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macdomus01/PEPR-GGEJYT-Nextcloud/02 JYT-GGE/01 PEPR Ville Durable/13 Editorialisation/EXPLOITATION B 40 dossiers déposés/240826 JYT - exploitation/"/>
    </mc:Choice>
  </mc:AlternateContent>
  <xr:revisionPtr revIDLastSave="0" documentId="13_ncr:1_{3B40494E-803E-0343-8FD0-F4C237E2A6F3}" xr6:coauthVersionLast="47" xr6:coauthVersionMax="47" xr10:uidLastSave="{00000000-0000-0000-0000-000000000000}"/>
  <bookViews>
    <workbookView xWindow="1240" yWindow="500" windowWidth="44260" windowHeight="28300" activeTab="1" xr2:uid="{1F12E46B-8E8B-7D4D-B5D5-0B16523495E3}"/>
  </bookViews>
  <sheets>
    <sheet name="GÉNÉRALITÉ" sheetId="1" r:id="rId1"/>
    <sheet name="Liste chercheurs" sheetId="2" r:id="rId2"/>
    <sheet name="discipline des chercheurs" sheetId="17" r:id="rId3"/>
    <sheet name="nom et prénom chercheurs" sheetId="22" r:id="rId4"/>
    <sheet name="liste des labo" sheetId="3" r:id="rId5"/>
    <sheet name="liste des établissements" sheetId="4" r:id="rId6"/>
    <sheet name="Labos-établissements" sheetId="10" r:id="rId7"/>
    <sheet name="Liste des Partenaires et Noms" sheetId="5" r:id="rId8"/>
    <sheet name="listes des noms des partenaires" sheetId="7" r:id="rId9"/>
    <sheet name="liste des CNU" sheetId="9" r:id="rId10"/>
    <sheet name="liste discipline ERC" sheetId="14" r:id="rId11"/>
    <sheet name="DS Domaine Scientifique " sheetId="15" r:id="rId12"/>
    <sheet name="statut des personnes" sheetId="19" r:id="rId13"/>
    <sheet name="sexe" sheetId="20" r:id="rId14"/>
    <sheet name="site" sheetId="21" r:id="rId15"/>
  </sheets>
  <definedNames>
    <definedName name="_xlnm._FilterDatabase" localSheetId="6" hidden="1">'Labos-établissements'!$A$1:$A$218</definedName>
    <definedName name="_xlnm._FilterDatabase" localSheetId="1" hidden="1">'Liste chercheurs'!#REF!</definedName>
    <definedName name="_xlnm._FilterDatabase" localSheetId="9" hidden="1">'liste des CNU'!$A$2:$A$3</definedName>
    <definedName name="_xlnm._FilterDatabase" localSheetId="5" hidden="1">'liste des établissements'!$A$1:$R$112</definedName>
    <definedName name="_xlnm._FilterDatabase" localSheetId="4" hidden="1">'liste des labo'!$A$1:$K$268</definedName>
    <definedName name="_Toc158295993" localSheetId="0">GÉNÉRALITÉ!#REF!</definedName>
    <definedName name="_Toc158295994" localSheetId="0">GÉNÉRALITÉ!$A$4</definedName>
    <definedName name="_Toc158295995" localSheetId="0">GÉNÉRALITÉ!$A$5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4" l="1"/>
  <c r="C3" i="4"/>
  <c r="D3" i="4"/>
  <c r="E3" i="4"/>
  <c r="F3" i="4"/>
  <c r="G3" i="4"/>
  <c r="H3" i="4"/>
  <c r="I3" i="4"/>
  <c r="J3" i="4"/>
  <c r="K3" i="4"/>
  <c r="L3" i="4"/>
  <c r="M3" i="4"/>
  <c r="N3" i="4"/>
  <c r="O3" i="4"/>
  <c r="P3" i="4"/>
  <c r="Q3" i="4"/>
  <c r="C4" i="4"/>
  <c r="D4" i="4"/>
  <c r="E4" i="4"/>
  <c r="F4" i="4"/>
  <c r="G4" i="4"/>
  <c r="H4" i="4"/>
  <c r="I4" i="4"/>
  <c r="J4" i="4"/>
  <c r="K4" i="4"/>
  <c r="L4" i="4"/>
  <c r="M4" i="4"/>
  <c r="N4" i="4"/>
  <c r="O4" i="4"/>
  <c r="P4" i="4"/>
  <c r="Q4" i="4"/>
  <c r="C5" i="4"/>
  <c r="D5" i="4"/>
  <c r="E5" i="4"/>
  <c r="F5" i="4"/>
  <c r="G5" i="4"/>
  <c r="H5" i="4"/>
  <c r="I5" i="4"/>
  <c r="J5" i="4"/>
  <c r="K5" i="4"/>
  <c r="L5" i="4"/>
  <c r="M5" i="4"/>
  <c r="N5" i="4"/>
  <c r="O5" i="4"/>
  <c r="P5" i="4"/>
  <c r="Q5" i="4"/>
  <c r="C6" i="4"/>
  <c r="D6" i="4"/>
  <c r="E6" i="4"/>
  <c r="F6" i="4"/>
  <c r="G6" i="4"/>
  <c r="H6" i="4"/>
  <c r="I6" i="4"/>
  <c r="J6" i="4"/>
  <c r="K6" i="4"/>
  <c r="L6" i="4"/>
  <c r="M6" i="4"/>
  <c r="N6" i="4"/>
  <c r="O6" i="4"/>
  <c r="P6" i="4"/>
  <c r="Q6" i="4"/>
  <c r="C7" i="4"/>
  <c r="D7" i="4"/>
  <c r="E7" i="4"/>
  <c r="F7" i="4"/>
  <c r="G7" i="4"/>
  <c r="H7" i="4"/>
  <c r="I7" i="4"/>
  <c r="J7" i="4"/>
  <c r="K7" i="4"/>
  <c r="L7" i="4"/>
  <c r="M7" i="4"/>
  <c r="N7" i="4"/>
  <c r="O7" i="4"/>
  <c r="P7" i="4"/>
  <c r="Q7" i="4"/>
  <c r="C8" i="4"/>
  <c r="D8" i="4"/>
  <c r="E8" i="4"/>
  <c r="F8" i="4"/>
  <c r="G8" i="4"/>
  <c r="H8" i="4"/>
  <c r="I8" i="4"/>
  <c r="J8" i="4"/>
  <c r="K8" i="4"/>
  <c r="L8" i="4"/>
  <c r="M8" i="4"/>
  <c r="N8" i="4"/>
  <c r="O8" i="4"/>
  <c r="P8" i="4"/>
  <c r="Q8" i="4"/>
  <c r="C9" i="4"/>
  <c r="D9" i="4"/>
  <c r="E9" i="4"/>
  <c r="F9" i="4"/>
  <c r="G9" i="4"/>
  <c r="H9" i="4"/>
  <c r="I9" i="4"/>
  <c r="J9" i="4"/>
  <c r="K9" i="4"/>
  <c r="L9" i="4"/>
  <c r="M9" i="4"/>
  <c r="N9" i="4"/>
  <c r="O9" i="4"/>
  <c r="P9" i="4"/>
  <c r="Q9" i="4"/>
  <c r="C10" i="4"/>
  <c r="D10" i="4"/>
  <c r="E10" i="4"/>
  <c r="F10" i="4"/>
  <c r="G10" i="4"/>
  <c r="H10" i="4"/>
  <c r="I10" i="4"/>
  <c r="J10" i="4"/>
  <c r="K10" i="4"/>
  <c r="L10" i="4"/>
  <c r="M10" i="4"/>
  <c r="N10" i="4"/>
  <c r="O10" i="4"/>
  <c r="P10" i="4"/>
  <c r="Q10" i="4"/>
  <c r="C11" i="4"/>
  <c r="D11" i="4"/>
  <c r="E11" i="4"/>
  <c r="F11" i="4"/>
  <c r="G11" i="4"/>
  <c r="H11" i="4"/>
  <c r="I11" i="4"/>
  <c r="J11" i="4"/>
  <c r="K11" i="4"/>
  <c r="L11" i="4"/>
  <c r="M11" i="4"/>
  <c r="N11" i="4"/>
  <c r="O11" i="4"/>
  <c r="P11" i="4"/>
  <c r="Q11" i="4"/>
  <c r="C12" i="4"/>
  <c r="D12" i="4"/>
  <c r="E12" i="4"/>
  <c r="F12" i="4"/>
  <c r="G12" i="4"/>
  <c r="H12" i="4"/>
  <c r="I12" i="4"/>
  <c r="J12" i="4"/>
  <c r="K12" i="4"/>
  <c r="L12" i="4"/>
  <c r="M12" i="4"/>
  <c r="N12" i="4"/>
  <c r="O12" i="4"/>
  <c r="P12" i="4"/>
  <c r="Q12" i="4"/>
  <c r="C13" i="4"/>
  <c r="D13" i="4"/>
  <c r="E13" i="4"/>
  <c r="F13" i="4"/>
  <c r="G13" i="4"/>
  <c r="H13" i="4"/>
  <c r="I13" i="4"/>
  <c r="J13" i="4"/>
  <c r="K13" i="4"/>
  <c r="L13" i="4"/>
  <c r="M13" i="4"/>
  <c r="N13" i="4"/>
  <c r="O13" i="4"/>
  <c r="P13" i="4"/>
  <c r="Q13" i="4"/>
  <c r="C14" i="4"/>
  <c r="D14" i="4"/>
  <c r="E14" i="4"/>
  <c r="F14" i="4"/>
  <c r="G14" i="4"/>
  <c r="H14" i="4"/>
  <c r="I14" i="4"/>
  <c r="J14" i="4"/>
  <c r="K14" i="4"/>
  <c r="L14" i="4"/>
  <c r="M14" i="4"/>
  <c r="N14" i="4"/>
  <c r="O14" i="4"/>
  <c r="P14" i="4"/>
  <c r="Q14" i="4"/>
  <c r="C15" i="4"/>
  <c r="D15" i="4"/>
  <c r="E15" i="4"/>
  <c r="F15" i="4"/>
  <c r="G15" i="4"/>
  <c r="H15" i="4"/>
  <c r="I15" i="4"/>
  <c r="J15" i="4"/>
  <c r="K15" i="4"/>
  <c r="L15" i="4"/>
  <c r="M15" i="4"/>
  <c r="N15" i="4"/>
  <c r="O15" i="4"/>
  <c r="P15" i="4"/>
  <c r="Q15" i="4"/>
  <c r="C16" i="4"/>
  <c r="D16" i="4"/>
  <c r="E16" i="4"/>
  <c r="F16" i="4"/>
  <c r="G16" i="4"/>
  <c r="H16" i="4"/>
  <c r="I16" i="4"/>
  <c r="J16" i="4"/>
  <c r="K16" i="4"/>
  <c r="L16" i="4"/>
  <c r="M16" i="4"/>
  <c r="N16" i="4"/>
  <c r="O16" i="4"/>
  <c r="P16" i="4"/>
  <c r="Q16" i="4"/>
  <c r="C17" i="4"/>
  <c r="D17" i="4"/>
  <c r="E17" i="4"/>
  <c r="F17" i="4"/>
  <c r="G17" i="4"/>
  <c r="H17" i="4"/>
  <c r="I17" i="4"/>
  <c r="J17" i="4"/>
  <c r="K17" i="4"/>
  <c r="L17" i="4"/>
  <c r="M17" i="4"/>
  <c r="N17" i="4"/>
  <c r="O17" i="4"/>
  <c r="P17" i="4"/>
  <c r="Q17" i="4"/>
  <c r="C18" i="4"/>
  <c r="D18" i="4"/>
  <c r="E18" i="4"/>
  <c r="F18" i="4"/>
  <c r="G18" i="4"/>
  <c r="H18" i="4"/>
  <c r="I18" i="4"/>
  <c r="J18" i="4"/>
  <c r="K18" i="4"/>
  <c r="L18" i="4"/>
  <c r="M18" i="4"/>
  <c r="N18" i="4"/>
  <c r="O18" i="4"/>
  <c r="P18" i="4"/>
  <c r="Q18" i="4"/>
  <c r="C19" i="4"/>
  <c r="D19" i="4"/>
  <c r="E19" i="4"/>
  <c r="F19" i="4"/>
  <c r="G19" i="4"/>
  <c r="H19" i="4"/>
  <c r="I19" i="4"/>
  <c r="J19" i="4"/>
  <c r="K19" i="4"/>
  <c r="L19" i="4"/>
  <c r="M19" i="4"/>
  <c r="N19" i="4"/>
  <c r="O19" i="4"/>
  <c r="P19" i="4"/>
  <c r="Q19" i="4"/>
  <c r="C20" i="4"/>
  <c r="D20" i="4"/>
  <c r="E20" i="4"/>
  <c r="F20" i="4"/>
  <c r="G20" i="4"/>
  <c r="H20" i="4"/>
  <c r="I20" i="4"/>
  <c r="J20" i="4"/>
  <c r="K20" i="4"/>
  <c r="L20" i="4"/>
  <c r="M20" i="4"/>
  <c r="N20" i="4"/>
  <c r="O20" i="4"/>
  <c r="P20" i="4"/>
  <c r="Q20" i="4"/>
  <c r="C21" i="4"/>
  <c r="D21" i="4"/>
  <c r="E21" i="4"/>
  <c r="F21" i="4"/>
  <c r="G21" i="4"/>
  <c r="H21" i="4"/>
  <c r="I21" i="4"/>
  <c r="J21" i="4"/>
  <c r="K21" i="4"/>
  <c r="L21" i="4"/>
  <c r="M21" i="4"/>
  <c r="N21" i="4"/>
  <c r="O21" i="4"/>
  <c r="P21" i="4"/>
  <c r="Q21" i="4"/>
  <c r="C22" i="4"/>
  <c r="D22" i="4"/>
  <c r="E22" i="4"/>
  <c r="F22" i="4"/>
  <c r="G22" i="4"/>
  <c r="H22" i="4"/>
  <c r="I22" i="4"/>
  <c r="J22" i="4"/>
  <c r="K22" i="4"/>
  <c r="L22" i="4"/>
  <c r="M22" i="4"/>
  <c r="N22" i="4"/>
  <c r="O22" i="4"/>
  <c r="P22" i="4"/>
  <c r="Q22" i="4"/>
  <c r="C23" i="4"/>
  <c r="D23" i="4"/>
  <c r="E23" i="4"/>
  <c r="F23" i="4"/>
  <c r="G23" i="4"/>
  <c r="H23" i="4"/>
  <c r="I23" i="4"/>
  <c r="J23" i="4"/>
  <c r="K23" i="4"/>
  <c r="L23" i="4"/>
  <c r="M23" i="4"/>
  <c r="N23" i="4"/>
  <c r="O23" i="4"/>
  <c r="P23" i="4"/>
  <c r="Q23" i="4"/>
  <c r="C24" i="4"/>
  <c r="D24" i="4"/>
  <c r="E24" i="4"/>
  <c r="F24" i="4"/>
  <c r="G24" i="4"/>
  <c r="H24" i="4"/>
  <c r="I24" i="4"/>
  <c r="J24" i="4"/>
  <c r="K24" i="4"/>
  <c r="L24" i="4"/>
  <c r="M24" i="4"/>
  <c r="N24" i="4"/>
  <c r="O24" i="4"/>
  <c r="P24" i="4"/>
  <c r="Q24" i="4"/>
  <c r="C25" i="4"/>
  <c r="D25" i="4"/>
  <c r="E25" i="4"/>
  <c r="F25" i="4"/>
  <c r="G25" i="4"/>
  <c r="H25" i="4"/>
  <c r="I25" i="4"/>
  <c r="J25" i="4"/>
  <c r="K25" i="4"/>
  <c r="L25" i="4"/>
  <c r="M25" i="4"/>
  <c r="N25" i="4"/>
  <c r="O25" i="4"/>
  <c r="P25" i="4"/>
  <c r="Q25" i="4"/>
  <c r="C26" i="4"/>
  <c r="D26" i="4"/>
  <c r="E26" i="4"/>
  <c r="F26" i="4"/>
  <c r="G26" i="4"/>
  <c r="H26" i="4"/>
  <c r="I26" i="4"/>
  <c r="J26" i="4"/>
  <c r="K26" i="4"/>
  <c r="L26" i="4"/>
  <c r="M26" i="4"/>
  <c r="N26" i="4"/>
  <c r="O26" i="4"/>
  <c r="P26" i="4"/>
  <c r="Q26" i="4"/>
  <c r="C27" i="4"/>
  <c r="D27" i="4"/>
  <c r="E27" i="4"/>
  <c r="F27" i="4"/>
  <c r="G27" i="4"/>
  <c r="H27" i="4"/>
  <c r="I27" i="4"/>
  <c r="J27" i="4"/>
  <c r="K27" i="4"/>
  <c r="L27" i="4"/>
  <c r="M27" i="4"/>
  <c r="N27" i="4"/>
  <c r="O27" i="4"/>
  <c r="P27" i="4"/>
  <c r="Q27" i="4"/>
  <c r="C28" i="4"/>
  <c r="D28" i="4"/>
  <c r="E28" i="4"/>
  <c r="F28" i="4"/>
  <c r="G28" i="4"/>
  <c r="H28" i="4"/>
  <c r="I28" i="4"/>
  <c r="J28" i="4"/>
  <c r="K28" i="4"/>
  <c r="L28" i="4"/>
  <c r="M28" i="4"/>
  <c r="N28" i="4"/>
  <c r="O28" i="4"/>
  <c r="P28" i="4"/>
  <c r="Q28" i="4"/>
  <c r="C29" i="4"/>
  <c r="D29" i="4"/>
  <c r="E29" i="4"/>
  <c r="F29" i="4"/>
  <c r="G29" i="4"/>
  <c r="H29" i="4"/>
  <c r="I29" i="4"/>
  <c r="J29" i="4"/>
  <c r="K29" i="4"/>
  <c r="L29" i="4"/>
  <c r="M29" i="4"/>
  <c r="N29" i="4"/>
  <c r="O29" i="4"/>
  <c r="P29" i="4"/>
  <c r="Q29" i="4"/>
  <c r="C30" i="4"/>
  <c r="D30" i="4"/>
  <c r="E30" i="4"/>
  <c r="F30" i="4"/>
  <c r="G30" i="4"/>
  <c r="H30" i="4"/>
  <c r="I30" i="4"/>
  <c r="J30" i="4"/>
  <c r="K30" i="4"/>
  <c r="L30" i="4"/>
  <c r="M30" i="4"/>
  <c r="N30" i="4"/>
  <c r="O30" i="4"/>
  <c r="P30" i="4"/>
  <c r="Q30" i="4"/>
  <c r="C31" i="4"/>
  <c r="D31" i="4"/>
  <c r="E31" i="4"/>
  <c r="F31" i="4"/>
  <c r="G31" i="4"/>
  <c r="H31" i="4"/>
  <c r="I31" i="4"/>
  <c r="J31" i="4"/>
  <c r="K31" i="4"/>
  <c r="L31" i="4"/>
  <c r="M31" i="4"/>
  <c r="N31" i="4"/>
  <c r="O31" i="4"/>
  <c r="P31" i="4"/>
  <c r="Q31" i="4"/>
  <c r="C32" i="4"/>
  <c r="D32" i="4"/>
  <c r="E32" i="4"/>
  <c r="F32" i="4"/>
  <c r="G32" i="4"/>
  <c r="H32" i="4"/>
  <c r="I32" i="4"/>
  <c r="J32" i="4"/>
  <c r="K32" i="4"/>
  <c r="L32" i="4"/>
  <c r="M32" i="4"/>
  <c r="N32" i="4"/>
  <c r="O32" i="4"/>
  <c r="P32" i="4"/>
  <c r="Q32" i="4"/>
  <c r="C33" i="4"/>
  <c r="D33" i="4"/>
  <c r="E33" i="4"/>
  <c r="F33" i="4"/>
  <c r="G33" i="4"/>
  <c r="H33" i="4"/>
  <c r="I33" i="4"/>
  <c r="J33" i="4"/>
  <c r="K33" i="4"/>
  <c r="L33" i="4"/>
  <c r="M33" i="4"/>
  <c r="N33" i="4"/>
  <c r="O33" i="4"/>
  <c r="P33" i="4"/>
  <c r="Q33" i="4"/>
  <c r="C34" i="4"/>
  <c r="D34" i="4"/>
  <c r="E34" i="4"/>
  <c r="F34" i="4"/>
  <c r="G34" i="4"/>
  <c r="H34" i="4"/>
  <c r="I34" i="4"/>
  <c r="J34" i="4"/>
  <c r="K34" i="4"/>
  <c r="L34" i="4"/>
  <c r="M34" i="4"/>
  <c r="N34" i="4"/>
  <c r="O34" i="4"/>
  <c r="P34" i="4"/>
  <c r="Q34" i="4"/>
  <c r="C35" i="4"/>
  <c r="D35" i="4"/>
  <c r="E35" i="4"/>
  <c r="F35" i="4"/>
  <c r="G35" i="4"/>
  <c r="H35" i="4"/>
  <c r="I35" i="4"/>
  <c r="J35" i="4"/>
  <c r="K35" i="4"/>
  <c r="L35" i="4"/>
  <c r="M35" i="4"/>
  <c r="N35" i="4"/>
  <c r="O35" i="4"/>
  <c r="P35" i="4"/>
  <c r="Q35" i="4"/>
  <c r="C36" i="4"/>
  <c r="D36" i="4"/>
  <c r="E36" i="4"/>
  <c r="F36" i="4"/>
  <c r="G36" i="4"/>
  <c r="H36" i="4"/>
  <c r="I36" i="4"/>
  <c r="J36" i="4"/>
  <c r="K36" i="4"/>
  <c r="L36" i="4"/>
  <c r="M36" i="4"/>
  <c r="N36" i="4"/>
  <c r="O36" i="4"/>
  <c r="P36" i="4"/>
  <c r="Q36" i="4"/>
  <c r="C37" i="4"/>
  <c r="D37" i="4"/>
  <c r="E37" i="4"/>
  <c r="F37" i="4"/>
  <c r="G37" i="4"/>
  <c r="H37" i="4"/>
  <c r="I37" i="4"/>
  <c r="J37" i="4"/>
  <c r="K37" i="4"/>
  <c r="L37" i="4"/>
  <c r="M37" i="4"/>
  <c r="N37" i="4"/>
  <c r="O37" i="4"/>
  <c r="P37" i="4"/>
  <c r="Q37" i="4"/>
  <c r="C38" i="4"/>
  <c r="D38" i="4"/>
  <c r="E38" i="4"/>
  <c r="F38" i="4"/>
  <c r="G38" i="4"/>
  <c r="H38" i="4"/>
  <c r="I38" i="4"/>
  <c r="J38" i="4"/>
  <c r="K38" i="4"/>
  <c r="L38" i="4"/>
  <c r="M38" i="4"/>
  <c r="N38" i="4"/>
  <c r="O38" i="4"/>
  <c r="P38" i="4"/>
  <c r="Q38" i="4"/>
  <c r="C39" i="4"/>
  <c r="D39" i="4"/>
  <c r="E39" i="4"/>
  <c r="F39" i="4"/>
  <c r="G39" i="4"/>
  <c r="H39" i="4"/>
  <c r="I39" i="4"/>
  <c r="J39" i="4"/>
  <c r="K39" i="4"/>
  <c r="L39" i="4"/>
  <c r="M39" i="4"/>
  <c r="N39" i="4"/>
  <c r="O39" i="4"/>
  <c r="P39" i="4"/>
  <c r="Q39" i="4"/>
  <c r="C40" i="4"/>
  <c r="D40" i="4"/>
  <c r="E40" i="4"/>
  <c r="F40" i="4"/>
  <c r="G40" i="4"/>
  <c r="H40" i="4"/>
  <c r="I40" i="4"/>
  <c r="J40" i="4"/>
  <c r="K40" i="4"/>
  <c r="L40" i="4"/>
  <c r="M40" i="4"/>
  <c r="N40" i="4"/>
  <c r="O40" i="4"/>
  <c r="P40" i="4"/>
  <c r="Q40" i="4"/>
  <c r="C41" i="4"/>
  <c r="D41" i="4"/>
  <c r="E41" i="4"/>
  <c r="F41" i="4"/>
  <c r="G41" i="4"/>
  <c r="H41" i="4"/>
  <c r="I41" i="4"/>
  <c r="J41" i="4"/>
  <c r="K41" i="4"/>
  <c r="L41" i="4"/>
  <c r="M41" i="4"/>
  <c r="N41" i="4"/>
  <c r="O41" i="4"/>
  <c r="P41" i="4"/>
  <c r="Q41" i="4"/>
  <c r="C42" i="4"/>
  <c r="D42" i="4"/>
  <c r="E42" i="4"/>
  <c r="F42" i="4"/>
  <c r="G42" i="4"/>
  <c r="H42" i="4"/>
  <c r="I42" i="4"/>
  <c r="J42" i="4"/>
  <c r="K42" i="4"/>
  <c r="L42" i="4"/>
  <c r="M42" i="4"/>
  <c r="N42" i="4"/>
  <c r="O42" i="4"/>
  <c r="P42" i="4"/>
  <c r="Q42" i="4"/>
  <c r="C43" i="4"/>
  <c r="D43" i="4"/>
  <c r="E43" i="4"/>
  <c r="F43" i="4"/>
  <c r="G43" i="4"/>
  <c r="H43" i="4"/>
  <c r="I43" i="4"/>
  <c r="J43" i="4"/>
  <c r="K43" i="4"/>
  <c r="L43" i="4"/>
  <c r="M43" i="4"/>
  <c r="N43" i="4"/>
  <c r="O43" i="4"/>
  <c r="P43" i="4"/>
  <c r="Q43" i="4"/>
  <c r="C44" i="4"/>
  <c r="D44" i="4"/>
  <c r="E44" i="4"/>
  <c r="F44" i="4"/>
  <c r="G44" i="4"/>
  <c r="H44" i="4"/>
  <c r="I44" i="4"/>
  <c r="J44" i="4"/>
  <c r="K44" i="4"/>
  <c r="L44" i="4"/>
  <c r="M44" i="4"/>
  <c r="N44" i="4"/>
  <c r="O44" i="4"/>
  <c r="P44" i="4"/>
  <c r="Q44" i="4"/>
  <c r="C45" i="4"/>
  <c r="D45" i="4"/>
  <c r="E45" i="4"/>
  <c r="F45" i="4"/>
  <c r="G45" i="4"/>
  <c r="H45" i="4"/>
  <c r="I45" i="4"/>
  <c r="J45" i="4"/>
  <c r="K45" i="4"/>
  <c r="L45" i="4"/>
  <c r="M45" i="4"/>
  <c r="N45" i="4"/>
  <c r="O45" i="4"/>
  <c r="P45" i="4"/>
  <c r="Q45" i="4"/>
  <c r="C46" i="4"/>
  <c r="D46" i="4"/>
  <c r="E46" i="4"/>
  <c r="F46" i="4"/>
  <c r="G46" i="4"/>
  <c r="H46" i="4"/>
  <c r="I46" i="4"/>
  <c r="J46" i="4"/>
  <c r="K46" i="4"/>
  <c r="L46" i="4"/>
  <c r="M46" i="4"/>
  <c r="N46" i="4"/>
  <c r="O46" i="4"/>
  <c r="P46" i="4"/>
  <c r="Q46" i="4"/>
  <c r="C47" i="4"/>
  <c r="D47" i="4"/>
  <c r="E47" i="4"/>
  <c r="F47" i="4"/>
  <c r="G47" i="4"/>
  <c r="H47" i="4"/>
  <c r="I47" i="4"/>
  <c r="J47" i="4"/>
  <c r="K47" i="4"/>
  <c r="L47" i="4"/>
  <c r="M47" i="4"/>
  <c r="N47" i="4"/>
  <c r="O47" i="4"/>
  <c r="P47" i="4"/>
  <c r="Q47" i="4"/>
  <c r="C48" i="4"/>
  <c r="D48" i="4"/>
  <c r="E48" i="4"/>
  <c r="F48" i="4"/>
  <c r="G48" i="4"/>
  <c r="H48" i="4"/>
  <c r="I48" i="4"/>
  <c r="J48" i="4"/>
  <c r="K48" i="4"/>
  <c r="L48" i="4"/>
  <c r="M48" i="4"/>
  <c r="N48" i="4"/>
  <c r="O48" i="4"/>
  <c r="P48" i="4"/>
  <c r="Q48" i="4"/>
  <c r="C49" i="4"/>
  <c r="D49" i="4"/>
  <c r="E49" i="4"/>
  <c r="F49" i="4"/>
  <c r="G49" i="4"/>
  <c r="H49" i="4"/>
  <c r="I49" i="4"/>
  <c r="J49" i="4"/>
  <c r="K49" i="4"/>
  <c r="L49" i="4"/>
  <c r="M49" i="4"/>
  <c r="N49" i="4"/>
  <c r="O49" i="4"/>
  <c r="P49" i="4"/>
  <c r="Q49" i="4"/>
  <c r="C50" i="4"/>
  <c r="D50" i="4"/>
  <c r="E50" i="4"/>
  <c r="F50" i="4"/>
  <c r="G50" i="4"/>
  <c r="H50" i="4"/>
  <c r="I50" i="4"/>
  <c r="J50" i="4"/>
  <c r="K50" i="4"/>
  <c r="L50" i="4"/>
  <c r="M50" i="4"/>
  <c r="N50" i="4"/>
  <c r="O50" i="4"/>
  <c r="P50" i="4"/>
  <c r="Q50" i="4"/>
  <c r="C51" i="4"/>
  <c r="D51" i="4"/>
  <c r="E51" i="4"/>
  <c r="F51" i="4"/>
  <c r="G51" i="4"/>
  <c r="H51" i="4"/>
  <c r="I51" i="4"/>
  <c r="J51" i="4"/>
  <c r="K51" i="4"/>
  <c r="L51" i="4"/>
  <c r="M51" i="4"/>
  <c r="N51" i="4"/>
  <c r="O51" i="4"/>
  <c r="P51" i="4"/>
  <c r="Q51" i="4"/>
  <c r="C52" i="4"/>
  <c r="D52" i="4"/>
  <c r="E52" i="4"/>
  <c r="F52" i="4"/>
  <c r="G52" i="4"/>
  <c r="H52" i="4"/>
  <c r="I52" i="4"/>
  <c r="J52" i="4"/>
  <c r="K52" i="4"/>
  <c r="L52" i="4"/>
  <c r="M52" i="4"/>
  <c r="N52" i="4"/>
  <c r="O52" i="4"/>
  <c r="P52" i="4"/>
  <c r="Q52" i="4"/>
  <c r="C53" i="4"/>
  <c r="D53" i="4"/>
  <c r="E53" i="4"/>
  <c r="F53" i="4"/>
  <c r="G53" i="4"/>
  <c r="H53" i="4"/>
  <c r="I53" i="4"/>
  <c r="J53" i="4"/>
  <c r="K53" i="4"/>
  <c r="L53" i="4"/>
  <c r="M53" i="4"/>
  <c r="N53" i="4"/>
  <c r="O53" i="4"/>
  <c r="P53" i="4"/>
  <c r="Q53" i="4"/>
  <c r="C54" i="4"/>
  <c r="D54" i="4"/>
  <c r="E54" i="4"/>
  <c r="F54" i="4"/>
  <c r="G54" i="4"/>
  <c r="H54" i="4"/>
  <c r="I54" i="4"/>
  <c r="J54" i="4"/>
  <c r="K54" i="4"/>
  <c r="L54" i="4"/>
  <c r="M54" i="4"/>
  <c r="N54" i="4"/>
  <c r="O54" i="4"/>
  <c r="P54" i="4"/>
  <c r="Q54" i="4"/>
  <c r="C55" i="4"/>
  <c r="D55" i="4"/>
  <c r="E55" i="4"/>
  <c r="F55" i="4"/>
  <c r="G55" i="4"/>
  <c r="H55" i="4"/>
  <c r="I55" i="4"/>
  <c r="J55" i="4"/>
  <c r="K55" i="4"/>
  <c r="L55" i="4"/>
  <c r="M55" i="4"/>
  <c r="N55" i="4"/>
  <c r="O55" i="4"/>
  <c r="P55" i="4"/>
  <c r="Q55" i="4"/>
  <c r="C56" i="4"/>
  <c r="D56" i="4"/>
  <c r="E56" i="4"/>
  <c r="F56" i="4"/>
  <c r="G56" i="4"/>
  <c r="H56" i="4"/>
  <c r="I56" i="4"/>
  <c r="J56" i="4"/>
  <c r="K56" i="4"/>
  <c r="L56" i="4"/>
  <c r="M56" i="4"/>
  <c r="N56" i="4"/>
  <c r="O56" i="4"/>
  <c r="P56" i="4"/>
  <c r="Q56" i="4"/>
  <c r="C57" i="4"/>
  <c r="D57" i="4"/>
  <c r="E57" i="4"/>
  <c r="F57" i="4"/>
  <c r="G57" i="4"/>
  <c r="H57" i="4"/>
  <c r="I57" i="4"/>
  <c r="J57" i="4"/>
  <c r="K57" i="4"/>
  <c r="L57" i="4"/>
  <c r="M57" i="4"/>
  <c r="N57" i="4"/>
  <c r="O57" i="4"/>
  <c r="P57" i="4"/>
  <c r="Q57" i="4"/>
  <c r="C58" i="4"/>
  <c r="D58" i="4"/>
  <c r="E58" i="4"/>
  <c r="F58" i="4"/>
  <c r="G58" i="4"/>
  <c r="H58" i="4"/>
  <c r="I58" i="4"/>
  <c r="J58" i="4"/>
  <c r="K58" i="4"/>
  <c r="L58" i="4"/>
  <c r="M58" i="4"/>
  <c r="N58" i="4"/>
  <c r="O58" i="4"/>
  <c r="P58" i="4"/>
  <c r="Q58" i="4"/>
  <c r="C59" i="4"/>
  <c r="D59" i="4"/>
  <c r="E59" i="4"/>
  <c r="F59" i="4"/>
  <c r="G59" i="4"/>
  <c r="H59" i="4"/>
  <c r="I59" i="4"/>
  <c r="J59" i="4"/>
  <c r="K59" i="4"/>
  <c r="L59" i="4"/>
  <c r="M59" i="4"/>
  <c r="N59" i="4"/>
  <c r="O59" i="4"/>
  <c r="P59" i="4"/>
  <c r="Q59" i="4"/>
  <c r="C60" i="4"/>
  <c r="D60" i="4"/>
  <c r="E60" i="4"/>
  <c r="F60" i="4"/>
  <c r="G60" i="4"/>
  <c r="H60" i="4"/>
  <c r="I60" i="4"/>
  <c r="J60" i="4"/>
  <c r="K60" i="4"/>
  <c r="L60" i="4"/>
  <c r="M60" i="4"/>
  <c r="N60" i="4"/>
  <c r="O60" i="4"/>
  <c r="P60" i="4"/>
  <c r="Q60" i="4"/>
  <c r="C61" i="4"/>
  <c r="D61" i="4"/>
  <c r="E61" i="4"/>
  <c r="F61" i="4"/>
  <c r="G61" i="4"/>
  <c r="H61" i="4"/>
  <c r="I61" i="4"/>
  <c r="J61" i="4"/>
  <c r="K61" i="4"/>
  <c r="L61" i="4"/>
  <c r="M61" i="4"/>
  <c r="N61" i="4"/>
  <c r="O61" i="4"/>
  <c r="P61" i="4"/>
  <c r="Q61" i="4"/>
  <c r="C62" i="4"/>
  <c r="D62" i="4"/>
  <c r="E62" i="4"/>
  <c r="F62" i="4"/>
  <c r="G62" i="4"/>
  <c r="H62" i="4"/>
  <c r="I62" i="4"/>
  <c r="J62" i="4"/>
  <c r="K62" i="4"/>
  <c r="L62" i="4"/>
  <c r="M62" i="4"/>
  <c r="N62" i="4"/>
  <c r="O62" i="4"/>
  <c r="P62" i="4"/>
  <c r="Q62" i="4"/>
  <c r="C63" i="4"/>
  <c r="D63" i="4"/>
  <c r="E63" i="4"/>
  <c r="F63" i="4"/>
  <c r="G63" i="4"/>
  <c r="H63" i="4"/>
  <c r="I63" i="4"/>
  <c r="J63" i="4"/>
  <c r="K63" i="4"/>
  <c r="L63" i="4"/>
  <c r="M63" i="4"/>
  <c r="N63" i="4"/>
  <c r="O63" i="4"/>
  <c r="P63" i="4"/>
  <c r="Q63" i="4"/>
  <c r="C64" i="4"/>
  <c r="D64" i="4"/>
  <c r="E64" i="4"/>
  <c r="F64" i="4"/>
  <c r="G64" i="4"/>
  <c r="H64" i="4"/>
  <c r="I64" i="4"/>
  <c r="J64" i="4"/>
  <c r="K64" i="4"/>
  <c r="L64" i="4"/>
  <c r="M64" i="4"/>
  <c r="N64" i="4"/>
  <c r="O64" i="4"/>
  <c r="P64" i="4"/>
  <c r="Q64" i="4"/>
  <c r="C65" i="4"/>
  <c r="D65" i="4"/>
  <c r="E65" i="4"/>
  <c r="F65" i="4"/>
  <c r="G65" i="4"/>
  <c r="H65" i="4"/>
  <c r="I65" i="4"/>
  <c r="J65" i="4"/>
  <c r="K65" i="4"/>
  <c r="L65" i="4"/>
  <c r="M65" i="4"/>
  <c r="N65" i="4"/>
  <c r="O65" i="4"/>
  <c r="P65" i="4"/>
  <c r="Q65" i="4"/>
  <c r="C66" i="4"/>
  <c r="D66" i="4"/>
  <c r="E66" i="4"/>
  <c r="F66" i="4"/>
  <c r="G66" i="4"/>
  <c r="H66" i="4"/>
  <c r="I66" i="4"/>
  <c r="J66" i="4"/>
  <c r="K66" i="4"/>
  <c r="L66" i="4"/>
  <c r="M66" i="4"/>
  <c r="N66" i="4"/>
  <c r="O66" i="4"/>
  <c r="P66" i="4"/>
  <c r="Q66" i="4"/>
  <c r="C67" i="4"/>
  <c r="D67" i="4"/>
  <c r="E67" i="4"/>
  <c r="F67" i="4"/>
  <c r="G67" i="4"/>
  <c r="H67" i="4"/>
  <c r="I67" i="4"/>
  <c r="J67" i="4"/>
  <c r="K67" i="4"/>
  <c r="L67" i="4"/>
  <c r="M67" i="4"/>
  <c r="N67" i="4"/>
  <c r="O67" i="4"/>
  <c r="P67" i="4"/>
  <c r="Q67" i="4"/>
  <c r="C68" i="4"/>
  <c r="D68" i="4"/>
  <c r="E68" i="4"/>
  <c r="F68" i="4"/>
  <c r="G68" i="4"/>
  <c r="H68" i="4"/>
  <c r="I68" i="4"/>
  <c r="J68" i="4"/>
  <c r="K68" i="4"/>
  <c r="L68" i="4"/>
  <c r="M68" i="4"/>
  <c r="N68" i="4"/>
  <c r="O68" i="4"/>
  <c r="P68" i="4"/>
  <c r="Q68" i="4"/>
  <c r="C69" i="4"/>
  <c r="D69" i="4"/>
  <c r="E69" i="4"/>
  <c r="F69" i="4"/>
  <c r="G69" i="4"/>
  <c r="H69" i="4"/>
  <c r="I69" i="4"/>
  <c r="J69" i="4"/>
  <c r="K69" i="4"/>
  <c r="L69" i="4"/>
  <c r="M69" i="4"/>
  <c r="N69" i="4"/>
  <c r="O69" i="4"/>
  <c r="P69" i="4"/>
  <c r="Q69" i="4"/>
  <c r="C70" i="4"/>
  <c r="D70" i="4"/>
  <c r="E70" i="4"/>
  <c r="F70" i="4"/>
  <c r="G70" i="4"/>
  <c r="H70" i="4"/>
  <c r="I70" i="4"/>
  <c r="J70" i="4"/>
  <c r="K70" i="4"/>
  <c r="L70" i="4"/>
  <c r="M70" i="4"/>
  <c r="N70" i="4"/>
  <c r="O70" i="4"/>
  <c r="P70" i="4"/>
  <c r="Q70" i="4"/>
  <c r="C71" i="4"/>
  <c r="D71" i="4"/>
  <c r="E71" i="4"/>
  <c r="F71" i="4"/>
  <c r="G71" i="4"/>
  <c r="H71" i="4"/>
  <c r="I71" i="4"/>
  <c r="J71" i="4"/>
  <c r="K71" i="4"/>
  <c r="L71" i="4"/>
  <c r="M71" i="4"/>
  <c r="N71" i="4"/>
  <c r="O71" i="4"/>
  <c r="P71" i="4"/>
  <c r="Q71" i="4"/>
  <c r="C72" i="4"/>
  <c r="D72" i="4"/>
  <c r="E72" i="4"/>
  <c r="F72" i="4"/>
  <c r="G72" i="4"/>
  <c r="H72" i="4"/>
  <c r="I72" i="4"/>
  <c r="J72" i="4"/>
  <c r="K72" i="4"/>
  <c r="L72" i="4"/>
  <c r="M72" i="4"/>
  <c r="N72" i="4"/>
  <c r="O72" i="4"/>
  <c r="P72" i="4"/>
  <c r="Q72" i="4"/>
  <c r="C73" i="4"/>
  <c r="D73" i="4"/>
  <c r="E73" i="4"/>
  <c r="F73" i="4"/>
  <c r="G73" i="4"/>
  <c r="H73" i="4"/>
  <c r="I73" i="4"/>
  <c r="J73" i="4"/>
  <c r="K73" i="4"/>
  <c r="L73" i="4"/>
  <c r="M73" i="4"/>
  <c r="N73" i="4"/>
  <c r="O73" i="4"/>
  <c r="P73" i="4"/>
  <c r="Q73" i="4"/>
  <c r="C74" i="4"/>
  <c r="D74" i="4"/>
  <c r="E74" i="4"/>
  <c r="F74" i="4"/>
  <c r="G74" i="4"/>
  <c r="H74" i="4"/>
  <c r="I74" i="4"/>
  <c r="J74" i="4"/>
  <c r="K74" i="4"/>
  <c r="L74" i="4"/>
  <c r="M74" i="4"/>
  <c r="N74" i="4"/>
  <c r="O74" i="4"/>
  <c r="P74" i="4"/>
  <c r="Q74" i="4"/>
  <c r="C75" i="4"/>
  <c r="D75" i="4"/>
  <c r="E75" i="4"/>
  <c r="F75" i="4"/>
  <c r="G75" i="4"/>
  <c r="H75" i="4"/>
  <c r="I75" i="4"/>
  <c r="J75" i="4"/>
  <c r="K75" i="4"/>
  <c r="L75" i="4"/>
  <c r="M75" i="4"/>
  <c r="N75" i="4"/>
  <c r="O75" i="4"/>
  <c r="P75" i="4"/>
  <c r="Q75" i="4"/>
  <c r="C76" i="4"/>
  <c r="D76" i="4"/>
  <c r="E76" i="4"/>
  <c r="F76" i="4"/>
  <c r="G76" i="4"/>
  <c r="H76" i="4"/>
  <c r="I76" i="4"/>
  <c r="J76" i="4"/>
  <c r="K76" i="4"/>
  <c r="L76" i="4"/>
  <c r="M76" i="4"/>
  <c r="N76" i="4"/>
  <c r="O76" i="4"/>
  <c r="P76" i="4"/>
  <c r="Q76" i="4"/>
  <c r="C77" i="4"/>
  <c r="D77" i="4"/>
  <c r="E77" i="4"/>
  <c r="F77" i="4"/>
  <c r="G77" i="4"/>
  <c r="H77" i="4"/>
  <c r="I77" i="4"/>
  <c r="J77" i="4"/>
  <c r="K77" i="4"/>
  <c r="L77" i="4"/>
  <c r="M77" i="4"/>
  <c r="N77" i="4"/>
  <c r="O77" i="4"/>
  <c r="P77" i="4"/>
  <c r="Q77" i="4"/>
  <c r="C78" i="4"/>
  <c r="D78" i="4"/>
  <c r="E78" i="4"/>
  <c r="F78" i="4"/>
  <c r="G78" i="4"/>
  <c r="H78" i="4"/>
  <c r="I78" i="4"/>
  <c r="J78" i="4"/>
  <c r="K78" i="4"/>
  <c r="L78" i="4"/>
  <c r="M78" i="4"/>
  <c r="N78" i="4"/>
  <c r="O78" i="4"/>
  <c r="P78" i="4"/>
  <c r="Q78" i="4"/>
  <c r="C79" i="4"/>
  <c r="D79" i="4"/>
  <c r="E79" i="4"/>
  <c r="F79" i="4"/>
  <c r="G79" i="4"/>
  <c r="H79" i="4"/>
  <c r="I79" i="4"/>
  <c r="J79" i="4"/>
  <c r="K79" i="4"/>
  <c r="L79" i="4"/>
  <c r="M79" i="4"/>
  <c r="N79" i="4"/>
  <c r="O79" i="4"/>
  <c r="P79" i="4"/>
  <c r="Q79" i="4"/>
  <c r="C80" i="4"/>
  <c r="D80" i="4"/>
  <c r="E80" i="4"/>
  <c r="F80" i="4"/>
  <c r="G80" i="4"/>
  <c r="H80" i="4"/>
  <c r="I80" i="4"/>
  <c r="J80" i="4"/>
  <c r="K80" i="4"/>
  <c r="L80" i="4"/>
  <c r="M80" i="4"/>
  <c r="N80" i="4"/>
  <c r="O80" i="4"/>
  <c r="P80" i="4"/>
  <c r="Q80" i="4"/>
  <c r="C81" i="4"/>
  <c r="D81" i="4"/>
  <c r="E81" i="4"/>
  <c r="F81" i="4"/>
  <c r="G81" i="4"/>
  <c r="H81" i="4"/>
  <c r="I81" i="4"/>
  <c r="J81" i="4"/>
  <c r="K81" i="4"/>
  <c r="L81" i="4"/>
  <c r="M81" i="4"/>
  <c r="N81" i="4"/>
  <c r="O81" i="4"/>
  <c r="P81" i="4"/>
  <c r="Q81" i="4"/>
  <c r="C82" i="4"/>
  <c r="D82" i="4"/>
  <c r="E82" i="4"/>
  <c r="F82" i="4"/>
  <c r="G82" i="4"/>
  <c r="H82" i="4"/>
  <c r="I82" i="4"/>
  <c r="J82" i="4"/>
  <c r="K82" i="4"/>
  <c r="L82" i="4"/>
  <c r="M82" i="4"/>
  <c r="N82" i="4"/>
  <c r="O82" i="4"/>
  <c r="P82" i="4"/>
  <c r="Q82" i="4"/>
  <c r="C83" i="4"/>
  <c r="D83" i="4"/>
  <c r="E83" i="4"/>
  <c r="F83" i="4"/>
  <c r="G83" i="4"/>
  <c r="H83" i="4"/>
  <c r="I83" i="4"/>
  <c r="J83" i="4"/>
  <c r="K83" i="4"/>
  <c r="L83" i="4"/>
  <c r="M83" i="4"/>
  <c r="N83" i="4"/>
  <c r="O83" i="4"/>
  <c r="P83" i="4"/>
  <c r="Q83" i="4"/>
  <c r="C84" i="4"/>
  <c r="D84" i="4"/>
  <c r="E84" i="4"/>
  <c r="F84" i="4"/>
  <c r="G84" i="4"/>
  <c r="H84" i="4"/>
  <c r="I84" i="4"/>
  <c r="J84" i="4"/>
  <c r="K84" i="4"/>
  <c r="L84" i="4"/>
  <c r="M84" i="4"/>
  <c r="N84" i="4"/>
  <c r="O84" i="4"/>
  <c r="P84" i="4"/>
  <c r="Q84" i="4"/>
  <c r="C85" i="4"/>
  <c r="D85" i="4"/>
  <c r="E85" i="4"/>
  <c r="F85" i="4"/>
  <c r="G85" i="4"/>
  <c r="H85" i="4"/>
  <c r="I85" i="4"/>
  <c r="J85" i="4"/>
  <c r="K85" i="4"/>
  <c r="L85" i="4"/>
  <c r="M85" i="4"/>
  <c r="N85" i="4"/>
  <c r="O85" i="4"/>
  <c r="P85" i="4"/>
  <c r="Q85" i="4"/>
  <c r="C86" i="4"/>
  <c r="D86" i="4"/>
  <c r="E86" i="4"/>
  <c r="F86" i="4"/>
  <c r="G86" i="4"/>
  <c r="H86" i="4"/>
  <c r="I86" i="4"/>
  <c r="J86" i="4"/>
  <c r="K86" i="4"/>
  <c r="L86" i="4"/>
  <c r="M86" i="4"/>
  <c r="N86" i="4"/>
  <c r="O86" i="4"/>
  <c r="P86" i="4"/>
  <c r="Q86" i="4"/>
  <c r="C87" i="4"/>
  <c r="D87" i="4"/>
  <c r="E87" i="4"/>
  <c r="F87" i="4"/>
  <c r="G87" i="4"/>
  <c r="H87" i="4"/>
  <c r="I87" i="4"/>
  <c r="J87" i="4"/>
  <c r="K87" i="4"/>
  <c r="L87" i="4"/>
  <c r="M87" i="4"/>
  <c r="N87" i="4"/>
  <c r="O87" i="4"/>
  <c r="P87" i="4"/>
  <c r="Q87" i="4"/>
  <c r="C88" i="4"/>
  <c r="D88" i="4"/>
  <c r="E88" i="4"/>
  <c r="F88" i="4"/>
  <c r="G88" i="4"/>
  <c r="H88" i="4"/>
  <c r="I88" i="4"/>
  <c r="J88" i="4"/>
  <c r="K88" i="4"/>
  <c r="L88" i="4"/>
  <c r="M88" i="4"/>
  <c r="N88" i="4"/>
  <c r="O88" i="4"/>
  <c r="P88" i="4"/>
  <c r="Q88" i="4"/>
  <c r="C89" i="4"/>
  <c r="D89" i="4"/>
  <c r="E89" i="4"/>
  <c r="F89" i="4"/>
  <c r="G89" i="4"/>
  <c r="H89" i="4"/>
  <c r="I89" i="4"/>
  <c r="J89" i="4"/>
  <c r="K89" i="4"/>
  <c r="L89" i="4"/>
  <c r="M89" i="4"/>
  <c r="N89" i="4"/>
  <c r="O89" i="4"/>
  <c r="P89" i="4"/>
  <c r="Q89" i="4"/>
  <c r="C90" i="4"/>
  <c r="D90" i="4"/>
  <c r="E90" i="4"/>
  <c r="F90" i="4"/>
  <c r="G90" i="4"/>
  <c r="H90" i="4"/>
  <c r="I90" i="4"/>
  <c r="J90" i="4"/>
  <c r="K90" i="4"/>
  <c r="L90" i="4"/>
  <c r="M90" i="4"/>
  <c r="N90" i="4"/>
  <c r="O90" i="4"/>
  <c r="P90" i="4"/>
  <c r="Q90" i="4"/>
  <c r="C91" i="4"/>
  <c r="D91" i="4"/>
  <c r="E91" i="4"/>
  <c r="F91" i="4"/>
  <c r="G91" i="4"/>
  <c r="H91" i="4"/>
  <c r="I91" i="4"/>
  <c r="J91" i="4"/>
  <c r="K91" i="4"/>
  <c r="L91" i="4"/>
  <c r="M91" i="4"/>
  <c r="N91" i="4"/>
  <c r="O91" i="4"/>
  <c r="P91" i="4"/>
  <c r="Q91" i="4"/>
  <c r="C92" i="4"/>
  <c r="D92" i="4"/>
  <c r="E92" i="4"/>
  <c r="F92" i="4"/>
  <c r="G92" i="4"/>
  <c r="H92" i="4"/>
  <c r="I92" i="4"/>
  <c r="J92" i="4"/>
  <c r="K92" i="4"/>
  <c r="L92" i="4"/>
  <c r="M92" i="4"/>
  <c r="N92" i="4"/>
  <c r="O92" i="4"/>
  <c r="P92" i="4"/>
  <c r="Q92" i="4"/>
  <c r="C93" i="4"/>
  <c r="D93" i="4"/>
  <c r="E93" i="4"/>
  <c r="F93" i="4"/>
  <c r="G93" i="4"/>
  <c r="H93" i="4"/>
  <c r="I93" i="4"/>
  <c r="J93" i="4"/>
  <c r="K93" i="4"/>
  <c r="L93" i="4"/>
  <c r="M93" i="4"/>
  <c r="N93" i="4"/>
  <c r="O93" i="4"/>
  <c r="P93" i="4"/>
  <c r="Q93" i="4"/>
  <c r="C94" i="4"/>
  <c r="D94" i="4"/>
  <c r="E94" i="4"/>
  <c r="F94" i="4"/>
  <c r="G94" i="4"/>
  <c r="H94" i="4"/>
  <c r="I94" i="4"/>
  <c r="J94" i="4"/>
  <c r="K94" i="4"/>
  <c r="L94" i="4"/>
  <c r="M94" i="4"/>
  <c r="N94" i="4"/>
  <c r="O94" i="4"/>
  <c r="P94" i="4"/>
  <c r="Q94" i="4"/>
  <c r="C95" i="4"/>
  <c r="D95" i="4"/>
  <c r="E95" i="4"/>
  <c r="F95" i="4"/>
  <c r="G95" i="4"/>
  <c r="H95" i="4"/>
  <c r="I95" i="4"/>
  <c r="J95" i="4"/>
  <c r="K95" i="4"/>
  <c r="L95" i="4"/>
  <c r="M95" i="4"/>
  <c r="N95" i="4"/>
  <c r="O95" i="4"/>
  <c r="P95" i="4"/>
  <c r="Q95" i="4"/>
  <c r="C96" i="4"/>
  <c r="D96" i="4"/>
  <c r="E96" i="4"/>
  <c r="F96" i="4"/>
  <c r="G96" i="4"/>
  <c r="H96" i="4"/>
  <c r="I96" i="4"/>
  <c r="J96" i="4"/>
  <c r="K96" i="4"/>
  <c r="L96" i="4"/>
  <c r="M96" i="4"/>
  <c r="N96" i="4"/>
  <c r="O96" i="4"/>
  <c r="P96" i="4"/>
  <c r="Q96" i="4"/>
  <c r="C97" i="4"/>
  <c r="D97" i="4"/>
  <c r="E97" i="4"/>
  <c r="F97" i="4"/>
  <c r="G97" i="4"/>
  <c r="H97" i="4"/>
  <c r="I97" i="4"/>
  <c r="J97" i="4"/>
  <c r="K97" i="4"/>
  <c r="L97" i="4"/>
  <c r="M97" i="4"/>
  <c r="N97" i="4"/>
  <c r="O97" i="4"/>
  <c r="P97" i="4"/>
  <c r="Q97" i="4"/>
  <c r="C98" i="4"/>
  <c r="D98" i="4"/>
  <c r="E98" i="4"/>
  <c r="F98" i="4"/>
  <c r="G98" i="4"/>
  <c r="H98" i="4"/>
  <c r="I98" i="4"/>
  <c r="J98" i="4"/>
  <c r="K98" i="4"/>
  <c r="L98" i="4"/>
  <c r="M98" i="4"/>
  <c r="N98" i="4"/>
  <c r="O98" i="4"/>
  <c r="P98" i="4"/>
  <c r="Q98" i="4"/>
  <c r="C99" i="4"/>
  <c r="D99" i="4"/>
  <c r="E99" i="4"/>
  <c r="F99" i="4"/>
  <c r="G99" i="4"/>
  <c r="H99" i="4"/>
  <c r="I99" i="4"/>
  <c r="J99" i="4"/>
  <c r="K99" i="4"/>
  <c r="L99" i="4"/>
  <c r="M99" i="4"/>
  <c r="N99" i="4"/>
  <c r="O99" i="4"/>
  <c r="P99" i="4"/>
  <c r="Q99" i="4"/>
  <c r="C100" i="4"/>
  <c r="D100" i="4"/>
  <c r="E100" i="4"/>
  <c r="F100" i="4"/>
  <c r="G100" i="4"/>
  <c r="H100" i="4"/>
  <c r="I100" i="4"/>
  <c r="J100" i="4"/>
  <c r="K100" i="4"/>
  <c r="L100" i="4"/>
  <c r="M100" i="4"/>
  <c r="N100" i="4"/>
  <c r="O100" i="4"/>
  <c r="P100" i="4"/>
  <c r="Q100" i="4"/>
  <c r="C101" i="4"/>
  <c r="D101" i="4"/>
  <c r="E101" i="4"/>
  <c r="F101" i="4"/>
  <c r="G101" i="4"/>
  <c r="H101" i="4"/>
  <c r="I101" i="4"/>
  <c r="J101" i="4"/>
  <c r="K101" i="4"/>
  <c r="L101" i="4"/>
  <c r="M101" i="4"/>
  <c r="N101" i="4"/>
  <c r="O101" i="4"/>
  <c r="P101" i="4"/>
  <c r="Q101" i="4"/>
  <c r="C102" i="4"/>
  <c r="D102" i="4"/>
  <c r="E102" i="4"/>
  <c r="F102" i="4"/>
  <c r="G102" i="4"/>
  <c r="H102" i="4"/>
  <c r="I102" i="4"/>
  <c r="J102" i="4"/>
  <c r="K102" i="4"/>
  <c r="L102" i="4"/>
  <c r="M102" i="4"/>
  <c r="N102" i="4"/>
  <c r="O102" i="4"/>
  <c r="P102" i="4"/>
  <c r="Q102" i="4"/>
  <c r="C103" i="4"/>
  <c r="D103" i="4"/>
  <c r="E103" i="4"/>
  <c r="F103" i="4"/>
  <c r="G103" i="4"/>
  <c r="H103" i="4"/>
  <c r="I103" i="4"/>
  <c r="J103" i="4"/>
  <c r="K103" i="4"/>
  <c r="L103" i="4"/>
  <c r="M103" i="4"/>
  <c r="N103" i="4"/>
  <c r="O103" i="4"/>
  <c r="P103" i="4"/>
  <c r="Q103" i="4"/>
  <c r="C104" i="4"/>
  <c r="D104" i="4"/>
  <c r="E104" i="4"/>
  <c r="F104" i="4"/>
  <c r="G104" i="4"/>
  <c r="H104" i="4"/>
  <c r="I104" i="4"/>
  <c r="J104" i="4"/>
  <c r="K104" i="4"/>
  <c r="L104" i="4"/>
  <c r="M104" i="4"/>
  <c r="N104" i="4"/>
  <c r="O104" i="4"/>
  <c r="P104" i="4"/>
  <c r="Q104" i="4"/>
  <c r="C105" i="4"/>
  <c r="D105" i="4"/>
  <c r="E105" i="4"/>
  <c r="F105" i="4"/>
  <c r="G105" i="4"/>
  <c r="H105" i="4"/>
  <c r="I105" i="4"/>
  <c r="J105" i="4"/>
  <c r="K105" i="4"/>
  <c r="L105" i="4"/>
  <c r="M105" i="4"/>
  <c r="N105" i="4"/>
  <c r="O105" i="4"/>
  <c r="P105" i="4"/>
  <c r="Q105" i="4"/>
  <c r="C106" i="4"/>
  <c r="D106" i="4"/>
  <c r="E106" i="4"/>
  <c r="F106" i="4"/>
  <c r="G106" i="4"/>
  <c r="H106" i="4"/>
  <c r="I106" i="4"/>
  <c r="J106" i="4"/>
  <c r="K106" i="4"/>
  <c r="L106" i="4"/>
  <c r="M106" i="4"/>
  <c r="N106" i="4"/>
  <c r="O106" i="4"/>
  <c r="P106" i="4"/>
  <c r="Q106" i="4"/>
  <c r="C107" i="4"/>
  <c r="D107" i="4"/>
  <c r="E107" i="4"/>
  <c r="F107" i="4"/>
  <c r="G107" i="4"/>
  <c r="H107" i="4"/>
  <c r="I107" i="4"/>
  <c r="J107" i="4"/>
  <c r="K107" i="4"/>
  <c r="L107" i="4"/>
  <c r="M107" i="4"/>
  <c r="N107" i="4"/>
  <c r="O107" i="4"/>
  <c r="P107" i="4"/>
  <c r="Q107" i="4"/>
  <c r="C108" i="4"/>
  <c r="D108" i="4"/>
  <c r="E108" i="4"/>
  <c r="F108" i="4"/>
  <c r="G108" i="4"/>
  <c r="H108" i="4"/>
  <c r="I108" i="4"/>
  <c r="J108" i="4"/>
  <c r="K108" i="4"/>
  <c r="L108" i="4"/>
  <c r="M108" i="4"/>
  <c r="N108" i="4"/>
  <c r="O108" i="4"/>
  <c r="P108" i="4"/>
  <c r="Q108" i="4"/>
  <c r="C109" i="4"/>
  <c r="D109" i="4"/>
  <c r="E109" i="4"/>
  <c r="F109" i="4"/>
  <c r="G109" i="4"/>
  <c r="H109" i="4"/>
  <c r="I109" i="4"/>
  <c r="J109" i="4"/>
  <c r="K109" i="4"/>
  <c r="L109" i="4"/>
  <c r="M109" i="4"/>
  <c r="N109" i="4"/>
  <c r="O109" i="4"/>
  <c r="P109" i="4"/>
  <c r="Q109" i="4"/>
  <c r="C110" i="4"/>
  <c r="D110" i="4"/>
  <c r="E110" i="4"/>
  <c r="F110" i="4"/>
  <c r="G110" i="4"/>
  <c r="H110" i="4"/>
  <c r="I110" i="4"/>
  <c r="J110" i="4"/>
  <c r="K110" i="4"/>
  <c r="L110" i="4"/>
  <c r="M110" i="4"/>
  <c r="N110" i="4"/>
  <c r="O110" i="4"/>
  <c r="P110" i="4"/>
  <c r="Q110" i="4"/>
  <c r="C111" i="4"/>
  <c r="D111" i="4"/>
  <c r="E111" i="4"/>
  <c r="F111" i="4"/>
  <c r="G111" i="4"/>
  <c r="H111" i="4"/>
  <c r="I111" i="4"/>
  <c r="J111" i="4"/>
  <c r="K111" i="4"/>
  <c r="L111" i="4"/>
  <c r="M111" i="4"/>
  <c r="N111" i="4"/>
  <c r="O111" i="4"/>
  <c r="P111" i="4"/>
  <c r="Q111" i="4"/>
  <c r="Q2" i="4"/>
  <c r="P2" i="4"/>
  <c r="O2" i="4"/>
  <c r="N2" i="4"/>
  <c r="M2" i="4"/>
  <c r="L2" i="4"/>
  <c r="K2" i="4"/>
  <c r="J2" i="4"/>
  <c r="I2" i="4"/>
  <c r="H2" i="4"/>
  <c r="G2" i="4"/>
  <c r="F2" i="4"/>
  <c r="E2" i="4"/>
  <c r="D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2" i="4"/>
  <c r="R5" i="4" l="1"/>
  <c r="R110" i="4"/>
  <c r="R102" i="4"/>
  <c r="R94" i="4"/>
  <c r="R86" i="4"/>
  <c r="R78" i="4"/>
  <c r="R70" i="4"/>
  <c r="R62" i="4"/>
  <c r="R54" i="4"/>
  <c r="R46" i="4"/>
  <c r="R38" i="4"/>
  <c r="R30" i="4"/>
  <c r="R22" i="4"/>
  <c r="R14" i="4"/>
  <c r="R6" i="4"/>
  <c r="R111" i="4"/>
  <c r="R103" i="4"/>
  <c r="R95" i="4"/>
  <c r="R87" i="4"/>
  <c r="R79" i="4"/>
  <c r="R71" i="4"/>
  <c r="R63" i="4"/>
  <c r="R55" i="4"/>
  <c r="R47" i="4"/>
  <c r="R39" i="4"/>
  <c r="R31" i="4"/>
  <c r="R23" i="4"/>
  <c r="R15" i="4"/>
  <c r="R7" i="4"/>
  <c r="R93" i="4"/>
  <c r="R69" i="4"/>
  <c r="R29" i="4"/>
  <c r="R108" i="4"/>
  <c r="R100" i="4"/>
  <c r="R92" i="4"/>
  <c r="R84" i="4"/>
  <c r="R76" i="4"/>
  <c r="R68" i="4"/>
  <c r="R60" i="4"/>
  <c r="R52" i="4"/>
  <c r="R44" i="4"/>
  <c r="R36" i="4"/>
  <c r="R28" i="4"/>
  <c r="R20" i="4"/>
  <c r="R12" i="4"/>
  <c r="R4" i="4"/>
  <c r="R109" i="4"/>
  <c r="R61" i="4"/>
  <c r="R21" i="4"/>
  <c r="R107" i="4"/>
  <c r="R99" i="4"/>
  <c r="R91" i="4"/>
  <c r="R83" i="4"/>
  <c r="R75" i="4"/>
  <c r="R67" i="4"/>
  <c r="R59" i="4"/>
  <c r="R51" i="4"/>
  <c r="R43" i="4"/>
  <c r="R35" i="4"/>
  <c r="R27" i="4"/>
  <c r="R19" i="4"/>
  <c r="R11" i="4"/>
  <c r="R3" i="4"/>
  <c r="R101" i="4"/>
  <c r="R53" i="4"/>
  <c r="R13" i="4"/>
  <c r="R106" i="4"/>
  <c r="R98" i="4"/>
  <c r="R90" i="4"/>
  <c r="R82" i="4"/>
  <c r="R74" i="4"/>
  <c r="R66" i="4"/>
  <c r="R58" i="4"/>
  <c r="R50" i="4"/>
  <c r="R42" i="4"/>
  <c r="R34" i="4"/>
  <c r="R26" i="4"/>
  <c r="R18" i="4"/>
  <c r="R10" i="4"/>
  <c r="R2" i="4"/>
  <c r="R77" i="4"/>
  <c r="R37" i="4"/>
  <c r="R105" i="4"/>
  <c r="R97" i="4"/>
  <c r="R89" i="4"/>
  <c r="R81" i="4"/>
  <c r="R73" i="4"/>
  <c r="R65" i="4"/>
  <c r="R57" i="4"/>
  <c r="R49" i="4"/>
  <c r="R41" i="4"/>
  <c r="R33" i="4"/>
  <c r="R25" i="4"/>
  <c r="R17" i="4"/>
  <c r="R9" i="4"/>
  <c r="R85" i="4"/>
  <c r="R45" i="4"/>
  <c r="R104" i="4"/>
  <c r="R96" i="4"/>
  <c r="R88" i="4"/>
  <c r="R80" i="4"/>
  <c r="R72" i="4"/>
  <c r="R64" i="4"/>
  <c r="R56" i="4"/>
  <c r="R48" i="4"/>
  <c r="R40" i="4"/>
  <c r="R32" i="4"/>
  <c r="R24" i="4"/>
  <c r="R16" i="4"/>
  <c r="R8" i="4"/>
</calcChain>
</file>

<file path=xl/sharedStrings.xml><?xml version="1.0" encoding="utf-8"?>
<sst xmlns="http://schemas.openxmlformats.org/spreadsheetml/2006/main" count="23597" uniqueCount="5771">
  <si>
    <t>Établissement porteur</t>
  </si>
  <si>
    <t>NOM PRENOM DU PORTEUR</t>
  </si>
  <si>
    <t>ZISSIS Georges</t>
  </si>
  <si>
    <t>Établissement 2</t>
  </si>
  <si>
    <t>Établissement 3</t>
  </si>
  <si>
    <t>Établissement 4</t>
  </si>
  <si>
    <t>Établissement 5</t>
  </si>
  <si>
    <t>Établissement 6</t>
  </si>
  <si>
    <t>Établissement 7</t>
  </si>
  <si>
    <t>Établissement 8</t>
  </si>
  <si>
    <t>Établissement 9</t>
  </si>
  <si>
    <t>Établissement 10</t>
  </si>
  <si>
    <t>Établissement 11</t>
  </si>
  <si>
    <t>Établissement 12</t>
  </si>
  <si>
    <t>Établissement 13</t>
  </si>
  <si>
    <t>Établissement 14</t>
  </si>
  <si>
    <t>Établissement 15</t>
  </si>
  <si>
    <t>Partenaire 1</t>
  </si>
  <si>
    <t>Partenaire 12</t>
  </si>
  <si>
    <t>Partenaire 13</t>
  </si>
  <si>
    <t>Partenaire 14</t>
  </si>
  <si>
    <t>Partenaire 15</t>
  </si>
  <si>
    <t>Partenaire 2</t>
  </si>
  <si>
    <t>Partenaire 3</t>
  </si>
  <si>
    <t>Partenaire 4</t>
  </si>
  <si>
    <t>Partenaire 5</t>
  </si>
  <si>
    <t>Partenaire 6</t>
  </si>
  <si>
    <t>Partenaire 7</t>
  </si>
  <si>
    <t>Partenaire 8</t>
  </si>
  <si>
    <t>Partenaire 9</t>
  </si>
  <si>
    <t>Partenaire 10</t>
  </si>
  <si>
    <t>Partenaire 11</t>
  </si>
  <si>
    <t>ACTION (de recherche)</t>
  </si>
  <si>
    <t>COMMENT</t>
  </si>
  <si>
    <t>POUR QUOI FAIRE</t>
  </si>
  <si>
    <t>Présent aux journées</t>
  </si>
  <si>
    <t>AnthroPolUrb</t>
  </si>
  <si>
    <t>NON</t>
  </si>
  <si>
    <t>ATTERRIR</t>
  </si>
  <si>
    <t>BASE</t>
  </si>
  <si>
    <t>BEECS</t>
  </si>
  <si>
    <t>CITIFLEX</t>
  </si>
  <si>
    <t>OUI</t>
  </si>
  <si>
    <t>CityVerse</t>
  </si>
  <si>
    <t>GAIA-C</t>
  </si>
  <si>
    <t>inteGREEN</t>
  </si>
  <si>
    <t>IsoMat</t>
  </si>
  <si>
    <t>LAVEC</t>
  </si>
  <si>
    <t>NÉO</t>
  </si>
  <si>
    <t>RAVIVE</t>
  </si>
  <si>
    <t>RÉGÉNÉRATIVE</t>
  </si>
  <si>
    <t>RÉSILIENCE</t>
  </si>
  <si>
    <t>SE-EDUM</t>
  </si>
  <si>
    <t>IDEA</t>
  </si>
  <si>
    <t>SmartCityZen</t>
  </si>
  <si>
    <t>S2C2T</t>
  </si>
  <si>
    <t>SPACE2050</t>
  </si>
  <si>
    <t>SYMBIOTIQUE</t>
  </si>
  <si>
    <t>TRACES</t>
  </si>
  <si>
    <t>REQUAL</t>
  </si>
  <si>
    <t>UNIR</t>
  </si>
  <si>
    <t>URBHEALTH</t>
  </si>
  <si>
    <t>UrBioLLabs</t>
  </si>
  <si>
    <t>VEPAC</t>
  </si>
  <si>
    <t>VF++</t>
  </si>
  <si>
    <t>VILLEGARDEN</t>
  </si>
  <si>
    <t>VILLE-VIVANTE</t>
  </si>
  <si>
    <t>VIMAP</t>
  </si>
  <si>
    <t>CAVEAU</t>
  </si>
  <si>
    <t>WHAOU</t>
  </si>
  <si>
    <t>ALIVE</t>
  </si>
  <si>
    <t>CETU - Bron</t>
  </si>
  <si>
    <t>Lab porteur chercheur 1</t>
  </si>
  <si>
    <t>Lab porteur chercheur 2</t>
  </si>
  <si>
    <t>Lab porteur chercheur 3</t>
  </si>
  <si>
    <t>Lab porteur chercheur 4</t>
  </si>
  <si>
    <t>Lab porteur chercheur 5</t>
  </si>
  <si>
    <t>Lab 2 Chercheur 1</t>
  </si>
  <si>
    <t>Lab 2 Chercheur 2</t>
  </si>
  <si>
    <t>Lab 2 Chercheur 3</t>
  </si>
  <si>
    <t>Lab 2 Chercheur 4</t>
  </si>
  <si>
    <t>Lab 2 Chercheur 5</t>
  </si>
  <si>
    <t>Lab 3 Chercheur 1</t>
  </si>
  <si>
    <t>Lab 3 Chercheur 2</t>
  </si>
  <si>
    <t>Lab 3 Chercheur 3</t>
  </si>
  <si>
    <t>Lab 3 Chercheur 4</t>
  </si>
  <si>
    <t>Lab 3 Chercheur 5</t>
  </si>
  <si>
    <t>Lab 4 Chercheur 1</t>
  </si>
  <si>
    <t>Lab 4 Chercheur 2</t>
  </si>
  <si>
    <t>Lab 4 Chercheur 3</t>
  </si>
  <si>
    <t>Lab 4 Chercheur 4</t>
  </si>
  <si>
    <t>Lab 4 Chercheur 5</t>
  </si>
  <si>
    <t>Lab 5 Chercheur 1</t>
  </si>
  <si>
    <t>Lab 5 Chercheur 2</t>
  </si>
  <si>
    <t>Lab 5 Chercheur 3</t>
  </si>
  <si>
    <t>Lab 5 Chercheur 4</t>
  </si>
  <si>
    <t>Lab 5 Chercheur 5</t>
  </si>
  <si>
    <t>Lab 6 Chercheur 1</t>
  </si>
  <si>
    <t>Lab 6 Chercheur 2</t>
  </si>
  <si>
    <t>Lab 6 Chercheur 3</t>
  </si>
  <si>
    <t>Lab 6 Chercheur 4</t>
  </si>
  <si>
    <t>Lab 6 Chercheur 5</t>
  </si>
  <si>
    <t>Lab 7 Chercheur 1</t>
  </si>
  <si>
    <t>Lab 7 Chercheur 2</t>
  </si>
  <si>
    <t>Lab 7 Chercheur 3</t>
  </si>
  <si>
    <t>Lab 7 Chercheur 4</t>
  </si>
  <si>
    <t>Lab 7 Chercheur 5</t>
  </si>
  <si>
    <t>Lab 8 Chercheur 1</t>
  </si>
  <si>
    <t>Lab 8 Chercheur 2</t>
  </si>
  <si>
    <t>Lab 8 Chercheur 3</t>
  </si>
  <si>
    <t>Lab 8 Chercheur 4</t>
  </si>
  <si>
    <t>Lab 8 Chercheur 5</t>
  </si>
  <si>
    <t>Lab 7 Chercheur 6</t>
  </si>
  <si>
    <t>Lab 7 Chercheur 7</t>
  </si>
  <si>
    <t>Lab 8 Chercheur 6</t>
  </si>
  <si>
    <t>Lab 8 Chercheur 7</t>
  </si>
  <si>
    <t>Lab 9 Chercheur 1</t>
  </si>
  <si>
    <t>Lab 9 Chercheur 2</t>
  </si>
  <si>
    <t>Lab 9 Chercheur 3</t>
  </si>
  <si>
    <t>Lab 9 Chercheur 4</t>
  </si>
  <si>
    <t>Lab 9 Chercheur 5</t>
  </si>
  <si>
    <t>Lab 10 Chercheur 1</t>
  </si>
  <si>
    <t>Lab 10 Chercheur 2</t>
  </si>
  <si>
    <t>Lab 10 Chercheur 3</t>
  </si>
  <si>
    <t>Lab 10 Chercheur 4</t>
  </si>
  <si>
    <t>Lab 10 Chercheur 5</t>
  </si>
  <si>
    <t>Lab 10 Chercheur 6</t>
  </si>
  <si>
    <t>Lab 11 Chercheur 1</t>
  </si>
  <si>
    <t>Lab 11 Chercheur 2</t>
  </si>
  <si>
    <t>Lab 11 Chercheur 3</t>
  </si>
  <si>
    <t>Lab 11 Chercheur 4</t>
  </si>
  <si>
    <t>Lab 11 Chercheur 5</t>
  </si>
  <si>
    <t>Lab 11 Chercheur 6</t>
  </si>
  <si>
    <t>Lab 11 Chercheur 7</t>
  </si>
  <si>
    <t>Lab 12 Chercheur 1</t>
  </si>
  <si>
    <t>Lab 12 Chercheur 2</t>
  </si>
  <si>
    <t>Lab 12 Chercheur 3</t>
  </si>
  <si>
    <t>Lab 12 Chercheur 4</t>
  </si>
  <si>
    <t>Lab 12 Chercheur 5</t>
  </si>
  <si>
    <t>Lab 12 Chercheur 6</t>
  </si>
  <si>
    <t>Lab 13 Chercheur 1</t>
  </si>
  <si>
    <t>Lab 13 Chercheur 2</t>
  </si>
  <si>
    <t>Lab 13 Chercheur 3</t>
  </si>
  <si>
    <t>Lab 13 Chercheur 4</t>
  </si>
  <si>
    <t>Lab 13 Chercheur 5</t>
  </si>
  <si>
    <t>Lab 13 Chercheur 6</t>
  </si>
  <si>
    <t>Lab 14 Chercheur 1</t>
  </si>
  <si>
    <t>Lab 14 Chercheur 2</t>
  </si>
  <si>
    <t>Lab 14 Chercheur 3</t>
  </si>
  <si>
    <t>Lab 14 Chercheur 4</t>
  </si>
  <si>
    <t>Lab 14 Chercheur 5</t>
  </si>
  <si>
    <t>Lab 15 Chercheur 1</t>
  </si>
  <si>
    <t>Lab 15 Chercheur 2</t>
  </si>
  <si>
    <t>Lab 15 Chercheur 3</t>
  </si>
  <si>
    <t>Lab 15 Chercheur 4</t>
  </si>
  <si>
    <t>Lab 15 Chercheur 5</t>
  </si>
  <si>
    <t>LABORATOIRE 15</t>
  </si>
  <si>
    <t>LABORATOIRE 14</t>
  </si>
  <si>
    <t>LABORATOIRE 13</t>
  </si>
  <si>
    <t>LABORATOIRE 12</t>
  </si>
  <si>
    <t>LABORATOIRE 11</t>
  </si>
  <si>
    <t>LABORATOIRE 10</t>
  </si>
  <si>
    <t>LABORATOIRE 9</t>
  </si>
  <si>
    <t>LABORATOIRE 8</t>
  </si>
  <si>
    <t>LABORATOIRE 7</t>
  </si>
  <si>
    <t>LABORATOIRE 6</t>
  </si>
  <si>
    <t>LABORATOIRE 5</t>
  </si>
  <si>
    <t>LABORATOIRE 4</t>
  </si>
  <si>
    <t>LABORATOIRE 3</t>
  </si>
  <si>
    <t>LABORATOIRE 2</t>
  </si>
  <si>
    <t>LABORATOIRE DU PORTEUR</t>
  </si>
  <si>
    <t>MEQUIGNON Marc</t>
  </si>
  <si>
    <t>JOST Sophie</t>
  </si>
  <si>
    <t>SARI Ali</t>
  </si>
  <si>
    <t>MUSELET Damien</t>
  </si>
  <si>
    <t>COLANTONI Philippe</t>
  </si>
  <si>
    <t>TREMEAU Alain</t>
  </si>
  <si>
    <t>MENEVEAUX Daniel</t>
  </si>
  <si>
    <t xml:space="preserve">SIMONOT Lionel </t>
  </si>
  <si>
    <t xml:space="preserve">GRANDPIERRE Thierry </t>
  </si>
  <si>
    <t>BREMOND Roland</t>
  </si>
  <si>
    <t>MARCHETTI Mario</t>
  </si>
  <si>
    <t>LESCOP Laurent</t>
  </si>
  <si>
    <t>GRONFIER Claude</t>
  </si>
  <si>
    <t>MERLE Lydie</t>
  </si>
  <si>
    <t>GREFFIER Florian</t>
  </si>
  <si>
    <t>BOUCHER Vincent</t>
  </si>
  <si>
    <t>GIRARD Joffrey</t>
  </si>
  <si>
    <t>LEBOUC Laure</t>
  </si>
  <si>
    <t>FAURE Thomas</t>
  </si>
  <si>
    <t>Origine et devenir du paléo-anthropocène</t>
  </si>
  <si>
    <t>DELILE Hugo</t>
  </si>
  <si>
    <t>Musée Gallo-Romain de Saint-Romain-en-Gal</t>
  </si>
  <si>
    <t>GOIRAN Jean-Philippe</t>
  </si>
  <si>
    <t>BOUZID Sofiane</t>
  </si>
  <si>
    <t>GAERTNER Vincent</t>
  </si>
  <si>
    <t>BLICHERT-TOFT Janne</t>
  </si>
  <si>
    <t>GRANIER Gaëlle</t>
  </si>
  <si>
    <t>ADALIAN Pascal</t>
  </si>
  <si>
    <t>LE COZ Jérôme</t>
  </si>
  <si>
    <t>BRANGER Flora</t>
  </si>
  <si>
    <t>VIDAL Jean-Philippe</t>
  </si>
  <si>
    <t>DABRIN Aymeric</t>
  </si>
  <si>
    <t>MASSON Matthieu</t>
  </si>
  <si>
    <t>Lab 4 Chercheur 6</t>
  </si>
  <si>
    <t>Lab 4 Chercheur 7</t>
  </si>
  <si>
    <t>TERRAZ Théophile</t>
  </si>
  <si>
    <t>LAGOUY Mickaël</t>
  </si>
  <si>
    <t>Lab porteur chercheur 6</t>
  </si>
  <si>
    <t>Lab porteur chercheur 7</t>
  </si>
  <si>
    <t>Lab 2 Chercheur 6</t>
  </si>
  <si>
    <t>Lab 2 Chercheur 7</t>
  </si>
  <si>
    <t>Lab 3 Chercheur 6</t>
  </si>
  <si>
    <t>Lab 3 Chercheur 7</t>
  </si>
  <si>
    <t>Lab 5 Chercheur 6</t>
  </si>
  <si>
    <t>Lab 5 Chercheur 7</t>
  </si>
  <si>
    <t>Lab 6 Chercheur 6</t>
  </si>
  <si>
    <t>Lab 6 Chercheur 7</t>
  </si>
  <si>
    <t>Lab 9 Chercheur 6</t>
  </si>
  <si>
    <t>Lab 9 Chercheur 7</t>
  </si>
  <si>
    <t>Lab 10 Chercheur 7</t>
  </si>
  <si>
    <t>Lab 12 Chercheur 7</t>
  </si>
  <si>
    <t>Lab 13 Chercheur 7</t>
  </si>
  <si>
    <t>Lab 14 Chercheur 6</t>
  </si>
  <si>
    <t>Lab 14 Chercheur 7</t>
  </si>
  <si>
    <t>Lab 15 Chercheur 6</t>
  </si>
  <si>
    <t>Lab 15 Chercheur 7</t>
  </si>
  <si>
    <t>BARON Sandrine</t>
  </si>
  <si>
    <t>BERGER Jean-François</t>
  </si>
  <si>
    <t>PEUBLE Steve</t>
  </si>
  <si>
    <t>PARAN Frédéric</t>
  </si>
  <si>
    <t>TRONCHERE-COTTET Hervé</t>
  </si>
  <si>
    <t>GAILLOT Stéphane</t>
  </si>
  <si>
    <t>BARRA Adrien</t>
  </si>
  <si>
    <t>DENDIEVEL André-Marie</t>
  </si>
  <si>
    <t>SANCHEZ Corinne</t>
  </si>
  <si>
    <t>BIGOT Fabrice</t>
  </si>
  <si>
    <t>HEIJMANS Marc</t>
  </si>
  <si>
    <t>BRISSAUD Laurence</t>
  </si>
  <si>
    <t>COQUIDE Catherine</t>
  </si>
  <si>
    <t>HOSTEIN Anthony</t>
  </si>
  <si>
    <t>VAN ANDREGA</t>
  </si>
  <si>
    <t>DEZILEAU Laurent</t>
  </si>
  <si>
    <t>DELCAILLAU Bernard</t>
  </si>
  <si>
    <t>Université Lumière Lyon 2</t>
  </si>
  <si>
    <t>Aix-Marseille Université (AMU)</t>
  </si>
  <si>
    <t>École Pratique des Hautes Études (EPHE)</t>
  </si>
  <si>
    <t>Université de Caen Normandie (UNICAEN)</t>
  </si>
  <si>
    <t>École nationale des travaux publics de l'État (ENTPE)</t>
  </si>
  <si>
    <t>Centre national de la recherche scientifique (CNRS)</t>
  </si>
  <si>
    <t>Musée d’Histoire de Vienne</t>
  </si>
  <si>
    <t>Musée gallo-romain de Saint-Romain-en-Gal</t>
  </si>
  <si>
    <t>Service archéologique de la Ville de Lyon (SAVL)</t>
  </si>
  <si>
    <t>Mosaïques archéologie</t>
  </si>
  <si>
    <t>BESSON Séverine</t>
  </si>
  <si>
    <t>TALON Dorian</t>
  </si>
  <si>
    <t xml:space="preserve">BUSO David </t>
  </si>
  <si>
    <t xml:space="preserve">LEGAL Luc </t>
  </si>
  <si>
    <t>LABAYRADE Raphaël</t>
  </si>
  <si>
    <t>DINET Eric</t>
  </si>
  <si>
    <t>LARABI Chaker</t>
  </si>
  <si>
    <t>RIBARDIERE Mickaël</t>
  </si>
  <si>
    <t>VILLA Céline</t>
  </si>
  <si>
    <t>CAUMON Céline</t>
  </si>
  <si>
    <t>BECHERAS Elodie</t>
  </si>
  <si>
    <t>DROZD Céline</t>
  </si>
  <si>
    <t>Université de Poitiers</t>
  </si>
  <si>
    <t>Université Gustave Eiffel (UGE)</t>
  </si>
  <si>
    <t>INSERM Lyon</t>
  </si>
  <si>
    <t>Centre d’études des Tunnels (CETU), Bron</t>
  </si>
  <si>
    <t>Anthropocène, Transitions urbaines et TERRe crue. Analyse de la mIse en œuvre des villes duRables à partir de la terre crue dans la construction</t>
  </si>
  <si>
    <t>VAREILLES Sophie</t>
  </si>
  <si>
    <t>Institut National des Sciences Appliquées de Lyon (INSA)</t>
  </si>
  <si>
    <t>École des Hautes Etudes en Sciences Sociales (EHESS)</t>
  </si>
  <si>
    <t>École Nationale Supérieure d’Architecture de Grenoble (ENSAG)</t>
  </si>
  <si>
    <t>École Nationale Supérieure d’Architecture de Lyon (ENSAL)</t>
  </si>
  <si>
    <t>Université Bretagne Sud (UBS)</t>
  </si>
  <si>
    <t>Université Grenoble Alpes (UGA)</t>
  </si>
  <si>
    <t xml:space="preserve">Amàco </t>
  </si>
  <si>
    <t>Commune de Lyon</t>
  </si>
  <si>
    <t xml:space="preserve">Commune de Villeurbanne </t>
  </si>
  <si>
    <t>Saint-Gobain Research Paris (SGRP)</t>
  </si>
  <si>
    <t>Institut National du Patrimoine de Tunisie (INP)</t>
  </si>
  <si>
    <t>École Centrale de Lyon (ECL)</t>
  </si>
  <si>
    <t>École des Mines de Saint-Etienne (MSE)</t>
  </si>
  <si>
    <t>Institut national de recherche pour l'agriculture, l'alimentation et l'environnement (INRAE)</t>
  </si>
  <si>
    <t>BERDIER Chantal</t>
  </si>
  <si>
    <t>MORLÉ Estelle</t>
  </si>
  <si>
    <t>ANGER Romain</t>
  </si>
  <si>
    <t>BALAZARD Hélène2</t>
  </si>
  <si>
    <t>BEGUIN Pascal</t>
  </si>
  <si>
    <t>CASSE Christelle</t>
  </si>
  <si>
    <t>DAUDON Dominique</t>
  </si>
  <si>
    <t>MALECOT Yann</t>
  </si>
  <si>
    <t>VIEUX-CHAMPAGNE Florent</t>
  </si>
  <si>
    <t>HORSH Bettina</t>
  </si>
  <si>
    <t>MAZEL Ivan</t>
  </si>
  <si>
    <t>POINTET Martin</t>
  </si>
  <si>
    <t>JOFFROY Thierry</t>
  </si>
  <si>
    <t>MISSE Arnaud</t>
  </si>
  <si>
    <t>PRUVOST Geneviève</t>
  </si>
  <si>
    <t>ALLAM Hamza</t>
  </si>
  <si>
    <t>BOUDENNE Abderrahim</t>
  </si>
  <si>
    <t>DUJARDIN Nicolas</t>
  </si>
  <si>
    <t>FEUILLET Vincent</t>
  </si>
  <si>
    <t>HAMDAOUI Ons</t>
  </si>
  <si>
    <t>IBOS Laurent</t>
  </si>
  <si>
    <t>WAYMEL Patrick</t>
  </si>
  <si>
    <t>DELHOMME Fabien</t>
  </si>
  <si>
    <t>PRUNIER Florent</t>
  </si>
  <si>
    <t>SILVANI Claire</t>
  </si>
  <si>
    <t>VACHERIE Stéphane</t>
  </si>
  <si>
    <t>BRUYÈRE Emeric</t>
  </si>
  <si>
    <t>DUC Myriam</t>
  </si>
  <si>
    <t>COLINART Thibaut</t>
  </si>
  <si>
    <t>GARDAREIN J.-Laurent</t>
  </si>
  <si>
    <t>FASQUELLE Thomas</t>
  </si>
  <si>
    <t>HAFSA Wael</t>
  </si>
  <si>
    <t>RIGOLLET Fabrice</t>
  </si>
  <si>
    <t>EHRET Nathalie</t>
  </si>
  <si>
    <t>MARICCHIOLO Luca</t>
  </si>
  <si>
    <t>BAILLIS Dominique</t>
  </si>
  <si>
    <t>FOURMEAU Marion</t>
  </si>
  <si>
    <t>NAOUAR Naïm</t>
  </si>
  <si>
    <t>CHAUDET Philippe</t>
  </si>
  <si>
    <t>SIMONS Alexis</t>
  </si>
  <si>
    <t>FABBRI Antonin</t>
  </si>
  <si>
    <t>MOREL Jean-Claude</t>
  </si>
  <si>
    <t>VINCENS Éric</t>
  </si>
  <si>
    <t>HAMARD Erwan</t>
  </si>
  <si>
    <t>JORAND Yves</t>
  </si>
  <si>
    <t>MEILLE Sylvain</t>
  </si>
  <si>
    <t>PRUD’HOMME Élodie</t>
  </si>
  <si>
    <t>SIEFFERT Yannick</t>
  </si>
  <si>
    <t>LABORATOIRE 16</t>
  </si>
  <si>
    <t>Lab 16 Chercheur 1</t>
  </si>
  <si>
    <t>LABORATOIRE 17</t>
  </si>
  <si>
    <t>Lab 16 Chercheur 2</t>
  </si>
  <si>
    <t>Lab 16 Chercheur 3</t>
  </si>
  <si>
    <t>Lab 16 Chercheur 4</t>
  </si>
  <si>
    <t>Lab 16 Chercheur 5</t>
  </si>
  <si>
    <t>Lab 16 Chercheur 6</t>
  </si>
  <si>
    <t>Lab 16 Chercheur 7</t>
  </si>
  <si>
    <t>Lab 17 Chercheur 1</t>
  </si>
  <si>
    <t>Lab 17 Chercheur 2</t>
  </si>
  <si>
    <t>Lab 17 Chercheur 3</t>
  </si>
  <si>
    <t>Lab 17 Chercheur 4</t>
  </si>
  <si>
    <t>Lab 17 Chercheur 5</t>
  </si>
  <si>
    <t>Lab 17 Chercheur 6</t>
  </si>
  <si>
    <t>Lab 17 Chercheur 7</t>
  </si>
  <si>
    <t>Eiffage</t>
  </si>
  <si>
    <t>Bâtiment apprenant à être sain et Eco-responsable</t>
  </si>
  <si>
    <t>CORMIER Pierre-Antoine</t>
  </si>
  <si>
    <t>CESI</t>
  </si>
  <si>
    <t>Ville de Saint-Pierre-Du-Perray</t>
  </si>
  <si>
    <t>Communauté d'agglomération Grand Paris Sud</t>
  </si>
  <si>
    <t>Fédération Française du Bâtiment</t>
  </si>
  <si>
    <t>BIANCARDI Beatrice</t>
  </si>
  <si>
    <t>GUIRAUD Maël</t>
  </si>
  <si>
    <t>ANDRIANKAJA Héry</t>
  </si>
  <si>
    <t>LAPORTE- CHABASSE Quentin</t>
  </si>
  <si>
    <t>BERTON Julien</t>
  </si>
  <si>
    <t>VALIZADEH Mohammad</t>
  </si>
  <si>
    <t>BARTH Dominique</t>
  </si>
  <si>
    <t>CABESSA Jérémie</t>
  </si>
  <si>
    <t>GIORGIS- ALLEMAND Lise</t>
  </si>
  <si>
    <t>CHARRON Aurélie</t>
  </si>
  <si>
    <t>DAËLE Véronique</t>
  </si>
  <si>
    <t>GROSSELIN Benoît</t>
  </si>
  <si>
    <t>MCGILLEN Max</t>
  </si>
  <si>
    <t>AUDITIONNÉ</t>
  </si>
  <si>
    <t>PENOT Jean-Daniel</t>
  </si>
  <si>
    <t>Lab porteur chercheur 8</t>
  </si>
  <si>
    <t>Aide à la planification de trajectoires d'aménagement écologiques multi-acteurs du territoire: Biodiversité - Énergie - Eau - Construction - Sols</t>
  </si>
  <si>
    <t>Université de Rouen Normandie</t>
  </si>
  <si>
    <t>Sorbonne Université</t>
  </si>
  <si>
    <t>Urban Climate Change Research Network</t>
  </si>
  <si>
    <t>Ville de Marseille</t>
  </si>
  <si>
    <t>Métropole de Rouen</t>
  </si>
  <si>
    <t>Institut Paris Région</t>
  </si>
  <si>
    <t>BARROCA Bruno</t>
  </si>
  <si>
    <t>PELLEGRINO Margot</t>
  </si>
  <si>
    <t>DESROUSSEAUx Maylis</t>
  </si>
  <si>
    <t>RUAS Anne</t>
  </si>
  <si>
    <t>LORTIE André</t>
  </si>
  <si>
    <t>HENRY Patrick</t>
  </si>
  <si>
    <t>MOLINES Nathalie</t>
  </si>
  <si>
    <t>BENEZECH-SARRON Patricia</t>
  </si>
  <si>
    <t>DUBOIS Jérôme</t>
  </si>
  <si>
    <t>ARNAUD Aurélie</t>
  </si>
  <si>
    <t>DA CUNHA Charlotte</t>
  </si>
  <si>
    <t>BULTEAU Julie</t>
  </si>
  <si>
    <t>SEGALEN Loic</t>
  </si>
  <si>
    <t>MASSEI Nicolas</t>
  </si>
  <si>
    <t>PLANCHAIS Séverine</t>
  </si>
  <si>
    <t>PACTEAU Chantal</t>
  </si>
  <si>
    <t>GEFFROY Alexandre</t>
  </si>
  <si>
    <t>Institut National de Recherches Archeologiques Préventives (INRAP)</t>
  </si>
  <si>
    <t>Université Paris Saclay</t>
  </si>
  <si>
    <t>LAMBERT Marie-Laure</t>
  </si>
  <si>
    <t>TATONI Thierry</t>
  </si>
  <si>
    <t>SAVOURÉ Arnould</t>
  </si>
  <si>
    <t>Institut T.URN - Université Rouen Normandie</t>
  </si>
  <si>
    <t xml:space="preserve">OUI </t>
  </si>
  <si>
    <t>BlueRiver 2050</t>
  </si>
  <si>
    <t>RIVIERE Nicolas</t>
  </si>
  <si>
    <t>VINKOVIC Ivana</t>
  </si>
  <si>
    <t>MIGNOT Emmanuel</t>
  </si>
  <si>
    <t>LIPEME KOUYI Gislain</t>
  </si>
  <si>
    <t>BONNEAU Jérémie</t>
  </si>
  <si>
    <t>NAVRATIL Oldrich</t>
  </si>
  <si>
    <t>HONEGGER Anne</t>
  </si>
  <si>
    <t>PERRET Franck</t>
  </si>
  <si>
    <t>PUIJALON Sara</t>
  </si>
  <si>
    <t>DECHAUME-MONCHARMONT F.-X</t>
  </si>
  <si>
    <t>MORALES Anne</t>
  </si>
  <si>
    <t>GUILLARD Ludovic</t>
  </si>
  <si>
    <t>BOISSELET Christelle</t>
  </si>
  <si>
    <t>POUSSINEAU Sophie</t>
  </si>
  <si>
    <t>GRAMAGLIA, Christelle</t>
  </si>
  <si>
    <t>CAMENEN Benoît</t>
  </si>
  <si>
    <t>BERNI Céline</t>
  </si>
  <si>
    <t>THOLLET Fabien</t>
  </si>
  <si>
    <t>BONNEFOY Adrien</t>
  </si>
  <si>
    <t>MÉDOC Vincent</t>
  </si>
  <si>
    <t>PRADEAU Aurélie</t>
  </si>
  <si>
    <t>ROUCH Jérémy</t>
  </si>
  <si>
    <t>LINTON James</t>
  </si>
  <si>
    <t>DELLIER Julien</t>
  </si>
  <si>
    <t>LESTEL Laurence</t>
  </si>
  <si>
    <t>THOMAS Marie-Florence</t>
  </si>
  <si>
    <t>LE CANN Pierre</t>
  </si>
  <si>
    <t>PORCHERIE Marion</t>
  </si>
  <si>
    <t>LE BOURHIS Jean-Pierre</t>
  </si>
  <si>
    <t>D’EMILIO Luna</t>
  </si>
  <si>
    <t>GHIRARDI Ludovic</t>
  </si>
  <si>
    <t>200111819X ArAr UMR 5138</t>
  </si>
  <si>
    <t>200711821Y ASM UMR 5140</t>
  </si>
  <si>
    <t>Université de Limoges</t>
  </si>
  <si>
    <t>VNF - Voies navigables de France</t>
  </si>
  <si>
    <t>Symalim (Grand Parc) Syndicat Mixte</t>
  </si>
  <si>
    <t>SDMIS Sécurité Civile</t>
  </si>
  <si>
    <t>École des hautes études en santé publique (EHESP)</t>
  </si>
  <si>
    <t>Transformation Numérique des Villes : l'Inclusion par la Flexibilité Spatiale et Temporelle</t>
  </si>
  <si>
    <t>Université de Bourgogne</t>
  </si>
  <si>
    <t>Université de Franche-Comté</t>
  </si>
  <si>
    <t>Université Le Havre Normandie</t>
  </si>
  <si>
    <t>Groupe Kedge Business School</t>
  </si>
  <si>
    <t>Institut National d'Études Démographiques (INED)</t>
  </si>
  <si>
    <t>MOTTE-BAUMVOL Benjamin</t>
  </si>
  <si>
    <t>HOUOT Hélène</t>
  </si>
  <si>
    <t>GRIFFOND-BOITIER Anne</t>
  </si>
  <si>
    <t>VUIDEL Gilles</t>
  </si>
  <si>
    <t>GARDRAT Mathieu</t>
  </si>
  <si>
    <t>TOILIER Florence</t>
  </si>
  <si>
    <t>LEJOUX Patricia</t>
  </si>
  <si>
    <t>POCHET Pascal</t>
  </si>
  <si>
    <t>LESTEVEN Gaël</t>
  </si>
  <si>
    <t>BELTON-CHEVALLIER Leslie</t>
  </si>
  <si>
    <t>AGUILERA Anne</t>
  </si>
  <si>
    <t>MUNCH Emmanuel</t>
  </si>
  <si>
    <t>DABLANC Laetitia</t>
  </si>
  <si>
    <t>CHABAULT Vincent</t>
  </si>
  <si>
    <t>VERNET Céline</t>
  </si>
  <si>
    <t xml:space="preserve">FORT Emmanuel </t>
  </si>
  <si>
    <t>AMOROS Emmanuelle</t>
  </si>
  <si>
    <t>GADEGBEKU Blandine</t>
  </si>
  <si>
    <t>FONTANA Luc</t>
  </si>
  <si>
    <t>LAMBERT Anne</t>
  </si>
  <si>
    <t>SAJOUS Patricia</t>
  </si>
  <si>
    <t>VIDAL Philippe</t>
  </si>
  <si>
    <t>DEPREZ Samuel</t>
  </si>
  <si>
    <t>ROBICHET Antoine</t>
  </si>
  <si>
    <t>Jumeaux Numériques Urbains Immersifs pour Territoires Intelligents Résilients et Durables</t>
  </si>
  <si>
    <t xml:space="preserve">TRAORE Mamadou Kaba </t>
  </si>
  <si>
    <t>DUCQ Yves</t>
  </si>
  <si>
    <t>GORECKI Simon</t>
  </si>
  <si>
    <t xml:space="preserve">DOAN Minh Phuoc </t>
  </si>
  <si>
    <t>HOUE NGOUNA Raymond</t>
  </si>
  <si>
    <t xml:space="preserve">ARCHIMEDE Bernard </t>
  </si>
  <si>
    <t>CHIRON Pascale</t>
  </si>
  <si>
    <t xml:space="preserve">BAZET Isabelle </t>
  </si>
  <si>
    <t xml:space="preserve">PETITDEMANGE Eva </t>
  </si>
  <si>
    <t>MARTINEZ Cléa</t>
  </si>
  <si>
    <t>SALATGE Nicolas</t>
  </si>
  <si>
    <t>REBIERE Sébastien</t>
  </si>
  <si>
    <t>BENSLIMANE Abderrahim</t>
  </si>
  <si>
    <t>GENRE-GRANDPIERRE Cyrille</t>
  </si>
  <si>
    <t>HAYEL Yezekael</t>
  </si>
  <si>
    <t xml:space="preserve">PEREZ Julio </t>
  </si>
  <si>
    <t>UT de Tarbes (UTTOP)</t>
  </si>
  <si>
    <t>Avignon Université</t>
  </si>
  <si>
    <t>Métropole de Lyon</t>
  </si>
  <si>
    <t>Notes</t>
  </si>
  <si>
    <t>Pas de partenaires (hors académie); institution du porteur non renseignée (IMS Bordeaux)</t>
  </si>
  <si>
    <t>INP Bordeaux - Université de Bordeaux</t>
  </si>
  <si>
    <t xml:space="preserve">MARRAST Philippe </t>
  </si>
  <si>
    <t>FERTIER Audrey</t>
  </si>
  <si>
    <t>Les écoquartiers: espaces d'expérimentation de "communs urbains" ?</t>
  </si>
  <si>
    <t>École Supérieure des Professions Immobilières (ESPI)</t>
  </si>
  <si>
    <t>École Nationale Supérieure d'Architecture et du Paysage de Lille (ENSAPL)</t>
  </si>
  <si>
    <t>École Nationale Supérieure d'Architecture de Strasbourg (ENSAS)</t>
  </si>
  <si>
    <t>Université de Rennes 2</t>
  </si>
  <si>
    <t>École d’Urbanisme de Paris, Paris Est Créteil</t>
  </si>
  <si>
    <t>École Nationale Supérieure d'Architecture Paris La Villette (ENSAPV)</t>
  </si>
  <si>
    <t>Museum National d’Histoire Naturelle</t>
  </si>
  <si>
    <t>Centre Scientifique et Technique du Bâtiment (CSTB)</t>
  </si>
  <si>
    <t>ZETLAOUI-LÉGER Jodelle</t>
  </si>
  <si>
    <t>FENKER Michael</t>
  </si>
  <si>
    <t>ROUDIL Nadine</t>
  </si>
  <si>
    <t>JOURDHEUIL Anne Laure</t>
  </si>
  <si>
    <t>NESSI Hélène</t>
  </si>
  <si>
    <t>MACHON Nathalie</t>
  </si>
  <si>
    <t>DERVIEUX Zénaïde</t>
  </si>
  <si>
    <t>BAILLY Emeline</t>
  </si>
  <si>
    <t>TRIBOUT Silvère</t>
  </si>
  <si>
    <t>GARDESSE Camille</t>
  </si>
  <si>
    <t xml:space="preserve">EMELIANOFF Cyria </t>
  </si>
  <si>
    <t xml:space="preserve">DIESTCHY Mireille </t>
  </si>
  <si>
    <t xml:space="preserve">LEBOIS Valérie </t>
  </si>
  <si>
    <t xml:space="preserve">MANGOLD Marie </t>
  </si>
  <si>
    <t xml:space="preserve">SADOUX Stéphane </t>
  </si>
  <si>
    <t>MAMA AWAL Halimatou</t>
  </si>
  <si>
    <t xml:space="preserve">CANOVA Nicolas </t>
  </si>
  <si>
    <t>WORMSER Roxane</t>
  </si>
  <si>
    <t>DRIS Yasmina</t>
  </si>
  <si>
    <t xml:space="preserve">BARRÈRE Céline </t>
  </si>
  <si>
    <t>Université Paris Ouest Nanterre</t>
  </si>
  <si>
    <t>E-NOSE AP</t>
  </si>
  <si>
    <t>Nez électronique imprimé, portable et connecté à base de matériaux 2D fonctionnalisés pour la détection des polluants des environnements urbains (CO2, NO2, NO et COV (benzène)</t>
  </si>
  <si>
    <t>indications incorrect LUMI 200610662T (le chiffre correspons à l'IRSTV), Bailly Emeline est chercheure au CSTB (qui est donc à la fois partenaire et recherche). Le partenaire est également compté en tant que recherche (CSTB)</t>
  </si>
  <si>
    <t>BOUANIS Fatima</t>
  </si>
  <si>
    <t>LAPORTE Stéphane</t>
  </si>
  <si>
    <t>ULANOWSKI Yan</t>
  </si>
  <si>
    <t>LEONARD Céline</t>
  </si>
  <si>
    <t>MITRUSHCHENKOV Alexander</t>
  </si>
  <si>
    <t>VINCENT Stéphane</t>
  </si>
  <si>
    <t>TROUETTE Benoît</t>
  </si>
  <si>
    <t>NICOLAS Xavier</t>
  </si>
  <si>
    <t>YASSAR Abderrahim</t>
  </si>
  <si>
    <t>VANEL Jean-Charles</t>
  </si>
  <si>
    <t>KORRI-YOUSSOUFI Hafsa</t>
  </si>
  <si>
    <t>DORIZON Hélène</t>
  </si>
  <si>
    <t>PIRO Benoît</t>
  </si>
  <si>
    <t>CHALLIER Lylian</t>
  </si>
  <si>
    <t>NOEL Vincent</t>
  </si>
  <si>
    <t>MATTANA Giorgio</t>
  </si>
  <si>
    <t>RANDRIAMAHAZAKA Hyacinthe</t>
  </si>
  <si>
    <t>BATTAGLINI Nicolas</t>
  </si>
  <si>
    <t>MENINI Philippe</t>
  </si>
  <si>
    <t>MAZENQ Laurent</t>
  </si>
  <si>
    <t>CHARLOT Samuel</t>
  </si>
  <si>
    <t>MESNILGRENTE Fabien</t>
  </si>
  <si>
    <t>GAUTHIER Jérôme</t>
  </si>
  <si>
    <t>POLI Jean-Philippe</t>
  </si>
  <si>
    <t>RAMUZ Marc</t>
  </si>
  <si>
    <t>BLAYAC Sylvain</t>
  </si>
  <si>
    <t>KHARBOUCHE Elias</t>
  </si>
  <si>
    <t>REDON Nathalie</t>
  </si>
  <si>
    <t>CRUNAIRE Sabine</t>
  </si>
  <si>
    <t>LOCOGE Nadine</t>
  </si>
  <si>
    <t>BOUKOUR Fouzia</t>
  </si>
  <si>
    <t>MAYE Caroline</t>
  </si>
  <si>
    <t>École Polytechnique</t>
  </si>
  <si>
    <t>Université Paris Cité</t>
  </si>
  <si>
    <t>Institut Mines-Télécom Nord Europe (IMT Nord Europe Lille Douai)</t>
  </si>
  <si>
    <t>Commissariat à l’Énergie Atomique (CEA)</t>
  </si>
  <si>
    <t>Aucun partenaire et beaucoup de COSY (Dpt UGE)</t>
  </si>
  <si>
    <t xml:space="preserve"> Intelligence artificielle multimodale générative pour ré-inventer la ville</t>
  </si>
  <si>
    <t>TOUGNE RODET Laure</t>
  </si>
  <si>
    <t>CRISPIM JUNIOR Carlos</t>
  </si>
  <si>
    <t>FAURE Élodie</t>
  </si>
  <si>
    <t>HOUETO Anita</t>
  </si>
  <si>
    <t>EVRARD Anne-Sophie</t>
  </si>
  <si>
    <t>CARO Stéphane</t>
  </si>
  <si>
    <t>DANG Nguyen-Thong</t>
  </si>
  <si>
    <t>AUBERLET Jean-Michel</t>
  </si>
  <si>
    <t>SANCHEZ Alexandre</t>
  </si>
  <si>
    <t>TETTARASSAR Christophe</t>
  </si>
  <si>
    <t>FAURE Emmanuelle</t>
  </si>
  <si>
    <t>BLANCHARD Sophie</t>
  </si>
  <si>
    <t>CHASLES Virginie</t>
  </si>
  <si>
    <t>WILSON Yaneira</t>
  </si>
  <si>
    <t>MARSAULT Xavier</t>
  </si>
  <si>
    <t>École Supérieure des Professions Immobilières</t>
  </si>
  <si>
    <t>Université Gustave Eiffel</t>
  </si>
  <si>
    <t xml:space="preserve">Bruitparif </t>
  </si>
  <si>
    <t>Acoucité</t>
  </si>
  <si>
    <t>École Supérieure des Professions Immoblière (ESPI)</t>
  </si>
  <si>
    <t>École Supérieure des Professions Immoblière (ESPI) posée à la fois comme recherche et partenaire</t>
  </si>
  <si>
    <t>Services urbains intégrés à partir de stratégies de végétalisation pour améliorer la résilience des villes</t>
  </si>
  <si>
    <t>KOTTHAUS Simone</t>
  </si>
  <si>
    <t>HAEFFELIN Martial</t>
  </si>
  <si>
    <t>DUPONT Jean-Charles</t>
  </si>
  <si>
    <t>BASTIN Sophie</t>
  </si>
  <si>
    <t>VILTARD Nicolas</t>
  </si>
  <si>
    <t>PAYAN Sebastien</t>
  </si>
  <si>
    <t>VIATTE Camille</t>
  </si>
  <si>
    <t>CAILTEAU Cristelle</t>
  </si>
  <si>
    <t>DUCHARNE Agnès</t>
  </si>
  <si>
    <t>DELARUE Frédéric</t>
  </si>
  <si>
    <t>QUÉNÉA Katell</t>
  </si>
  <si>
    <t>THIÉSSON Julien</t>
  </si>
  <si>
    <t>OUDIN Ludovic</t>
  </si>
  <si>
    <t>GROS Valérie</t>
  </si>
  <si>
    <t>BERGÉ Antonin</t>
  </si>
  <si>
    <t>PETIT Jean-Eudes</t>
  </si>
  <si>
    <t>FOLIOT Lorna</t>
  </si>
  <si>
    <t>SARTELET Karine</t>
  </si>
  <si>
    <t>VIGUIÉ Vincent</t>
  </si>
  <si>
    <t>RADJA Katia</t>
  </si>
  <si>
    <t>LEYMARIE Juliette</t>
  </si>
  <si>
    <t>REPELLIN Anne</t>
  </si>
  <si>
    <t>LEITAO Luis</t>
  </si>
  <si>
    <t>PUGA FREITAS Ruben</t>
  </si>
  <si>
    <t>HENDEL Martin</t>
  </si>
  <si>
    <t>BOUTEAU François</t>
  </si>
  <si>
    <t>BONNIN Delphine</t>
  </si>
  <si>
    <t>LAURENTI Patrick</t>
  </si>
  <si>
    <t>MEIMOUN Patrice</t>
  </si>
  <si>
    <t>DELBART Nicolas</t>
  </si>
  <si>
    <t>GOUPIL Christophe</t>
  </si>
  <si>
    <t>HERBERT Éric</t>
  </si>
  <si>
    <t>FILAINE Frédéric</t>
  </si>
  <si>
    <t>ROYON Laurent</t>
  </si>
  <si>
    <t>GRESILLON Etienne</t>
  </si>
  <si>
    <t>École Nationale Supérieure d’Architecture de Paris Belleville (ENSAPB)</t>
  </si>
  <si>
    <t>École Nationale Supérieure d’Architecture de Nantes (ENSAN)</t>
  </si>
  <si>
    <t>École Normale Supérieure de Lyon (ENS Lyon) </t>
  </si>
  <si>
    <t>Lab 10 Chercheur 8</t>
  </si>
  <si>
    <t>Lab 10 Chercheur 9</t>
  </si>
  <si>
    <t>Lab 10 Chercheur 10</t>
  </si>
  <si>
    <t>Pas de partenaires (hors académie)
Mobilisation nationale limité à la Région Ile de France</t>
  </si>
  <si>
    <t>Matériaux biosourcés "aérogels", hybrides et composites, pour l'isolation et la super-isolation thermique des bâtiments</t>
  </si>
  <si>
    <t>École Nationale Supérieure d'Architecture Paris Val de Seine (ENSAPVS)</t>
  </si>
  <si>
    <t>Mines Paris</t>
  </si>
  <si>
    <t>Institut Mines-Télécom Alès (IMT Alès)</t>
  </si>
  <si>
    <t>Institut Mines-Télécom Mines Albi (IMT Albi)</t>
  </si>
  <si>
    <t xml:space="preserve">Centre d’études et d’expertise sur les risques, l’environnement, la mobilité et l’aménagement (CEREMA) </t>
  </si>
  <si>
    <t>Cargill</t>
  </si>
  <si>
    <t>BUDTOVA Tatiana</t>
  </si>
  <si>
    <t>BUWALDA Sijtze</t>
  </si>
  <si>
    <t>CASTELLANI Romain</t>
  </si>
  <si>
    <t>RIGACCI Arnaud</t>
  </si>
  <si>
    <t>JAXEL Julien</t>
  </si>
  <si>
    <t>BIWOLE Pascal</t>
  </si>
  <si>
    <t>FLEURY Etienne</t>
  </si>
  <si>
    <t>PORTINHA Daniel</t>
  </si>
  <si>
    <t>GLÉ Philippe</t>
  </si>
  <si>
    <t>PIÉGAY Clément</t>
  </si>
  <si>
    <t>SONNIER Rodolphe</t>
  </si>
  <si>
    <t>FERRY Laurent</t>
  </si>
  <si>
    <t>OTAZAGHINE Belkacem</t>
  </si>
  <si>
    <t>LONGUET Claire</t>
  </si>
  <si>
    <t>DUMAZERT Loïc</t>
  </si>
  <si>
    <t>ALI TOUDERT Fazia</t>
  </si>
  <si>
    <t>CHARLOT Aurélia</t>
  </si>
  <si>
    <t>Université Jean Monnet Saint-Etienne (UJM)</t>
  </si>
  <si>
    <t>BRINGIER Benjamin</t>
  </si>
  <si>
    <t>Un dispositif d'observation au service de la transformation sociotechnique et environnementale des villes</t>
  </si>
  <si>
    <t>École des Ponts et Chaussées (ENPC)</t>
  </si>
  <si>
    <t xml:space="preserve">Université de Montpellier </t>
  </si>
  <si>
    <t>Conservatoire National des Arts et Métiers (CNAM)</t>
  </si>
  <si>
    <t>Bureau de Recherches Géologiques et Minières (BRGM)</t>
  </si>
  <si>
    <t>200012191F Géosciences Rennes UMR 6118</t>
  </si>
  <si>
    <t>RODRIGUEZ Fabrice</t>
  </si>
  <si>
    <t>KOUADIO Jules</t>
  </si>
  <si>
    <t>MOSINI Marie Laure</t>
  </si>
  <si>
    <t>JEAN-SORO Liliane</t>
  </si>
  <si>
    <t>BÉCHET Béatrice</t>
  </si>
  <si>
    <t>NABUCET Jean</t>
  </si>
  <si>
    <t>LONGUEVERGNE Laurent</t>
  </si>
  <si>
    <t>LE GALL AH</t>
  </si>
  <si>
    <t>PUISSANT Anne</t>
  </si>
  <si>
    <t>DÉPREZ Aline</t>
  </si>
  <si>
    <t>HIDALGO Julia</t>
  </si>
  <si>
    <t>TOUATI Najla</t>
  </si>
  <si>
    <t>JEGOU Laurent</t>
  </si>
  <si>
    <t>SÈZE-GOISMIER Camille</t>
  </si>
  <si>
    <t>BLANC Davien</t>
  </si>
  <si>
    <t>THOMAS Zahra</t>
  </si>
  <si>
    <t>LE MOINE Nicolas</t>
  </si>
  <si>
    <t>MOULIN Nelly</t>
  </si>
  <si>
    <t>SQUIVIDANT Hervé</t>
  </si>
  <si>
    <t>ROUAULT François</t>
  </si>
  <si>
    <t>BUJACIC Stéphane</t>
  </si>
  <si>
    <t>DEROUBAIX José-Frédéric</t>
  </si>
  <si>
    <t>CHEBBO Ghassan</t>
  </si>
  <si>
    <t>GROMAIRE Marie Christine</t>
  </si>
  <si>
    <t>SEIDL Martin</t>
  </si>
  <si>
    <t>GOBERT Julie</t>
  </si>
  <si>
    <t>GAUTIER Mathieu</t>
  </si>
  <si>
    <t>GAUTIER Emeric</t>
  </si>
  <si>
    <t>LEBEAU Thierry</t>
  </si>
  <si>
    <t>BOUYER Julien</t>
  </si>
  <si>
    <t>TROUVE Loéna</t>
  </si>
  <si>
    <t>GEOFFROY Géraldine</t>
  </si>
  <si>
    <t>MERCIER Bérangère</t>
  </si>
  <si>
    <t>RHODDE Louise</t>
  </si>
  <si>
    <t>LAINÉ Pierre</t>
  </si>
  <si>
    <t>BERTRAND Xavier</t>
  </si>
  <si>
    <t>PERRIN Jean-Louis</t>
  </si>
  <si>
    <t>MONTIGNY Chrystelle</t>
  </si>
  <si>
    <t>SALLES Christian</t>
  </si>
  <si>
    <t>GUINOT Vincent</t>
  </si>
  <si>
    <t>CARMES Maryse</t>
  </si>
  <si>
    <t>Rennes Métropole (GOUVERNEUR Pauline)</t>
  </si>
  <si>
    <t>Lyon Métropole (FLORIAT Muriel)</t>
  </si>
  <si>
    <t>Nantes Métropole (MEDELEC Elsa)</t>
  </si>
  <si>
    <t>Lyon Métropole</t>
  </si>
  <si>
    <t>Rouen Métropole</t>
  </si>
  <si>
    <t>SOPREMA</t>
  </si>
  <si>
    <t>ECOMAISON</t>
  </si>
  <si>
    <t>Pôle d'équilibre territorial et rural (PETR) du Pays de la Vallée de Montluçon et du Cher</t>
  </si>
  <si>
    <t>Pole de compétitivité Bioéconomy for change</t>
  </si>
  <si>
    <t>Ville de Paris</t>
  </si>
  <si>
    <t>Communauté d'agglomération de Saint Quentin en Yvelines (CASQY)</t>
  </si>
  <si>
    <t>Agence de l'eau de Normandie (AESN)</t>
  </si>
  <si>
    <t>Airparif</t>
  </si>
  <si>
    <t>APUR (Atelier parisien d'urbanisme)</t>
  </si>
  <si>
    <t>EKOPOLIS</t>
  </si>
  <si>
    <t>Urban Cooling Solutions</t>
  </si>
  <si>
    <t>VALHOR</t>
  </si>
  <si>
    <t>Robuste Evaluation de Solutions pour limiter les impacts Liés aux ÉvolutioNs du Climat sur les Écocités</t>
  </si>
  <si>
    <t>Université de Lille</t>
  </si>
  <si>
    <t>Université du Littoral Côte d'Opale (ULCO)</t>
  </si>
  <si>
    <t>Marseille Métropole</t>
  </si>
  <si>
    <t>Laboratoire Mécanismes d’Accidents</t>
  </si>
  <si>
    <t>Ecole Centrale</t>
  </si>
  <si>
    <t>Aix Marseille Université</t>
  </si>
  <si>
    <t>Université de la Méditerranée Aix-Marseille 2</t>
  </si>
  <si>
    <t>RSTA Institut National de la recherche en sciences et technologie pour l’environnement et l’agriculture</t>
  </si>
  <si>
    <t>ENPC PARIS - Ecole des Ponts ParisTech</t>
  </si>
  <si>
    <t>LABORATOIRE GÉNIE CIVIL ET GÉO-ENVIRONNEMENT</t>
  </si>
  <si>
    <t>Université d'Artois</t>
  </si>
  <si>
    <t>JUNIA - Grande École d'Ingénieur de Lille</t>
  </si>
  <si>
    <t>TERRITOIRES, VILLES, ENVIRONNEMENT ET SOCIETE</t>
  </si>
  <si>
    <t>Centre d'Enseignement et de Recherche en Environnement Atmosphérique</t>
  </si>
  <si>
    <t>Institut universitaire des systèmes thermiques industriels </t>
  </si>
  <si>
    <t>Institut méditerranéen de biodiversité et d'écologie marine et continentale </t>
  </si>
  <si>
    <t>Avignon Université</t>
  </si>
  <si>
    <t>Institut de Recherche pour le Développement (IRD)</t>
  </si>
  <si>
    <t>Laboratoire de Chimie de l'Environnement</t>
  </si>
  <si>
    <t>Institut Mines Télécom</t>
  </si>
  <si>
    <t>Centre d'Enseignement de Recherche et d'Innovation Energie Environnement</t>
  </si>
  <si>
    <t>D’ANNA Barbara</t>
  </si>
  <si>
    <t>KAMMER Julien</t>
  </si>
  <si>
    <t>WORTHAM Henri</t>
  </si>
  <si>
    <t>MONOD Anne</t>
  </si>
  <si>
    <t>ROUSSEL Brice-Temime</t>
  </si>
  <si>
    <t>DURAND Amandine</t>
  </si>
  <si>
    <t>RAVIER Sylvain</t>
  </si>
  <si>
    <t>MARCHAND Nicolas</t>
  </si>
  <si>
    <t>GORI Didier</t>
  </si>
  <si>
    <t>RIFFAULT Véronique</t>
  </si>
  <si>
    <t>TISON Emmanuel</t>
  </si>
  <si>
    <t>JAMAR Marina</t>
  </si>
  <si>
    <t>VICENTE Jérôme</t>
  </si>
  <si>
    <t>ALBERT Cécile</t>
  </si>
  <si>
    <t>REMY-XUEREF Irene</t>
  </si>
  <si>
    <t>LEYDET Michelle</t>
  </si>
  <si>
    <t>HAMONIC François</t>
  </si>
  <si>
    <t>HERNANDEZ Frédérique</t>
  </si>
  <si>
    <t>DUBREUIL SZYMANSKI Zoé</t>
  </si>
  <si>
    <t>COQUELET Cécile</t>
  </si>
  <si>
    <t>RAGOT-COURT Isabelle</t>
  </si>
  <si>
    <t>KIM Youngseob</t>
  </si>
  <si>
    <t>LUGON Lya</t>
  </si>
  <si>
    <t>OCCELLI Florent</t>
  </si>
  <si>
    <t>LANIER Caroline</t>
  </si>
  <si>
    <t>CUNY Damien</t>
  </si>
  <si>
    <t>DERAM Annabelle</t>
  </si>
  <si>
    <t>FRÈRE Séverine</t>
  </si>
  <si>
    <t>Ville de Lille</t>
  </si>
  <si>
    <t>Lab porteur chercheur 9</t>
  </si>
  <si>
    <t>Agence Régionale Biodiversité Environnement (PACA)</t>
  </si>
  <si>
    <t>The Régional Climate Expert Group PACA</t>
  </si>
  <si>
    <t>CISAM Marseille</t>
  </si>
  <si>
    <t>AMP Metropole</t>
  </si>
  <si>
    <t xml:space="preserve">Association pour la Prévention de la Pollution Atmosphérique APPA </t>
  </si>
  <si>
    <t>Association Air Climat</t>
  </si>
  <si>
    <t>Métropole Européenne de Lille (MEL)</t>
  </si>
  <si>
    <t>Simulateur Atmosphérique des Grandes Agglomérations</t>
  </si>
  <si>
    <t>Université de Rennes</t>
  </si>
  <si>
    <t>Centre Léon Berard</t>
  </si>
  <si>
    <t>Météo France</t>
  </si>
  <si>
    <t>Institut national de la santé et de la recherche médicale (INSERM)</t>
  </si>
  <si>
    <t>Atmo Aura</t>
  </si>
  <si>
    <t>LABORATOIRE DE MÉCANIQUE DES FLUIDES ET D'ACOUSTIQUE</t>
  </si>
  <si>
    <t>Université Claude Bernard Lyon 1</t>
  </si>
  <si>
    <t>Climat, Environnement, Couplages et Incertitudes</t>
  </si>
  <si>
    <t>Centre européen de recherche et formation avancée en calcul scientifique de recherche (CERFACS)</t>
  </si>
  <si>
    <t>LABORATOIRE D'INFORMATIQUE EN IMAGE ET SYSTEMES D'INFORMATION</t>
  </si>
  <si>
    <t>Groupe d'Analyse et de Théorie Economique Lyon-Saint Etienne</t>
  </si>
  <si>
    <t>École de management de Lyon (EM Lyon)</t>
  </si>
  <si>
    <t>Radiations : défense, santé et environnement </t>
  </si>
  <si>
    <t>Direction Centrale du Service de Santé des Armées (DCSSA)</t>
  </si>
  <si>
    <t>Centre national de recherches météorologiques</t>
  </si>
  <si>
    <t>ENVIRONNEMENT, VILLE, SOCIETE</t>
  </si>
  <si>
    <t>École Nationale des Travaux Publics de l'État (ENTPE)</t>
  </si>
  <si>
    <t>École Nationale Supérieure des Mines de Saint-Etienne (Mines Saint-Etienne)</t>
  </si>
  <si>
    <t>Université Jean-Mouin Lyon 3</t>
  </si>
  <si>
    <t>Centre de Recherche en Epidémiologie et StatistiqueS</t>
  </si>
  <si>
    <t>Université Paris Nord Paris 13</t>
  </si>
  <si>
    <t>Conservatoire National des Arts et Métiers Paris (Le CNAM)</t>
  </si>
  <si>
    <t>Physique et Physiologie Intégratives de l'Arbre en environnement fluctuant</t>
  </si>
  <si>
    <t>Université Clermont Auvergne</t>
  </si>
  <si>
    <t>CENTRE D'INNOVATION EN TELECOMMUNICATIONS ET INTEGRATION DE SERVICES</t>
  </si>
  <si>
    <t>Institut National de la Recherche en Informatique et Automatique (INRIA)</t>
  </si>
  <si>
    <t>RESearch on HealthcAre PErformance</t>
  </si>
  <si>
    <t>Hopices Civils de Lyon (HCL)</t>
  </si>
  <si>
    <t>Centre Léon-Bérard</t>
  </si>
  <si>
    <t>SALIZZONI Pietro</t>
  </si>
  <si>
    <t>EMMANUELLI Ariane</t>
  </si>
  <si>
    <t>MARRO Massimo</t>
  </si>
  <si>
    <t>CORREIA Horacio</t>
  </si>
  <si>
    <t>JARAVEL Thomas</t>
  </si>
  <si>
    <t>ROCHOUX Mélanie</t>
  </si>
  <si>
    <t>DAMIAND Guillaume</t>
  </si>
  <si>
    <t>DIGNE Julie</t>
  </si>
  <si>
    <t>CHAINE Raphaëlle</t>
  </si>
  <si>
    <t>DELLANDREA Emmanuel</t>
  </si>
  <si>
    <t>POLOMÉ Philippe</t>
  </si>
  <si>
    <t>MICHALLET Isabelle</t>
  </si>
  <si>
    <t>LEMOINE-SCHONNE Marion</t>
  </si>
  <si>
    <t>FERVERS Béatrice</t>
  </si>
  <si>
    <t>COUDON Thomas</t>
  </si>
  <si>
    <t>PRAUD Delphine</t>
  </si>
  <si>
    <t>GRASSOT Lény</t>
  </si>
  <si>
    <t>AMADOU Amina</t>
  </si>
  <si>
    <t>SCHOETTER Robert</t>
  </si>
  <si>
    <t>MASSON Valéry</t>
  </si>
  <si>
    <t>SROUR Bernard</t>
  </si>
  <si>
    <t>TOUVIER Mathilde</t>
  </si>
  <si>
    <t>BECHKIT Walid</t>
  </si>
  <si>
    <t>BOUBRIMA Ahmed</t>
  </si>
  <si>
    <t>RIVANO Hervé</t>
  </si>
  <si>
    <t>AMÉGLIO Thierry</t>
  </si>
  <si>
    <t>SAUDREAU Marc</t>
  </si>
  <si>
    <t>WALSER Pascal</t>
  </si>
  <si>
    <t>BARROUX Laurent</t>
  </si>
  <si>
    <t>COURAUD Sébastien</t>
  </si>
  <si>
    <t>VIPEREY Marie</t>
  </si>
  <si>
    <t>TAZAROURTE Karim</t>
  </si>
  <si>
    <t>GROLLEAU Emmanuel</t>
  </si>
  <si>
    <t>Durabilité des modèles socioéconomiques-écologiques de développement et mixité urbaine</t>
  </si>
  <si>
    <t>Université de Bordeaux</t>
  </si>
  <si>
    <t>Bordeaux Sciences Economiques</t>
  </si>
  <si>
    <t>Institut National de la Santé et de la Recherche Médicale (INSERM)</t>
  </si>
  <si>
    <t>Environnement, territoires en transition, infrastructures, sociétés</t>
  </si>
  <si>
    <t>Institut National de Recherche pour l'Agriculture, l'alimentation et l'Environnement (INRAE)</t>
  </si>
  <si>
    <t>Laboratoire d'Ingénierie des Systèmes Complexes</t>
  </si>
  <si>
    <t>Laboratoire dynamiques sociales et recomposition des espaces</t>
  </si>
  <si>
    <t>Université Panthéon-Sorbonne Paris 1</t>
  </si>
  <si>
    <t>Université Vincennes-Saint Denis Paris 8</t>
  </si>
  <si>
    <t>Université de Paris Nanterre</t>
  </si>
  <si>
    <t>Recherches en Économie Gestion AgroRessources Durabilité Santé</t>
  </si>
  <si>
    <t>Université de Reims Champagne-Ardennes</t>
  </si>
  <si>
    <t>CHENAF-NICET Dalila</t>
  </si>
  <si>
    <t>ONFROY Karine</t>
  </si>
  <si>
    <t>PEREZ Stéphanie</t>
  </si>
  <si>
    <t>BRUNEAU Denis</t>
  </si>
  <si>
    <t>DELDREVE Valérie</t>
  </si>
  <si>
    <t>LE BERRE Sylvain</t>
  </si>
  <si>
    <t>BANOS Vincent</t>
  </si>
  <si>
    <t>THIANN BO MOREL Marie</t>
  </si>
  <si>
    <t>RULLEAU Benedicte</t>
  </si>
  <si>
    <t>UNY Daniel</t>
  </si>
  <si>
    <t>MATHIAS Jean-Denis</t>
  </si>
  <si>
    <t>BERNARD Stéphane</t>
  </si>
  <si>
    <t>GROUIEZ Pascal</t>
  </si>
  <si>
    <t>LAIGLE Lydie</t>
  </si>
  <si>
    <t>DOMINIQUE Franck</t>
  </si>
  <si>
    <t>GOUCHON MAËLISS Vivien</t>
  </si>
  <si>
    <t>DEBREF Romain</t>
  </si>
  <si>
    <t>MONSAINGEAON Baptiste</t>
  </si>
  <si>
    <t>MAILLEFERT Murielle</t>
  </si>
  <si>
    <t>Ville de Saint-Denis</t>
  </si>
  <si>
    <t>Ville de Lyon</t>
  </si>
  <si>
    <t>Clermont Auvergne Métropole</t>
  </si>
  <si>
    <t>Ville de Bordeaux</t>
  </si>
  <si>
    <t>Aucune lettre des partenaires. Les partenaires sont cités comme intention de contact ou comme contact dans le cadre de recherches en cours.</t>
  </si>
  <si>
    <t>CAZALS Clarisse</t>
  </si>
  <si>
    <t>HUET Sylvie</t>
  </si>
  <si>
    <t>Jumeau numérique intelligent au service de la qualité de l'environnement urbain en contexte indor et outdoor</t>
  </si>
  <si>
    <t>École d'Ingénieure de la Ville de Paris (EIVP - UGE)</t>
  </si>
  <si>
    <t>Données et Algorithmes pour une ville intelligente et durable</t>
  </si>
  <si>
    <t>Université de Versaille Saint-Quentin-en-Yvelines</t>
  </si>
  <si>
    <t>Laboratoire d'Informatique Gaspard-Monge</t>
  </si>
  <si>
    <t>École Supérieure Ingénieurs Electrotechnique, Electronique Marne La Vallée</t>
  </si>
  <si>
    <t>Université Gustave Eiffel (UGE)</t>
  </si>
  <si>
    <t>Laboratoire des sciences et technologies de l'information, pour la ville et les territoires durables</t>
  </si>
  <si>
    <t>Institut National de l'information Géographique et forestière (IGN)</t>
  </si>
  <si>
    <t>École d'Ingénieur de la Ville de Paris (EIVP-UGE)</t>
  </si>
  <si>
    <t>Modélisation et simulation multi-échelle - Unité de recherche</t>
  </si>
  <si>
    <t>Université Paris est Créteil Val de Marne (UPEC)</t>
  </si>
  <si>
    <t>Département Composants et systèmes </t>
  </si>
  <si>
    <t>LABORATOIRE ELECTRONIQUE, SYSTÈMES DE COMMUNICATIONS ET MICROSYSTÈME</t>
  </si>
  <si>
    <t>Conservatoire National des Arts et Métiers Paris  (CNAM)</t>
  </si>
  <si>
    <t>Ecole Supérieure Ingénieurs Electrotechnique, Electronique Marne La Vallée (ESIEE)</t>
  </si>
  <si>
    <t>Laboratoire d'intégration du matériau au système</t>
  </si>
  <si>
    <t> Institut Polytechnique Bordeaux (INP Bordeaux)</t>
  </si>
  <si>
    <t>Ecole Nationale Supérieure des Sciences Agronomiques de Bordeaux Aquitaine</t>
  </si>
  <si>
    <t>Université de Montpellier</t>
  </si>
  <si>
    <t>XLIM</t>
  </si>
  <si>
    <t>Université de Poitiers</t>
  </si>
  <si>
    <t>Laboratoire de chimie des polymères organiques</t>
  </si>
  <si>
    <t>Institut Polytechnique Bordeaux (Bordeaux INP)</t>
  </si>
  <si>
    <t>Ville de Meaux</t>
  </si>
  <si>
    <t>VINCI</t>
  </si>
  <si>
    <t>AirPays de Loire</t>
  </si>
  <si>
    <t>RACHEDI Abderrezak</t>
  </si>
  <si>
    <t>KEDAD Zoubida</t>
  </si>
  <si>
    <t>SAMI OUBBATI Omar</t>
  </si>
  <si>
    <t>BOUCETTA Chérifa</t>
  </si>
  <si>
    <t>CHACHOUA Mohamed</t>
  </si>
  <si>
    <t>JACQUINOT Florence</t>
  </si>
  <si>
    <t>BUCHER Bénédicte</t>
  </si>
  <si>
    <t>MEBARKI Ahmed</t>
  </si>
  <si>
    <t>VIENNE Fabrice</t>
  </si>
  <si>
    <t>LEBENTAL Bérengère</t>
  </si>
  <si>
    <t>ROSPARS Claude</t>
  </si>
  <si>
    <t>LAHEURTE Jean-Marc</t>
  </si>
  <si>
    <t>KOCIK Rémy</t>
  </si>
  <si>
    <t>HAMOUCHE Reda</t>
  </si>
  <si>
    <t>REZQUI Abir</t>
  </si>
  <si>
    <t>HALLIL Hamida</t>
  </si>
  <si>
    <t>DEJOUS Corinne</t>
  </si>
  <si>
    <t>DEMOLY Pascal</t>
  </si>
  <si>
    <t>KASE TANNO Luciana</t>
  </si>
  <si>
    <t>ROUX Charlotte</t>
  </si>
  <si>
    <t>BILLA Stéphane</t>
  </si>
  <si>
    <t>PASSERIEUX Damien</t>
  </si>
  <si>
    <t>CLOUTET Éric</t>
  </si>
  <si>
    <t>ROUSTAN Yelva</t>
  </si>
  <si>
    <t>FERRAND Martin</t>
  </si>
  <si>
    <t>0 - Inconnu</t>
  </si>
  <si>
    <t>SCHALBART Patrick</t>
  </si>
  <si>
    <t>Pays de Loire</t>
  </si>
  <si>
    <t>Champ sur Marne</t>
  </si>
  <si>
    <t>Pluralité scientifique faible, recherche tirée par l'aval ne semble pas très forte</t>
  </si>
  <si>
    <t>Université Paul Valéry Montpellier 3</t>
  </si>
  <si>
    <t> Cergy Paris Université</t>
  </si>
  <si>
    <t> CentraleSupélec</t>
  </si>
  <si>
    <t>Université de Technologie de Compiègne (UTC)</t>
  </si>
  <si>
    <t>Efficacity</t>
  </si>
  <si>
    <t>Association Léonard de Vinci</t>
  </si>
  <si>
    <t>Communauté Urbaine de Dunkerque</t>
  </si>
  <si>
    <t>Montpellier Méditerranée Métropole</t>
  </si>
  <si>
    <t>Bordeaux Métropole</t>
  </si>
  <si>
    <t>Région Hauts-de-France</t>
  </si>
  <si>
    <t>Agglomération Paris-Saclay</t>
  </si>
  <si>
    <t> LABORATOIRE VILLE MOBILITE TRANSPORT</t>
  </si>
  <si>
    <t>Département Energétique et Procédés</t>
  </si>
  <si>
    <t>Ecole nationale supérieure des mines de Paris (ENSM Paris)</t>
  </si>
  <si>
    <t> Université Paris sciences et lettre (PSL)</t>
  </si>
  <si>
    <t> Institut Catholique Lille</t>
  </si>
  <si>
    <t>Université Artois</t>
  </si>
  <si>
    <t> INSTITUT ECONOMIE SCIENTIFIQUE ET DE GESTION (IESEG)</t>
  </si>
  <si>
    <t>Université Littoral-Côte d'Opale (ULCO)</t>
  </si>
  <si>
    <t>Recherche Interdisciplinaires en Management et Economie</t>
  </si>
  <si>
    <t> Lille Economie et Management</t>
  </si>
  <si>
    <t>Laboratoire de Géographie et d'Aménagement de Montpellier</t>
  </si>
  <si>
    <t>Laboratoire Aménagement, Économie, Transport </t>
  </si>
  <si>
    <t>Mobilités, Aménagement, Transports, Risques et Société</t>
  </si>
  <si>
    <t>Cergy Paris Université</t>
  </si>
  <si>
    <t>Centre d'études et d'expertise sur les risques, l'environnement, la mobilité et l'aménagement (CEREMA)</t>
  </si>
  <si>
    <t> Equipes Traitement de l'Information et Systèmes</t>
  </si>
  <si>
    <t>Ecole Nationale Supérieure Electronique et ses applications Cergy-Pontoise</t>
  </si>
  <si>
    <t> LABORATOIRE GENIE INDUSTRIEL</t>
  </si>
  <si>
    <t>CentraleSupélec</t>
  </si>
  <si>
    <t>Université Paris-Saclay</t>
  </si>
  <si>
    <t>Modélisation multi-échelle des systèmes urbains</t>
  </si>
  <si>
    <t>Pour une approche Systémique de la Planification bAs Carbone des tErritoires</t>
  </si>
  <si>
    <t>L'HOSTIS Alain</t>
  </si>
  <si>
    <t>BONIN Olivier</t>
  </si>
  <si>
    <t>COULOMBEL Nicolas</t>
  </si>
  <si>
    <t>SEREGINA Tatiana</t>
  </si>
  <si>
    <t>STABAT Pascal</t>
  </si>
  <si>
    <t>DUPLESSIS Bruno</t>
  </si>
  <si>
    <t>GIRARD Robin</t>
  </si>
  <si>
    <t>KILANI Moez</t>
  </si>
  <si>
    <t>DE WOLF Daniel</t>
  </si>
  <si>
    <t>BOYABÉ Jean-Bernard</t>
  </si>
  <si>
    <t>BENAYA Souhir</t>
  </si>
  <si>
    <t>WAGENHAUSEN Falk</t>
  </si>
  <si>
    <t>CHAPELON Laurent</t>
  </si>
  <si>
    <t>LE TEXIER Marion</t>
  </si>
  <si>
    <t>LAMMOGLIA Adrien</t>
  </si>
  <si>
    <t>MANOUT Ouassim</t>
  </si>
  <si>
    <t>HAVET Nahtalie</t>
  </si>
  <si>
    <t>PÉGUY Pierre-Yves</t>
  </si>
  <si>
    <t>LEVIAUX Pierre</t>
  </si>
  <si>
    <t>OVTRACHT Nicolas</t>
  </si>
  <si>
    <t>LIU Liu</t>
  </si>
  <si>
    <t>KOTZINOS Dimitris</t>
  </si>
  <si>
    <t>BOUILLASS Ghada</t>
  </si>
  <si>
    <t>VALLET Flore</t>
  </si>
  <si>
    <t>HACHETTE Maxime</t>
  </si>
  <si>
    <t>CELIK Berk</t>
  </si>
  <si>
    <t>ZERGUINI Seghir</t>
  </si>
  <si>
    <t>GAUSSIER Nathalie</t>
  </si>
  <si>
    <t>Centre d'Etudes et de Recherches sur le Développement International </t>
  </si>
  <si>
    <t>Institut de recherche pour le developpement (IRD)</t>
  </si>
  <si>
    <t>Centre d'Enseignement de Recherche et d'Innovation Matériaux et Procédés</t>
  </si>
  <si>
    <t>Institut mines-Télécom Nord Europe (IMT Nord Europe Lille Douai)</t>
  </si>
  <si>
    <t>Observation spatiale, modèle et science impliquée (ex-ESPACE pour le DEVeloppement)</t>
  </si>
  <si>
    <t>Centre National d'Etude Spatiales (CNES)</t>
  </si>
  <si>
    <t>Université La Réunion</t>
  </si>
  <si>
    <t>Université des Antilles</t>
  </si>
  <si>
    <t>Université de la Guyane</t>
  </si>
  <si>
    <t>Université Nouvelle Calédonie</t>
  </si>
  <si>
    <t>Université Perpignan via Domitia</t>
  </si>
  <si>
    <t>Centre de Géosciences</t>
  </si>
  <si>
    <t>École des Mines de Paris</t>
  </si>
  <si>
    <t>Université Paris sciences et lettres (PSL)</t>
  </si>
  <si>
    <t>Laboratoire ESPI Research in Real Estate</t>
  </si>
  <si>
    <t>DIEMER Arnaud</t>
  </si>
  <si>
    <t>LEMELIN Emmanuel</t>
  </si>
  <si>
    <t>CHAPUIS Kevin</t>
  </si>
  <si>
    <t>GARBOLINO Emmanuel</t>
  </si>
  <si>
    <t>CANTUARIAS-VILLESSUZANNE Carmen</t>
  </si>
  <si>
    <t>Évaluation des impacts de l’implémentation d’une symbiose sur des territoires urbains et ruraux</t>
  </si>
  <si>
    <t>Université Clermont Auvergne (UCA)</t>
  </si>
  <si>
    <t>Pôle de compétitivité économie circulaire TEAM2</t>
  </si>
  <si>
    <t>Pôle d'excellence Régionale de l'énergie (Polénergie)</t>
  </si>
  <si>
    <t>Agence de développement de l'urbanisme Lille Métropole (ADULM)</t>
  </si>
  <si>
    <t>Ville de Roubaix</t>
  </si>
  <si>
    <t>Issoire Agglomération</t>
  </si>
  <si>
    <t>liste des partenaires n'est pas très cohérente</t>
  </si>
  <si>
    <t>Transformer pour Adapter l'existant: une approche multisCalaireE et Systémique</t>
  </si>
  <si>
    <t>École Normale Supérieure Paris Saclais (ENS Paris-Saclay)</t>
  </si>
  <si>
    <t>École Polytechnique Féminine (EPF-Fondation)</t>
  </si>
  <si>
    <t>Architecture Urbanisme Société : Savoirs, Enseignement, Recherche</t>
  </si>
  <si>
    <t>Ministère de la culture</t>
  </si>
  <si>
    <t>École Nationale Supérieure d'Architecture de Paris-la-Villette (ENSAPV)</t>
  </si>
  <si>
    <t> École Nationale Supérieure d'Architecture de Paris Malaquais (ENSAPM)</t>
  </si>
  <si>
    <t>École Nationale Supérieure d'Architecture de Paris Belleville (ENSAPB)</t>
  </si>
  <si>
    <t>Ecole normale supérieure Paris-Saclay (ENS Paris-Saclay)</t>
  </si>
  <si>
    <t>Institutions et dynamiques historiques de l'économie et de la société</t>
  </si>
  <si>
    <t>Laboratoire de Mécanique Paris-Saclay</t>
  </si>
  <si>
    <t>Laboratoire d'Applications et de Recherches en Informatique pour l'Architecture</t>
  </si>
  <si>
    <t>Ecole Nationale Supérieure d'Architecture de Lyon</t>
  </si>
  <si>
    <t>RESSOURCES</t>
  </si>
  <si>
    <t xml:space="preserve">Département Seine-Saint-Denis </t>
  </si>
  <si>
    <t xml:space="preserve">Montélimar-Agglomération </t>
  </si>
  <si>
    <t>Ville de Thiers</t>
  </si>
  <si>
    <t>Ville de Montélimar</t>
  </si>
  <si>
    <t>Ville de Plauzat</t>
  </si>
  <si>
    <t>Ville d'Urbino (Italie)</t>
  </si>
  <si>
    <t>Association Arthropologia</t>
  </si>
  <si>
    <t>Agence Boris Bouchet Architectes</t>
  </si>
  <si>
    <t xml:space="preserve">CAUE Rhône Métropole </t>
  </si>
  <si>
    <t xml:space="preserve">Association Voisinage Patrimoine Pavillonnaire Bocage États-Unis </t>
  </si>
  <si>
    <t>MORELLI Roberta</t>
  </si>
  <si>
    <t>MAZZONI Cristiana</t>
  </si>
  <si>
    <t>LAMBERT Guy</t>
  </si>
  <si>
    <t>ALBRECHT David</t>
  </si>
  <si>
    <t>BARDOT Michela</t>
  </si>
  <si>
    <t>BESSY Christian</t>
  </si>
  <si>
    <t>BENITES-GAMBIRAZIO Eliza</t>
  </si>
  <si>
    <t>MONTABERT Arnaud</t>
  </si>
  <si>
    <t>GIRY Cédric</t>
  </si>
  <si>
    <t>APPERT Manuel</t>
  </si>
  <si>
    <t>FIORI Sandra</t>
  </si>
  <si>
    <t>FORT-JACQUES Théo</t>
  </si>
  <si>
    <t>MEYNIER Mélanie</t>
  </si>
  <si>
    <t>COUTURIER Bastien</t>
  </si>
  <si>
    <t>PESENTI Maeva</t>
  </si>
  <si>
    <t>ZANETTI Thomas</t>
  </si>
  <si>
    <t>LEQUAY Hervé</t>
  </si>
  <si>
    <t>JACQUOT Kévin</t>
  </si>
  <si>
    <t>SALERI Renato</t>
  </si>
  <si>
    <t>GAUSSUIN Bérénice</t>
  </si>
  <si>
    <t>DETRY Nicolas</t>
  </si>
  <si>
    <t>BONZANI Stéphane</t>
  </si>
  <si>
    <t>COSTES Jean-Philippe</t>
  </si>
  <si>
    <t>École Nationale Supérieure d'Architecture de Clermont-Ferrand (ENSACF)</t>
  </si>
  <si>
    <t xml:space="preserve">Établissement Public d'Aménagement de Paris-Saclay </t>
  </si>
  <si>
    <t xml:space="preserve">Communauté d'Agglomération Ouest Rhodanien </t>
  </si>
  <si>
    <t>Communauté d'Agglomération Grand Paris Sud</t>
  </si>
  <si>
    <t>Communauté d'Agglomération de Saint Quentin en Yvelines (CASQY)</t>
  </si>
  <si>
    <t>MAYAUD Deborah</t>
  </si>
  <si>
    <t>Lab 4 Chercheur 8</t>
  </si>
  <si>
    <t>Résilience intégrée des réseaux urbains</t>
  </si>
  <si>
    <t>Institut Mines-Télécom Atlantique Bretagne Pays de la Loire (IMT Atlantique Bretagne Pays de la Loire)</t>
  </si>
  <si>
    <t>Université La Rochelle</t>
  </si>
  <si>
    <t>Business School (SKEMA</t>
  </si>
  <si>
    <t>Orange SA</t>
  </si>
  <si>
    <t> Laboratoire d'Ingénierie Circulation Transport </t>
  </si>
  <si>
    <t>École Nationale des Travaux Public de l'État (ENTPE)</t>
  </si>
  <si>
    <t>LABORATOIRE D'URBANISME</t>
  </si>
  <si>
    <t>École des Ingénieurs de la ville de Paris (EIVP - UGE)</t>
  </si>
  <si>
    <t>Université Paris Est Créteil Val de Marne (UPEC)</t>
  </si>
  <si>
    <t>SOUtenabilité et RésilienCE</t>
  </si>
  <si>
    <t>Université Versailles Saint-Quentin-en-Yvelines</t>
  </si>
  <si>
    <t>Département Géotechnique, environnement, risques naturels et sciences de la terre </t>
  </si>
  <si>
    <t>LABORATOIRE DE PHYSIQUE DE L'ENS DE LYON</t>
  </si>
  <si>
    <t>École Normale Supérieure de Lyon (ENS Lyon)</t>
  </si>
  <si>
    <t>Laboratoire Procédés, Matériaux, Energie solaire</t>
  </si>
  <si>
    <t>Université de Perpignan via Domitia</t>
  </si>
  <si>
    <t>SKEMA Business School</t>
  </si>
  <si>
    <t>Laboratoire de Génie Electrique de Grenoble</t>
  </si>
  <si>
    <t>Institut Polytechnique de Grenoble (INPG)</t>
  </si>
  <si>
    <t>Laboratoire des Sciences et Techniques de l'Information, de la Communication et de la Connaissance</t>
  </si>
  <si>
    <t>École Nationale Supérieure de Techniques Avancées Bretagne (ENSTA Bretagne)</t>
  </si>
  <si>
    <t>Université de Brest (UBO)</t>
  </si>
  <si>
    <t>École Nationale Ingénieurs Brest (ENIB)</t>
  </si>
  <si>
    <t>Institut Mines Télécom (MinesTélécom)</t>
  </si>
  <si>
    <t>École nationale supérieure Mines-Télécom Atlantique Bretagne Pays de la Loire (IMT Atlantique)</t>
  </si>
  <si>
    <t>LABORATOIRE INFORMATIQUE IMAGE INTERACTION</t>
  </si>
  <si>
    <t>Université de la Rochelle</t>
  </si>
  <si>
    <t>Laboratory of Sociology and Economics of Neworks and Service</t>
  </si>
  <si>
    <t>ORANGE SA</t>
  </si>
  <si>
    <t>NOM et Prénom</t>
  </si>
  <si>
    <t>FURNO Angelo</t>
  </si>
  <si>
    <t>CNU</t>
  </si>
  <si>
    <t>EL FAOUZIi Nour-Eddin</t>
  </si>
  <si>
    <t>VAROTTO Silvia Francesca</t>
  </si>
  <si>
    <t>modélisation</t>
  </si>
  <si>
    <t>systèmes et réseaux</t>
  </si>
  <si>
    <t>LECLERCQ Ludovic</t>
  </si>
  <si>
    <t>transport/mobilité</t>
  </si>
  <si>
    <t>VINOT Emmanuel</t>
  </si>
  <si>
    <t>non renseignée</t>
  </si>
  <si>
    <t>LAHAROTTE Pierre-Antoine</t>
  </si>
  <si>
    <t>réseaux</t>
  </si>
  <si>
    <t xml:space="preserve">TOUZOUT Faycal </t>
  </si>
  <si>
    <t>SEPPECHER Manon</t>
  </si>
  <si>
    <t>sciences des données</t>
  </si>
  <si>
    <t xml:space="preserve">MADADI Bahman </t>
  </si>
  <si>
    <t>IoT</t>
  </si>
  <si>
    <t>BUISSON Christine</t>
  </si>
  <si>
    <t>VUILLET Marc</t>
  </si>
  <si>
    <t>DIAB Youssef</t>
  </si>
  <si>
    <t>DER SARKISSIAN Rita</t>
  </si>
  <si>
    <t>POTTIER Nathalie</t>
  </si>
  <si>
    <t>DALMAS Laurent</t>
  </si>
  <si>
    <t>GOUTTE Stéphane</t>
  </si>
  <si>
    <t>PAYRASTRE Olivier</t>
  </si>
  <si>
    <t>GAUME Eric</t>
  </si>
  <si>
    <t>NAAS Mohamed Islam</t>
  </si>
  <si>
    <t>NICOLLE Pierre</t>
  </si>
  <si>
    <t>RIVANO Hervé</t>
  </si>
  <si>
    <t>SOLNON Christine</t>
  </si>
  <si>
    <t>CAZABET Remy</t>
  </si>
  <si>
    <t>BORGNAT Pierre</t>
  </si>
  <si>
    <t>ROUX Stéphane</t>
  </si>
  <si>
    <t>ABRY Patrice</t>
  </si>
  <si>
    <t>AUSSEL Didier</t>
  </si>
  <si>
    <t>REY David</t>
  </si>
  <si>
    <t>PAGNONCELLI Bernardo</t>
  </si>
  <si>
    <t>RETIERE Nicolas</t>
  </si>
  <si>
    <t xml:space="preserve">SUMAN-BRETAS Arturo </t>
  </si>
  <si>
    <t>BILLOT Romain</t>
  </si>
  <si>
    <t>MEYER Patrick</t>
  </si>
  <si>
    <t>GHAMRI-DOUDANE Yacine</t>
  </si>
  <si>
    <t>GUILLAUME Jean-Loup</t>
  </si>
  <si>
    <t xml:space="preserve">BERTET Karell </t>
  </si>
  <si>
    <t>ZBIGNIEW Smoreda</t>
  </si>
  <si>
    <t>CEZARY Ziemlicki</t>
  </si>
  <si>
    <t>Université de Versaille Saint-Quentin-en-Yvelines (UVSQ)</t>
  </si>
  <si>
    <t>Lab porteur chercheur 10</t>
  </si>
  <si>
    <t>FAUCHER Cyril</t>
  </si>
  <si>
    <t>US Army Corps of Engineers</t>
  </si>
  <si>
    <t>Ministère de l'Intérieur et des Outre-Mer (France)</t>
  </si>
  <si>
    <t>European Cluster for Mobility Solutions (CARA)</t>
  </si>
  <si>
    <t>TENERRDIS Auvergne Rhône Alpes</t>
  </si>
  <si>
    <t>France Ville &amp; Territoires Durables</t>
  </si>
  <si>
    <t>Réseau de Transport d'électricité (RTE)</t>
  </si>
  <si>
    <t>ORANGE Innovation</t>
  </si>
  <si>
    <t>KEOLIS</t>
  </si>
  <si>
    <t>Transilien SNCF voyageurs</t>
  </si>
  <si>
    <t>SHS</t>
  </si>
  <si>
    <t>Génie urbain</t>
  </si>
  <si>
    <t xml:space="preserve">01 Droit privé et sciences criminelles </t>
  </si>
  <si>
    <t xml:space="preserve">02 Droit public </t>
  </si>
  <si>
    <t xml:space="preserve">03 Histoire du droit et des institutions </t>
  </si>
  <si>
    <t xml:space="preserve">04 Science politique </t>
  </si>
  <si>
    <t xml:space="preserve">05 Sciences économiques </t>
  </si>
  <si>
    <t xml:space="preserve">06 Sciences de gestion </t>
  </si>
  <si>
    <t xml:space="preserve">07 Sciences du langage : linguistique et phonétique générales </t>
  </si>
  <si>
    <t xml:space="preserve">08 Langues et littératures anciennes </t>
  </si>
  <si>
    <t xml:space="preserve">09 Langue et littérature françaises </t>
  </si>
  <si>
    <t xml:space="preserve">10 Littératures comparées </t>
  </si>
  <si>
    <t xml:space="preserve">11 Langues et littératures anglaises et anglo-saxonnes </t>
  </si>
  <si>
    <t xml:space="preserve">12 Langues et littératures germaniques et scandinaves </t>
  </si>
  <si>
    <t xml:space="preserve">13 Langues et littératures slaves </t>
  </si>
  <si>
    <t xml:space="preserve">14 Langues et littératures romanes : espagnol, italien, portugais, autres langues romanes </t>
  </si>
  <si>
    <t xml:space="preserve">15 Langues et littératures arabes, chinoises, japonaises, hébraïques, d'autres domaines linguistiques </t>
  </si>
  <si>
    <t xml:space="preserve">16 Psychologie, psychologie clinique, psychologie sociale </t>
  </si>
  <si>
    <t xml:space="preserve">17 Philosophie </t>
  </si>
  <si>
    <t xml:space="preserve">18 Architecture (ses théories et ses pratiques), arts appliqués, arts plastiques, arts du spectacle, épistémologie des enseignements artistiques, esthétique, musicologie, musique, sciences de l'art </t>
  </si>
  <si>
    <t xml:space="preserve">19 Sociologie, démographie </t>
  </si>
  <si>
    <t xml:space="preserve">20 Anthropologie biologique, ethnologie, préhistoire </t>
  </si>
  <si>
    <t xml:space="preserve">21 Histoire, civilisation, archéologie et art des mondes anciens et médiévaux </t>
  </si>
  <si>
    <t xml:space="preserve">22 Histoire et civilisations : histoire des mondes modernes, histoire du monde contemporain, de l'art, de la musique </t>
  </si>
  <si>
    <t xml:space="preserve">23 Géographie physique, humaine, économique et régionale </t>
  </si>
  <si>
    <t xml:space="preserve">24 Aménagement de l'espace, urbanisme </t>
  </si>
  <si>
    <t xml:space="preserve">25 Mathématiques </t>
  </si>
  <si>
    <t xml:space="preserve">26 Mathématiques appliquées et applications des mathématiques </t>
  </si>
  <si>
    <t xml:space="preserve">27 Informatique </t>
  </si>
  <si>
    <t xml:space="preserve">28 Milieux denses et matériaux </t>
  </si>
  <si>
    <t xml:space="preserve">29 Constituants élémentaires </t>
  </si>
  <si>
    <t xml:space="preserve">30 Milieux dilués et optique </t>
  </si>
  <si>
    <t xml:space="preserve">31 Chimie théorique, physique, analytique </t>
  </si>
  <si>
    <t xml:space="preserve">32 Chimie organique, minérale, industrielle </t>
  </si>
  <si>
    <t xml:space="preserve">33 Chimie des matériaux </t>
  </si>
  <si>
    <t xml:space="preserve">34 Astronomie, astrophysique </t>
  </si>
  <si>
    <t xml:space="preserve">35 Structure et évolution de la Terre et des autres planètes </t>
  </si>
  <si>
    <t xml:space="preserve">36 Terre solide : géodynamique des enveloppes supérieures, paléo-biosphère </t>
  </si>
  <si>
    <t xml:space="preserve">37 Météorologie, océanographie physique et physique de l'environnement </t>
  </si>
  <si>
    <t xml:space="preserve">60 Mécanique, génie mécanique, génie civil </t>
  </si>
  <si>
    <t xml:space="preserve">61 Génie informatique, automatique et traitement du signal </t>
  </si>
  <si>
    <t xml:space="preserve">62 Énergétique, génie des procédés </t>
  </si>
  <si>
    <t xml:space="preserve">63 Génie électrique, électronique, photonique et systèmes </t>
  </si>
  <si>
    <t xml:space="preserve">64 Biochimie et biologie moléculaire </t>
  </si>
  <si>
    <t xml:space="preserve">65 Biologie cellulaire </t>
  </si>
  <si>
    <t xml:space="preserve">66 Physiologie </t>
  </si>
  <si>
    <t xml:space="preserve">68 Biologie des organismes </t>
  </si>
  <si>
    <t xml:space="preserve">69 Neurosciences </t>
  </si>
  <si>
    <t xml:space="preserve">70 Sciences de l'éducation </t>
  </si>
  <si>
    <t xml:space="preserve">71 Sciences de l'information et de la communication </t>
  </si>
  <si>
    <t xml:space="preserve">72 Épistémologie, histoire des sciences et des techniques </t>
  </si>
  <si>
    <t xml:space="preserve">73 Cultures et langues régionales </t>
  </si>
  <si>
    <t xml:space="preserve">74 Sciences et techniques des activités physiques et sportives </t>
  </si>
  <si>
    <t xml:space="preserve">76 Théologie catholique </t>
  </si>
  <si>
    <t xml:space="preserve">77 Théologie protestante </t>
  </si>
  <si>
    <t>non connue</t>
  </si>
  <si>
    <t>Quels sont les champs scientifiques auxquels appartiennent les chercheurs suivants</t>
  </si>
  <si>
    <t>199612364L CERDI UMR 6587 Centre d'Etudes et de Recherches sur le Développement International </t>
  </si>
  <si>
    <t>197112027D LAET UMR 5593 - Laboratoire Aménagement, Économie, Transport </t>
  </si>
  <si>
    <t>198612058X LCPO UMR 5629 - Laboratoire de chimie des polymères organiques</t>
  </si>
  <si>
    <t>198821774Z MAP-ARIA UMR - Laboratoire d'Applications et de Recherches en Informatique pour l'Architecture</t>
  </si>
  <si>
    <t>198917681W PROMES UPR 8521 - Laboratoire Procédés, Matériaux, Energie solaire</t>
  </si>
  <si>
    <t>199318205Y  LICIT-ECO7 - Laboratoire d'Ingénierie Circulation Transport </t>
  </si>
  <si>
    <t>199511664E EVS UMR 5600 - ENVIRONNEMENT, VILLE, SOCIETE</t>
  </si>
  <si>
    <t>199511953U LMFA UMR 5509 - LABORATOIRE DE MÉCANIQUE DES FLUIDES ET D'ACOUSTIQUE</t>
  </si>
  <si>
    <t>199512098B GATE-LSE UMR 5824 - Groupe d'Analyse et de Théorie Economique Lyon-Saint Etienne</t>
  </si>
  <si>
    <t>199613735B L3I EA 2118 - LABORATOIRE INFORMATIQUE IMAGE INTERACTION</t>
  </si>
  <si>
    <t>199617659S LMA UMR 7031 - Laboratoire Mécanismes d’Accidents</t>
  </si>
  <si>
    <t>199712591D LADYSS UMR 7533 - Laboratoire dynamiques sociales et recomposition des espaces</t>
  </si>
  <si>
    <t>199718620G LISC UR 1465 - Laboratoire d'Ingénierie des Systèmes Complexes</t>
  </si>
  <si>
    <t>199812078S LPENSL UMR 5672 - LABORATOIRE DE PHYSIQUE DE L'ENS DE LYON</t>
  </si>
  <si>
    <t>199812861T IDHE.S UMR 8533 - Institutions et dynamiques historiques de l'économie et de la société</t>
  </si>
  <si>
    <t>199814079S ESYCOM UMR 9007 - LABORATOIRE ELECTRONIQUE, SYSTÈMES DE COMMUNICATIONS ET MICROSYSTÈME</t>
  </si>
  <si>
    <t>199814131Y LGI EA 2606 - LABORATOIRE GENIE INDUSTRIEL</t>
  </si>
  <si>
    <t>200017466P PIAF UMR 547 (INRAE) - Physique et Physiologie Intégratives de l'Arbre en environnement fluctuant</t>
  </si>
  <si>
    <t>200212717U LIGM - UMR 8049 - Laboratoire d'Informatique Gaspard-Monge</t>
  </si>
  <si>
    <t>200212719W ETIS UMR 8051 - Equipes Traitement de l'Information et Systèmes</t>
  </si>
  <si>
    <t>200314989J CITI EA 3720 - CENTRE D'INNOVATION EN TELECOMMUNICATIONS ET INTEGRATION DE SERVICES</t>
  </si>
  <si>
    <t>200320606P CEREA - Laboratoire commun (enseignement recherche) Centre d'Enseignement et de Recherche en Environnement Atmosphérique</t>
  </si>
  <si>
    <t>200420613T DEP UR (CEEP) - Département Energétique et Procédés</t>
  </si>
  <si>
    <t>200420613T DEP UR (PERSEE) - Département Energétique et Procédés</t>
  </si>
  <si>
    <t>200511875R LIRIS UMR 5205 - LABORATOIRE D'INFORMATIQUE EN IMAGE ET SYSTEMES D'INFORMATION</t>
  </si>
  <si>
    <t>200617605P LVMT UMR T 9403  - LABORATOIRE VILLE MOBILITE TRANSPORT</t>
  </si>
  <si>
    <t>200711887V IMS UMR 5218 - Laboratoire d'intégration du matériau au système</t>
  </si>
  <si>
    <t>200711931T G2Elab UMR 5269 - Laboratoire de Génie Electrique de Grenoble</t>
  </si>
  <si>
    <t>200812291E IODE UMR 6262 - Centre national de la recherche scientifique (CNRS)</t>
  </si>
  <si>
    <t>200920615Y GEOSCIENCE - Centre de Géosciences</t>
  </si>
  <si>
    <t>201019043K LGCgE ULR 4515 - LABORATOIRE GÉNIE CIVIL ET GÉO-ENVIRONNEMENT</t>
  </si>
  <si>
    <t xml:space="preserve">201220305Y CCJ UMR 7299 CNRS - </t>
  </si>
  <si>
    <t>CAMS - Laboratory of Sociology and Economics of Neworks and Service</t>
  </si>
  <si>
    <t>202224281B SOURCE - SOUtenabilité et RésilienCE</t>
  </si>
  <si>
    <t>202224231X MATRiS - Mobilités, Aménagement, Transports, Risques et Société</t>
  </si>
  <si>
    <t>202224195H BSE UMR 6060 - Bordeaux Sciences Economiques</t>
  </si>
  <si>
    <t>202224176M LMPS UMR 9076 - Laboratoire de Mécanique Paris-Saclay</t>
  </si>
  <si>
    <t>202124008J Radiations : défense, santé et environnement U 1296 (INSERM) - Radiations : défense, santé et environnement </t>
  </si>
  <si>
    <t>202123961H RESSOURCES - RESSOURCES</t>
  </si>
  <si>
    <t>202123741U IDESP UA 11 - Institut Desbrest d'Epidémiologie et de Santé Publique</t>
  </si>
  <si>
    <t>Institut Desbrest d'Epidémiologie et de Santé Publique</t>
  </si>
  <si>
    <t>202123674W LAGAM - Laboratoire de Géographie et d'Aménagement de Montpellier</t>
  </si>
  <si>
    <t>201923370Z LASTIG - Laboratoire des sciences et technologies de l'information, pour la ville et les territoires durables</t>
  </si>
  <si>
    <t>201923319U CERI MP UR IMT Nord Europe – Lille Douai - Centre d'Enseignement de Recherche et d'Innovation Matériaux et Procédés</t>
  </si>
  <si>
    <t>201923318T CERI EE UR IMT Nord Europe – Lille Douai - Centre d'Enseignement de Recherche et d'Innovation Energie Environnement</t>
  </si>
  <si>
    <t>201724513A ESPI2R (formation recherche) - Laboratoire ESPI Research in Real Estate</t>
  </si>
  <si>
    <t>201622384R CECI UMR 5318 - Climat, Environnement, Couplages et Incertitudes</t>
  </si>
  <si>
    <t>201622306F RESHAPE U1290 (INSERM) - RESearch on HealthcAre Performance</t>
  </si>
  <si>
    <t>201622145F DAVID EA 7431 - Données et Algorithmes pour une ville intelligente et durable</t>
  </si>
  <si>
    <t>201521703E LEM UMR 9221 -  Lille Economie et Management</t>
  </si>
  <si>
    <t>201521652Z RIMELAB ULR 7396 - Recherche Interdisciplinaires en Management et Economie</t>
  </si>
  <si>
    <t>201421784X ETTIS UR 1456 - Environnement, territoires en transition, infrastructures, sociétés</t>
  </si>
  <si>
    <t>201420738K CRESS U 1153 (INSERM) - Centre de Recherche en Epidémiologie et StatistiqueS</t>
  </si>
  <si>
    <t>201320680B COSYS/PICS-L (UGE Département, formation recherche) - Département Composants et systèmes </t>
  </si>
  <si>
    <t>201320680B COSYS-IMSE (UGE Département, formation recherche) - Département Composants et systèmes </t>
  </si>
  <si>
    <t>201320680B COSYS- LEOST (UGE Département, formation recherche) - Département Composants et systèmes </t>
  </si>
  <si>
    <t>201320679A GERS (Département, formation recherche UGE) - Département Géotechnique, environnement, risques naturels et sciences de la terre </t>
  </si>
  <si>
    <t>201320566C CNRM UMR 3589 - Centre national de recherches météorologiques</t>
  </si>
  <si>
    <t>201222031Z AVENUES EA 7284 - Modélisation multi-échelle des systèmes urbains</t>
  </si>
  <si>
    <t>201220367R REGARDS EA 6292 - Recherches en Économie Gestion AgroRessources Durabilité Santé</t>
  </si>
  <si>
    <t>201220353A LCE UMR 7376 - Laboratoire de Chimie de l'Environnement</t>
  </si>
  <si>
    <t>201220339K IMBE UMR 7263 - Institut méditerranéen de biodiversité et d'écologie marine et continentale </t>
  </si>
  <si>
    <t>201220275R IUSTI UMR 7343 - Institut universitaire des systèmes thermiques industriels </t>
  </si>
  <si>
    <t>201220195D XLIM UMR 7252 - XLIM</t>
  </si>
  <si>
    <t>201220091R LAB-STICC UMR 6285 - Laboratoire des Sciences et Techniques de l'Information, de la Communication et de la Connaissance</t>
  </si>
  <si>
    <t>201119392K ESPACE-DEV UMR D 228 - Observation spatiale, modèle et science impliquée (ex-ESPACE pour le DEVeloppement)</t>
  </si>
  <si>
    <t>201019326T AUSSER UMR 3329 - Architecture Urbanisme Société : Savoirs, Enseignement, Recherche</t>
  </si>
  <si>
    <t>201019090L TVES ULR 4477 - TERRITOIRES, VILLES, ENVIRONNEMENT ET SOCIETE</t>
  </si>
  <si>
    <t>201019066K MSME UMR8208 - Modélisation et simulation multi-échelle - Unité de recherche</t>
  </si>
  <si>
    <t>200114758S LAB'URBA EA 7374 - LABORATOIRE D'URBANISME</t>
  </si>
  <si>
    <t>géographie</t>
  </si>
  <si>
    <t>Géoinformatique</t>
  </si>
  <si>
    <t>Territoires URBanisés: influence des HÉtérogénéités
spatiALes et des sources de pollution aTmospHérique sur la
santé</t>
  </si>
  <si>
    <t>Institut Recherche et Développement (IRD)</t>
  </si>
  <si>
    <t>201722374A IGE - UMR 5001 -UR 252 - Institut des Géosciences de l'Environnement</t>
  </si>
  <si>
    <t>Institut des Géosciences de l'Environnement</t>
  </si>
  <si>
    <t>Cohortes épidémiologiques en population</t>
  </si>
  <si>
    <t>Université Paris Cité</t>
  </si>
  <si>
    <t>201322808P CONSTANCES US 11 - Cohortes épidémiologiques en population</t>
  </si>
  <si>
    <t>199812867Z LMD UMR 8539 - Laboratoire de météorologie dynamique</t>
  </si>
  <si>
    <t>Laboratoire de météorologie dynamique</t>
  </si>
  <si>
    <t>École Normale Supérieure Paris (ENS Paris)</t>
  </si>
  <si>
    <t>Institut Polytechnique Paris (IP Paris)</t>
  </si>
  <si>
    <t>Université Sciences et Lettres (PSL)</t>
  </si>
  <si>
    <t>199412629H LISA UMR 7583 - Laboratoire Inter-universitaire des Systèmes Atmosphèriques</t>
  </si>
  <si>
    <t>Laboratoire Inter-universitaire des Systèmes Atmosphèriques</t>
  </si>
  <si>
    <t>Laboratoire d'Economie Appliquée de Grenoble</t>
  </si>
  <si>
    <t>UZU Gaëlle</t>
  </si>
  <si>
    <t>JAFFREZO Jean-Luc</t>
  </si>
  <si>
    <t>DARFEUIL Sophie</t>
  </si>
  <si>
    <t>VOIRON Céline</t>
  </si>
  <si>
    <t>LEQUY-FLAHAULT Emeline</t>
  </si>
  <si>
    <t>ZINS Marie</t>
  </si>
  <si>
    <t>KAB Sofiane</t>
  </si>
  <si>
    <t xml:space="preserve">FORET Gilles </t>
  </si>
  <si>
    <t xml:space="preserve">COLL Isabelle </t>
  </si>
  <si>
    <t>MATHY Sandrine</t>
  </si>
  <si>
    <t>POULHES Alexis</t>
  </si>
  <si>
    <t>PROULHAC Laurent</t>
  </si>
  <si>
    <t>Direction Régionale et Interdépartementale de l'environnement, de l'aménagement et des Transports d'île de France</t>
  </si>
  <si>
    <t>Département Val de Marne</t>
  </si>
  <si>
    <t>ANSES</t>
  </si>
  <si>
    <t>Observatoire régional de Santé (ORS)</t>
  </si>
  <si>
    <t>INERIS</t>
  </si>
  <si>
    <t>VALARI Myrto</t>
  </si>
  <si>
    <t>200317671Z GAEL UMR 5313 - Laboratoire d'Économie Appliquée de Grenoble</t>
  </si>
  <si>
    <t>Des villes fraîches par et pour les usagers : intégrer solutions douces, vertes et grises pour favoriser la santé des habitants dans un environnement durable</t>
  </si>
  <si>
    <t>Hospices Civils de Lyon (HCL)</t>
  </si>
  <si>
    <t>Ville de Villeurbanne</t>
  </si>
  <si>
    <t>GrandLyon Habitat</t>
  </si>
  <si>
    <t>ESTMétropoleHabitat</t>
  </si>
  <si>
    <t>Agence Locale de l'Énergie et du Climat Métropole Lyon (ALEC)</t>
  </si>
  <si>
    <t>TRIBU</t>
  </si>
  <si>
    <t>CENTRE D' ÉNERGÉTIQUE ET DE THERMIQUE DE LYON</t>
  </si>
  <si>
    <t>Laboratoire des Sciences de l'Ingénieur pour l'Environnement</t>
  </si>
  <si>
    <t>201220413R LaSIE UMR 7356 - Laboratoire des Sciences de l'Ingénieur pour l'Environnement</t>
  </si>
  <si>
    <t>201220330A M2P2 UMR 7340 - Laboratoire de Mécanique, Modélisation et Procédés Propres</t>
  </si>
  <si>
    <t>Aix Marseille Université (AMU)</t>
  </si>
  <si>
    <t>École Centrale de Marseille</t>
  </si>
  <si>
    <t>201119386D I2M UMR 5295 - Institut de mécanique et d'ingénierie de Bordeaux</t>
  </si>
  <si>
    <t>École Nationale Supérieure des Arts et Métiers</t>
  </si>
  <si>
    <t>201320733J LIED UMR 8236 - Laboratoire Interdisciplinaire des Energies de Demain</t>
  </si>
  <si>
    <t>201420917E iPLESP - Institut Pierre Louis d'Epidémiologie et de Santé Publique</t>
  </si>
  <si>
    <t>Institut Pierre Louis d'Epidémiologie et de Santé Publique</t>
  </si>
  <si>
    <r>
      <t xml:space="preserve">199612367P </t>
    </r>
    <r>
      <rPr>
        <sz val="16"/>
        <color theme="1"/>
        <rFont val="Garamond"/>
        <family val="1"/>
      </rPr>
      <t>ESO UMR 6590 - ESPACES ET SOCIETES</t>
    </r>
  </si>
  <si>
    <t>ESPACES ET SOCIETES</t>
  </si>
  <si>
    <t>Université de Caen Normandie</t>
  </si>
  <si>
    <t>Université d'Angers</t>
  </si>
  <si>
    <t>Le Mans Université</t>
  </si>
  <si>
    <t>Université Rennes 2</t>
  </si>
  <si>
    <t>Nantes Université</t>
  </si>
  <si>
    <t>École des Hautes Études en Santé Publique (EHESP Rennes)</t>
  </si>
  <si>
    <t>Institut National d'Enseignement Supérieur pour l'agriculture, l'alimentation et l'environnement (L'institut Agro)</t>
  </si>
  <si>
    <t>École Nationale Supérieure d'Architecture de Paris Malaquais (ENSAPM)</t>
  </si>
  <si>
    <t>Institut Catholique Lille</t>
  </si>
  <si>
    <t>INSTITUT ECONOMIE SCIENTIFIQUE ET DE GESTION (IESEG)</t>
  </si>
  <si>
    <t>Institut National de Recherche pour l'Agriculture, l'Alimentation et l'Environnement (INRAE)</t>
  </si>
  <si>
    <t>Institut National de la Recherche en Sciences et Technologie pour l’Environnement et l’Agriculture (IRSTA)</t>
  </si>
  <si>
    <t>200610662T IRSTV FR 2488 - Institut de recherche en sciences et techniques de la ville</t>
  </si>
  <si>
    <t>Institut de recherche en sciences et techniques de la ville</t>
  </si>
  <si>
    <t>BRGM</t>
  </si>
  <si>
    <t>École Nationale Supérieure d'Architecture de Nantes (ENSAN)</t>
  </si>
  <si>
    <t>École Centrale de Nantes</t>
  </si>
  <si>
    <t>KUZNIK Frédéric</t>
  </si>
  <si>
    <t>DAVID Damien</t>
  </si>
  <si>
    <t>GUILMARD Loic</t>
  </si>
  <si>
    <t>BOZONNET Emmanuel</t>
  </si>
  <si>
    <t>SAGAUT Pierre</t>
  </si>
  <si>
    <t>JACOB Jérôme</t>
  </si>
  <si>
    <t>VELLEI Marika</t>
  </si>
  <si>
    <t>MORA Laurent</t>
  </si>
  <si>
    <t>HARPET Claire</t>
  </si>
  <si>
    <t>REGNAULT Cécile</t>
  </si>
  <si>
    <t>LAPRAY Karine</t>
  </si>
  <si>
    <t>CHAIX Basile</t>
  </si>
  <si>
    <t>FANCELLO Giovanna</t>
  </si>
  <si>
    <t>DRUREAU Clélie</t>
  </si>
  <si>
    <t>DOUPLAT Marion</t>
  </si>
  <si>
    <t>JACQUIN Laurent</t>
  </si>
  <si>
    <t>MOLINA Géraldine</t>
  </si>
  <si>
    <t>LAMBERTS Christine</t>
  </si>
  <si>
    <t>RODLER Auline</t>
  </si>
  <si>
    <t>MUSY Marjorie</t>
  </si>
  <si>
    <t>MOUJALLED Bassam</t>
  </si>
  <si>
    <t>KYRIAKODIS Georgios</t>
  </si>
  <si>
    <t>DEMOUGE François</t>
  </si>
  <si>
    <t>CARRE Samuel</t>
  </si>
  <si>
    <t>TOESCA Adrien</t>
  </si>
  <si>
    <t>199911704F CETHIL UMR 5008 - CENTRE D' ÉNERGÉTIQUE ET DE THERMIQUE DE LYON</t>
  </si>
  <si>
    <t>199612367P ESO UMR 6590 - ESPACES ET SOCIETES</t>
  </si>
  <si>
    <t xml:space="preserve">201923230X BPE - Bâtiments Performants dans leur Environnement </t>
  </si>
  <si>
    <t>Bâtiments Performants dans leur Environnement </t>
  </si>
  <si>
    <t>MERLIER Lucie</t>
  </si>
  <si>
    <t>Université Jean Moulin Lyon 3</t>
  </si>
  <si>
    <t>Les contributions des espaces verts résidentiels et partagés à la transition vers des villes biodiverses et perméables</t>
  </si>
  <si>
    <t>KAUFMANN Bernard</t>
  </si>
  <si>
    <t>199911718W LEHNA UMR 5023 - LABORATOIRE D'ECOLOGIE DES HYDROSYSTEMES NATURELS ANTHROPISES</t>
  </si>
  <si>
    <t>LABORATOIRE D'ECOLOGIE DES HYDROSYSTEMES NATURELS ANTHROPISES</t>
  </si>
  <si>
    <t>Institut Agro Rennes Angers (INRAE)</t>
  </si>
  <si>
    <t>Université de Lorraine</t>
  </si>
  <si>
    <t>201823231C TEAM UR Cerema - Transferts et interactions liés à l'eau en milieu construit</t>
  </si>
  <si>
    <t>Transferts et interactions liés à l'eau en milieu construit</t>
  </si>
  <si>
    <t>201220788Y EPHor - environnement physique de la plante horticole</t>
  </si>
  <si>
    <t>environnement physique de la plante horticole</t>
  </si>
  <si>
    <t>201722613K BAGAP UMR 0980 - Biodiversité agroécologie et aménagement du paysage</t>
  </si>
  <si>
    <t>Biodiversité agroécologie et aménagement du paysage</t>
  </si>
  <si>
    <t>École Supérieure d'Agriculture Angers (ESA Angers)</t>
  </si>
  <si>
    <t>199511997S EM UMR 5557 - Ecologie microbienne</t>
  </si>
  <si>
    <t>Ecologie microbienne</t>
  </si>
  <si>
    <t>VetAgro Sup</t>
  </si>
  <si>
    <t>201220381F AGROECOLOGIE UMR 1347 - AGROECOLOGIE</t>
  </si>
  <si>
    <t>AGROECOLOGIE</t>
  </si>
  <si>
    <t>Université de Bourgogne Dijon</t>
  </si>
  <si>
    <t>Université de Bourgogne Franche-Comté (UBFC)</t>
  </si>
  <si>
    <t>200311847U CEFE UMR 5175 - Centre d'Ecologie Fonctionnelle et Evolutive</t>
  </si>
  <si>
    <t>Centre d'Ecologie Fonctionnelle et Evolutive</t>
  </si>
  <si>
    <t>École Pratique des Hautes Études Paris (EPHEP)</t>
  </si>
  <si>
    <t>MONDY Nathalie</t>
  </si>
  <si>
    <t>LENGAGNE Thierry</t>
  </si>
  <si>
    <t>DUMET Adeline</t>
  </si>
  <si>
    <t>VERNAY Antoine</t>
  </si>
  <si>
    <t>COTTET Marylise</t>
  </si>
  <si>
    <t>BOURGEOIS Marc</t>
  </si>
  <si>
    <t>LUSSAULT Michel</t>
  </si>
  <si>
    <t>PUEYO Valérie</t>
  </si>
  <si>
    <t>COMBY Emeline</t>
  </si>
  <si>
    <t>BRANCHU Philippe</t>
  </si>
  <si>
    <t>AMOSSÉ Joël</t>
  </si>
  <si>
    <t>TÉCHER Didier</t>
  </si>
  <si>
    <t>CHIN Phalkun</t>
  </si>
  <si>
    <t>BASUYAU Mathilde</t>
  </si>
  <si>
    <t>SALMON Delphine</t>
  </si>
  <si>
    <t>BELOT-LÉON Mélanie</t>
  </si>
  <si>
    <t>MARTIN Manon</t>
  </si>
  <si>
    <t>COURTIER-MURIAS Denis</t>
  </si>
  <si>
    <t>MABILAIS David</t>
  </si>
  <si>
    <t>CHARMES Eric</t>
  </si>
  <si>
    <t>BADIN Anne-Laure</t>
  </si>
  <si>
    <t>VIDAL-BEAUDET Laure</t>
  </si>
  <si>
    <t>CANNAVO Patrice</t>
  </si>
  <si>
    <t>DUCOMMUN Christophe</t>
  </si>
  <si>
    <t>GUÉNON René</t>
  </si>
  <si>
    <t>MELOT Romain</t>
  </si>
  <si>
    <t>DANIEL Hervé</t>
  </si>
  <si>
    <t>PITHON Joséphine</t>
  </si>
  <si>
    <t>BEAUJEAN Véronique</t>
  </si>
  <si>
    <t>LE ROUX Xavier</t>
  </si>
  <si>
    <t>RICHAUME-JOLION Agnès</t>
  </si>
  <si>
    <t>CANTAREL Amélie</t>
  </si>
  <si>
    <t>CZARNES Sonia</t>
  </si>
  <si>
    <t>FLORIO Alessandro</t>
  </si>
  <si>
    <t>DELORT Abigail</t>
  </si>
  <si>
    <t>MARON Pierre-Alain</t>
  </si>
  <si>
    <t>CORTET Jérôme</t>
  </si>
  <si>
    <t>200212739T ESE UMR 8079 - Écologie, systématique et évolution</t>
  </si>
  <si>
    <t>Écologie, systématique et évolution</t>
  </si>
  <si>
    <t>AgroParisTech</t>
  </si>
  <si>
    <t>200920634U LEESU UMR-MA 102 - Laboratoire Eau, Environnement, Systèmes Urbains</t>
  </si>
  <si>
    <t>Laboratoire Eau, Environnement, Systèmes Urbains</t>
  </si>
  <si>
    <t>200517555P iEES UMR 7618 - Institut d'écologie et des sciences de l'environnement de Paris</t>
  </si>
  <si>
    <t>Institut d'écologie et des sciences de l'environnement de Paris</t>
  </si>
  <si>
    <t>200117465J L.S.E. UMR A 1120 - Laboratoire Sols et Environnement</t>
  </si>
  <si>
    <t>Laboratoire Sols et Environnement</t>
  </si>
  <si>
    <t>195922846R - BRGM - BUREAU DE RECHERCHE GEOLOGIQUE ET MINIERE</t>
  </si>
  <si>
    <t>BUREAU DE RECHERCHE GEOLOGIQUE ET MINIERE</t>
  </si>
  <si>
    <t>200317657J DyNAFOR UMR A1201 - Dynamiques et écologie des paysages agriforestiers</t>
  </si>
  <si>
    <t>Dynamiques et écologie des paysages agriforestiers</t>
  </si>
  <si>
    <t>Institut National Polytechnique de Toulouse (INPT)</t>
  </si>
  <si>
    <t>198017827U LIPME UMR 2594 - Laboratoire des Interactions Plantes Microbes Environnement</t>
  </si>
  <si>
    <t>Laboratoire des Interactions Plantes Microbes Environnement</t>
  </si>
  <si>
    <t>École Nationale Supérieure de Formation de l'Enseignement Agricole (ENSFEA)</t>
  </si>
  <si>
    <t>Université Paul Sabatier Toulouse 3</t>
  </si>
  <si>
    <t>199511988G LRSV UMR 5546 - LABORATOIRE DE RECHERCHE EN SCIENCES VEGETALES</t>
  </si>
  <si>
    <t>LABORATOIRE DE RECHERCHE EN SCIENCES VEGETALES</t>
  </si>
  <si>
    <t>201220322S CEREGE UMR 7330 - Centre de recherche et d'enseignement des géosciences de l'environnement</t>
  </si>
  <si>
    <t>Centre de recherche et d'enseignement des géosciences de l'environnement</t>
  </si>
  <si>
    <t>Collège de France</t>
  </si>
  <si>
    <t>201220240C ESPACE UMR 7300 - Etudes des structures, des processus d'adaptation et des changements de l'espace</t>
  </si>
  <si>
    <t>Etudes des structures, des processus d'adaptation et des changements de l'espace</t>
  </si>
  <si>
    <t>Université Côte d'Azur (UniCA)</t>
  </si>
  <si>
    <t>200217423J LPED UMR 151 - Laboratoire Population-Environnement-Développement</t>
  </si>
  <si>
    <t>Laboratoire Population-Environnement-Développement</t>
  </si>
  <si>
    <t>BAUDRY Emmanuelle</t>
  </si>
  <si>
    <t>BESSA GOMES Carmen</t>
  </si>
  <si>
    <t>HANOT Christophe</t>
  </si>
  <si>
    <t>DARLY Ségolène</t>
  </si>
  <si>
    <t>RIBOULOT-CHETRIT Mathilde</t>
  </si>
  <si>
    <t>BALLAND-BOLOU-BI Clarisse</t>
  </si>
  <si>
    <t>HUOT Hermine</t>
  </si>
  <si>
    <t>FOUCHÉ-GROBLA Olivier</t>
  </si>
  <si>
    <t>LERCH Thomas</t>
  </si>
  <si>
    <t>ROBAIN Henri</t>
  </si>
  <si>
    <t>SÉRÉ Geoffroy</t>
  </si>
  <si>
    <t>SCHWARTZ Christophe</t>
  </si>
  <si>
    <t>OUVRARD Stéphanie</t>
  </si>
  <si>
    <t>AUCLERC Apolline</t>
  </si>
  <si>
    <t>RAKOTO Alain</t>
  </si>
  <si>
    <t>SIMONIN Gérard</t>
  </si>
  <si>
    <t>GOUDON Romain</t>
  </si>
  <si>
    <t>CLESSE Margaux</t>
  </si>
  <si>
    <t>LE GUERN Cécile</t>
  </si>
  <si>
    <t>DUMAT Camille</t>
  </si>
  <si>
    <t>HANEMIAN Mathieu</t>
  </si>
  <si>
    <t>SEJALON-DELMAS Nathalie</t>
  </si>
  <si>
    <t>KELLER Catherine</t>
  </si>
  <si>
    <t>ANGELETTI Bernard</t>
  </si>
  <si>
    <t>ROBERT Samuel</t>
  </si>
  <si>
    <t>DESCHAMPS-COTTIN Magali</t>
  </si>
  <si>
    <t>VILA Bruno</t>
  </si>
  <si>
    <t>BERTAUDIÈRE-MONTÈS Valérie</t>
  </si>
  <si>
    <t>ROBLES Christine</t>
  </si>
  <si>
    <t>LAFFONT-SCHWOB Isabelle</t>
  </si>
  <si>
    <t>LE CHAMPION Clémentine</t>
  </si>
  <si>
    <t>MAURER Hugo</t>
  </si>
  <si>
    <t>SABAH Caroline</t>
  </si>
  <si>
    <t>CHANDON Brice</t>
  </si>
  <si>
    <t>THIMONNIER-ROUZET Emmanuel</t>
  </si>
  <si>
    <t>Association Arthropologia (Lyon)</t>
  </si>
  <si>
    <t>CUCHEVAL Corinne</t>
  </si>
  <si>
    <t>PILLONEL Olivier</t>
  </si>
  <si>
    <t>BOUVIN Tatiana</t>
  </si>
  <si>
    <t>GARGOT Carole</t>
  </si>
  <si>
    <t>HERBÉ Stephanie</t>
  </si>
  <si>
    <t>DAVALO Christophe</t>
  </si>
  <si>
    <t>DELANNOY Clara</t>
  </si>
  <si>
    <t>STOTZENBACH Gaëlle</t>
  </si>
  <si>
    <t>MARIÉ Xavier</t>
  </si>
  <si>
    <t>BRUNET Valérie</t>
  </si>
  <si>
    <t>STEPHEN Luc</t>
  </si>
  <si>
    <t>MALLET Alban</t>
  </si>
  <si>
    <t>MAUJEAN Fanny</t>
  </si>
  <si>
    <t>PERIGAUD Noémie</t>
  </si>
  <si>
    <t>GROSSET Stéphanie</t>
  </si>
  <si>
    <t>Urba Lyon</t>
  </si>
  <si>
    <t>Établissement Public d'Aménagement (EPA) Euroméditerranéen (Marseille)</t>
  </si>
  <si>
    <t>Néo-Eco (Marseille)</t>
  </si>
  <si>
    <t>Association J'aime le Vert (Alfortville 94)</t>
  </si>
  <si>
    <t>Halage (SIAE) – (Paris &amp; Région Parisienne)</t>
  </si>
  <si>
    <t>Paris Habitat / Ville de Paris</t>
  </si>
  <si>
    <t>Noé Conservation (Paris &amp; Région Parisienne)</t>
  </si>
  <si>
    <t>Département de Seine-Saint-Denis</t>
  </si>
  <si>
    <t>Sol Paysage</t>
  </si>
  <si>
    <t>Agence d'Urbanisme de la Région Angevine (Angers)</t>
  </si>
  <si>
    <t>Nantes Métropole Habitat</t>
  </si>
  <si>
    <t>Nantes Métropole</t>
  </si>
  <si>
    <t>Angers Loire Métropole</t>
  </si>
  <si>
    <t>Montpellier Métropole</t>
  </si>
  <si>
    <t>Ville de Montpellier</t>
  </si>
  <si>
    <t>Est Métropole Habitat Vaulx-en-Velin - Lyon Métropole</t>
  </si>
  <si>
    <t>Lab 3 Chercheur 8</t>
  </si>
  <si>
    <t>Lab 3 Chercheur 9</t>
  </si>
  <si>
    <t>Lab 13 Chercheur 8</t>
  </si>
  <si>
    <t>Lab 14 Chercheur 8</t>
  </si>
  <si>
    <t>LABORATOIRE 18</t>
  </si>
  <si>
    <t>LABORATOIRE 19</t>
  </si>
  <si>
    <t>LABORATOIRE 20</t>
  </si>
  <si>
    <t>LABORATOIRE 21</t>
  </si>
  <si>
    <t>Lab 18 Chercheur 1</t>
  </si>
  <si>
    <t>Lab 18 Chercheur 2</t>
  </si>
  <si>
    <t>Lab 18 Chercheur 3</t>
  </si>
  <si>
    <t>Lab 18 Chercheur 4</t>
  </si>
  <si>
    <t>Lab 18 Chercheur 5</t>
  </si>
  <si>
    <t>Lab 18 Chercheur 6</t>
  </si>
  <si>
    <t>Lab 18 Chercheur 7</t>
  </si>
  <si>
    <t>Lab 19 Chercheur 1</t>
  </si>
  <si>
    <t>Lab 19 Chercheur 2</t>
  </si>
  <si>
    <t>Lab 19 Chercheur 3</t>
  </si>
  <si>
    <t>Lab 19 Chercheur 4</t>
  </si>
  <si>
    <t>Lab 19 Chercheur 5</t>
  </si>
  <si>
    <t>Lab 19 Chercheur 6</t>
  </si>
  <si>
    <t>Lab 19 Chercheur 7</t>
  </si>
  <si>
    <t>Lab 20 Chercheur 1</t>
  </si>
  <si>
    <t>Lab 20 Chercheur 2</t>
  </si>
  <si>
    <t>Lab 20 Chercheur 3</t>
  </si>
  <si>
    <t>Lab 20 Chercheur 4</t>
  </si>
  <si>
    <t>Lab 20 Chercheur 5</t>
  </si>
  <si>
    <t>Lab 20 Chercheur 6</t>
  </si>
  <si>
    <t>Lab 20 Chercheur 7</t>
  </si>
  <si>
    <t>Lab 21 Chercheur 1</t>
  </si>
  <si>
    <t>Lab 21 Chercheur 2</t>
  </si>
  <si>
    <t>Lab 21 Chercheur 3</t>
  </si>
  <si>
    <t>Lab 21 Chercheur 4</t>
  </si>
  <si>
    <t>Lab 21 Chercheur 5</t>
  </si>
  <si>
    <t>Lab 21 Chercheur 6</t>
  </si>
  <si>
    <t>Lab 21 Chercheur 7</t>
  </si>
  <si>
    <t>LABS3</t>
  </si>
  <si>
    <t>CHAPIN Yves</t>
  </si>
  <si>
    <t>Partenaire 16</t>
  </si>
  <si>
    <t>Partenaire 17</t>
  </si>
  <si>
    <t>Partenaire 18</t>
  </si>
  <si>
    <t>Partenaire 19</t>
  </si>
  <si>
    <t>Partenaire 20</t>
  </si>
  <si>
    <t>Villes Inclusives pour la Mobilité Aînée Piétonne</t>
  </si>
  <si>
    <t>SERVIÉRES Myriam</t>
  </si>
  <si>
    <t>199819322R AAU UMR 1563 - Ambiances Architectures Urbanité</t>
  </si>
  <si>
    <t>Ambiances Architectures Urbanité</t>
  </si>
  <si>
    <t>École Nationale Supérieure d'Architecture de Grenoble (ENSAG)</t>
  </si>
  <si>
    <t>Métropole Nice Côte d'Azur</t>
  </si>
  <si>
    <t>EPA Nice Écovallée</t>
  </si>
  <si>
    <t>association des séniors nantais ORPAN</t>
  </si>
  <si>
    <t>Agence d'Urbanisme Azuréenne (AUA)</t>
  </si>
  <si>
    <t>SNCF - direction technologies, innnovations et projets groupe innovation et recherche</t>
  </si>
  <si>
    <t>ID4 Mobility</t>
  </si>
  <si>
    <t>Ville de Nice</t>
  </si>
  <si>
    <t>LABORATOIRE DE PSYCHOLOGIE ET D'ERGONOMIE APPLIQUÉES</t>
  </si>
  <si>
    <t>201320682D AME (formation et recherche) - Département Aménagement, mobilités et environnement (UGE) - GEOLOC - Géolocalisation</t>
  </si>
  <si>
    <t>Département Aménagement, mobilités et environnement (UGE) - GEOLOC - Géolocalisation</t>
  </si>
  <si>
    <t>202024516R IMREDD - Institut Méditerranéen du Risque de l'Environnement et du Développement Durable</t>
  </si>
  <si>
    <t>Institut Méditerranéen du Risque de l'Environnement et du Développement Durable</t>
  </si>
  <si>
    <t xml:space="preserve">200415080D SIC.LAB UPR 3820 - Laboratoire des sciences de l'information et de la communication </t>
  </si>
  <si>
    <t xml:space="preserve">Laboratoire des sciences de l'information et de la communication </t>
  </si>
  <si>
    <t>Cognition Behaviour Technology</t>
  </si>
  <si>
    <t>Centre Hospitalier Régional ou Universitaire (CHR-CHU)</t>
  </si>
  <si>
    <t>201220412P COBTEK UPR EA 7276 - Cognition Behaviour Technology</t>
  </si>
  <si>
    <t>201922974U - LaPEA UMR T 7708 - LABORATOIRE DE PSYCHOLOGIE ET D'ERGONOMIE APPLIQUÉES</t>
  </si>
  <si>
    <t>201019092N IBENS UMR 8197 -  Institut de biologie de l'Ecole Normale Supérieure</t>
  </si>
  <si>
    <t> Institut de biologie de l'Ecole Normale Supérieure</t>
  </si>
  <si>
    <t>TOURRE Vincent</t>
  </si>
  <si>
    <t>LEDUC Thomas</t>
  </si>
  <si>
    <t>DOMMES Aurélie</t>
  </si>
  <si>
    <t>LHUILLIER Simon</t>
  </si>
  <si>
    <t>COLLANGE Julie</t>
  </si>
  <si>
    <t>GUÉGAN Jérôme</t>
  </si>
  <si>
    <t>RENAUDIN Valerie</t>
  </si>
  <si>
    <t>ZHU Ni</t>
  </si>
  <si>
    <t>ORTIZ Miguel</t>
  </si>
  <si>
    <t>PEILLARD Etienne</t>
  </si>
  <si>
    <t>LORH Christophe</t>
  </si>
  <si>
    <t>FUSCO Giovanni</t>
  </si>
  <si>
    <t>CAGLIONI Matteo</t>
  </si>
  <si>
    <t>PEREZ Sandra</t>
  </si>
  <si>
    <t>MOURA Paulo</t>
  </si>
  <si>
    <t>LAUDATI Patrizia</t>
  </si>
  <si>
    <t>GUERIN Olivier</t>
  </si>
  <si>
    <t>JEAN Kévin</t>
  </si>
  <si>
    <t>ZEMBRI-MARY Geneviève</t>
  </si>
  <si>
    <t>MEISSONNIER Joël</t>
  </si>
  <si>
    <t>NOM COMPLET FR</t>
  </si>
  <si>
    <t>NOM COMPLET ANGLAIS</t>
  </si>
  <si>
    <t>Observatoire de santé et du bien-être au sein des trajectoires urbaines</t>
  </si>
  <si>
    <t>Well-being and HeAlth Observatory within Urban trajectories</t>
  </si>
  <si>
    <t>199712664H Metis UMR 7619 - Milieux Environnementaux, Transferts et Interactions dans les hydrosystèmes et les Sols</t>
  </si>
  <si>
    <t>Milieux Environnementaux, Transferts et Interactions dans les hydrosystèmes et les Sols</t>
  </si>
  <si>
    <t>200918542V CRSA - Centre de Recherche Saint-Antoine</t>
  </si>
  <si>
    <t>Centre de Recherche Saint-Antoine</t>
  </si>
  <si>
    <t>199812926N GEMASS UMR 8598 - Groupe d'étude des méthodes de l'analyse sociologique de la Sorbonne</t>
  </si>
  <si>
    <t>Groupe d'étude des méthodes de l'analyse sociologique de la Sorbonne</t>
  </si>
  <si>
    <t>201822741V SND UMR 8011 - Sciences Normes Démocratie</t>
  </si>
  <si>
    <t>Sciences Normes Démocratie</t>
  </si>
  <si>
    <t>Observatoire des sciences de l'Univers Paris-Centre Ecce Terra</t>
  </si>
  <si>
    <t>Muséum National d'Histoire Naturelle Paris (MUSEUM Paris)</t>
  </si>
  <si>
    <t>201220920S ECCE TERRA UMS 3455 - Observatoire des sciences de l'Univers Paris-Centre Ecce Terra</t>
  </si>
  <si>
    <t xml:space="preserve">201923324Z EDP R&amp;D (Équipe interne de recherche) - Eau de Paris </t>
  </si>
  <si>
    <t>EDP R&amp;D</t>
  </si>
  <si>
    <t>Eau de Paris (EdP)</t>
  </si>
  <si>
    <t>200611689J LSCE UMR 8212 - Laboratoire des Sciences du Climat et de l'Environnement</t>
  </si>
  <si>
    <t>Laboratoire des Sciences du Climat et de l'Environnement</t>
  </si>
  <si>
    <t>Commissariat à l'Énergie atomique et aux énergies alternatives (CEA)</t>
  </si>
  <si>
    <t>201019363H LAVUE UMR 7218 - Laboratoire Architecture, Ville, Urbanisme, Environnement</t>
  </si>
  <si>
    <t>Laboratoire Architecture, Ville, Urbanisme, Environnement</t>
  </si>
  <si>
    <t>École Nationale Supérieure d'Architecture de Paris-Val de Seine (ENSAPVS)</t>
  </si>
  <si>
    <t>200518614R PROSE UR 1461 - PRocédés biOtechnologiques au Service de l'Environnement</t>
  </si>
  <si>
    <t>PRocédés biOtechnologiques au Service de l'Environnement</t>
  </si>
  <si>
    <t>Centre Jean Pépin</t>
  </si>
  <si>
    <t>196919311E - Centre Jean Pépin</t>
  </si>
  <si>
    <t>199317388K ARN UPR 9002 - Architecture et Réactivité de l'ARN</t>
  </si>
  <si>
    <t>Architecture et Réactivité de l'ARN</t>
  </si>
  <si>
    <t>Université de Strasbourg</t>
  </si>
  <si>
    <t>201220332C IPMC UMR 7275 - Institut de pharmacologie moléculaire et cellulaire</t>
  </si>
  <si>
    <t>Institut de pharmacologie moléculaire et cellulaire</t>
  </si>
  <si>
    <t>THIEBAULT Thomas</t>
  </si>
  <si>
    <t>BLANCHOUD Hélène</t>
  </si>
  <si>
    <t>MOUCHEL Jean-Marie</t>
  </si>
  <si>
    <t>ALLIOT Fabrice</t>
  </si>
  <si>
    <t>TRAORÉ Sira</t>
  </si>
  <si>
    <t>MARÉCHAL Vincent</t>
  </si>
  <si>
    <t>BORDE Chloé</t>
  </si>
  <si>
    <t>MICHON Pauline</t>
  </si>
  <si>
    <t>DEBAILLY Renaud</t>
  </si>
  <si>
    <t>MOULIN Laurent</t>
  </si>
  <si>
    <t>WURTZER Sébastien</t>
  </si>
  <si>
    <t>JACOB Jérémy</t>
  </si>
  <si>
    <t>GAUTHIER Caroline</t>
  </si>
  <si>
    <t>CHESNEAU Isabelle</t>
  </si>
  <si>
    <t>FIJALKOW Yankel</t>
  </si>
  <si>
    <t>RICAN Stéphane</t>
  </si>
  <si>
    <t>CUNNINGHAM SABOT Emmanuèle</t>
  </si>
  <si>
    <t>CAYE Pierre</t>
  </si>
  <si>
    <t>ROHR Olivier</t>
  </si>
  <si>
    <t>WALLET Clémentine</t>
  </si>
  <si>
    <t>BARBRY Pascal</t>
  </si>
  <si>
    <t>RIOS Géraldine</t>
  </si>
  <si>
    <t>CHAPLEUR Olivier</t>
  </si>
  <si>
    <t>BIZE Ariane</t>
  </si>
  <si>
    <t>BUREAU Chrystelle</t>
  </si>
  <si>
    <t>MIDOUX Cédric</t>
  </si>
  <si>
    <t>JAMILLOUX Véronique</t>
  </si>
  <si>
    <t>THIBAULT Sophie</t>
  </si>
  <si>
    <t>BARBEROUSSE Anouk</t>
  </si>
  <si>
    <t>TRAMOY Romain</t>
  </si>
  <si>
    <t>MOILLERON Régis</t>
  </si>
  <si>
    <t>BRESSY Adèle</t>
  </si>
  <si>
    <t>Service Public de l'assainissement Francilien (SIAAP)</t>
  </si>
  <si>
    <t>RAVLIC Anita</t>
  </si>
  <si>
    <t>KONRAD Guillaume</t>
  </si>
  <si>
    <t>DURAMOIS André́</t>
  </si>
  <si>
    <t>FOUCAULT Kelly</t>
  </si>
  <si>
    <t>GRISONI Anahita</t>
  </si>
  <si>
    <t xml:space="preserve">BARRAL Sophie </t>
  </si>
  <si>
    <t>RECHDAOUI-GUERIN Sabrina</t>
  </si>
  <si>
    <t>OLIVEIRA Marcos</t>
  </si>
  <si>
    <t>ROCHER Vincent</t>
  </si>
  <si>
    <t>MARSEILLE Noam</t>
  </si>
  <si>
    <t>FOMPEYRINE Noémie</t>
  </si>
  <si>
    <t>CENTRE POUR LA RECHERCHE ÉCONOMIQUE ET SES APPLICATIONS (CEPREMAP)</t>
  </si>
  <si>
    <t>TURCATI Laure</t>
  </si>
  <si>
    <t>Immersive and Cognitive Urban Digital Twins for Sustainable and Resilient Smart Territories</t>
  </si>
  <si>
    <t>Generative multimodal Artificial Intelligence to re-imAgine the City</t>
  </si>
  <si>
    <t>Integrated urban services from greening strategies to improve city resilience</t>
  </si>
  <si>
    <t>Bio-based hybrid and composites “aerogel” materials for buildings’ thermal insulation and super-insulation</t>
  </si>
  <si>
    <t>Paths in the city</t>
  </si>
  <si>
    <t>LA Ville En Chemins</t>
  </si>
  <si>
    <t>New Environmental Observatory - An observation system for socio- technical and environmental transformation of cities</t>
  </si>
  <si>
    <t>Robust Evaluation of Solutions Intended to Lower the Induced Effect of New Climates on Ecocities</t>
  </si>
  <si>
    <t>Simulator of Atmospheres in Great-Cities</t>
  </si>
  <si>
    <t>Sustainability of economic-ecological development models and urban mixes</t>
  </si>
  <si>
    <t>Smart digital twin to enhance the quality of the urban environment, indoors and outdoors</t>
  </si>
  <si>
    <t>A Systems Approach to Low-carbon Urban Planning</t>
  </si>
  <si>
    <t>Assessing the impact of implementing a symbiosis in urban and rual areas</t>
  </si>
  <si>
    <t>TRansform to Adapt heritage: a multi-sCalE and Systemic approach</t>
  </si>
  <si>
    <t>Budget (demandé) en M€</t>
  </si>
  <si>
    <t>Urban Networks Integrated Resilience</t>
  </si>
  <si>
    <t>URBanized areas: the influence of spatial HEterogeneities and Air poLlution sources on healTH</t>
  </si>
  <si>
    <t>Cool cities for and by their users: integrating soft, green and grey strategies to promote citizens’ health in a sustainable environment</t>
  </si>
  <si>
    <t>Residential and shared greenspaces contributions to biodiverse
and permeable cities</t>
  </si>
  <si>
    <t>Inclusive Cities for Older Pedestrian Mobility</t>
  </si>
  <si>
    <t>199719336K CEMEF UMR 7635 - Centre de Mise en Forme des Matériaux</t>
  </si>
  <si>
    <t>Centre de Mise en Forme des Matériaux</t>
  </si>
  <si>
    <t>199513626M LGP EA 1905 - LABORATOIRE GENIE DE PRODUCTION</t>
  </si>
  <si>
    <t>LABORATOIRE GENIE DE PRODUCTION</t>
  </si>
  <si>
    <t>École Nationale Ingénieurs Tarbes (ENIT)</t>
  </si>
  <si>
    <t>201019083D CESP U 1018 - CENTRE DE RECHERCHE EN ÉPIDÉMIOLOGIE ET SANTÉ DES POPULATIONS</t>
  </si>
  <si>
    <t>CENTRE DE RECHERCHE EN ÉPIDÉMIOLOGIE ET SANTÉ DES POPULATIONS</t>
  </si>
  <si>
    <t>Institut national d'études démographiques (INED)</t>
  </si>
  <si>
    <t>200610636P IPSL FR 636 - Institut Pierre-Simon Laplace</t>
  </si>
  <si>
    <t>Institut Pierre-Simon Laplace</t>
  </si>
  <si>
    <t>EDF - Groupe EDF</t>
  </si>
  <si>
    <t>Obersvatoire Paris (OBSV.Paris)</t>
  </si>
  <si>
    <t>200711890Y IMP UMR 5223 - INGENIERIE DES MATERIAUX POLYMERES</t>
  </si>
  <si>
    <t>INGENIERIE DES MATERIAUX POLYMERES</t>
  </si>
  <si>
    <t>199612340K LETG UMR 6554 -  LITTORAL, ENVIRONNEMENT, TELEDETECTION, GEOMATIQUE</t>
  </si>
  <si>
    <t xml:space="preserve"> LITTORAL, ENVIRONNEMENT, TELEDETECTION, GEOMATIQUE</t>
  </si>
  <si>
    <t>201922947P DataTerra UAR 2013 - CPST Coordination Pôles de données et de services pour le Système Terre</t>
  </si>
  <si>
    <t>Coordination Pôles de données et de services pour le Système Terre</t>
  </si>
  <si>
    <t>Institut Français de Recherche pour l'Exploitation de la Mer (IFREMER)</t>
  </si>
  <si>
    <t>201722495G AE UMR (UMRAE -CEREMA) - Acoustique Environnementale</t>
  </si>
  <si>
    <t>Acoustique Environnementale</t>
  </si>
  <si>
    <t>200918434C LATMOS UMR 8190 - Laboratoire "Atmosphères, Milieux, Observations Spatiales"</t>
  </si>
  <si>
    <t>Laboratoire "Atmosphères, Milieux, Observations Spatiales"</t>
  </si>
  <si>
    <t xml:space="preserve">200717642A ESTTE UMR T 9405 - EPIDEMIOLOGIQUE ET DE SURVEILLANCE TRANSPORT, TRAVAIL, ENVIRONNEMENT </t>
  </si>
  <si>
    <t xml:space="preserve">EPIDEMIOLOGIQUE ET SURVEILLANCE TRANSPORT, TRAVAIL, ENVIRONNEMENT </t>
  </si>
  <si>
    <t>Institut de Veille Sanitaire (INVS)</t>
  </si>
  <si>
    <t>199911736R  C.E.R.T.O.P UMR 5044 - CENTRE D'ETUDE ET DE RECHERCHE TRAVAIL, ORGANISATION, POUVOIR</t>
  </si>
  <si>
    <t>CENTRE D'ETUDE ET DE RECHERCHE TRAVAIL, ORGANISATION, POUVOIR</t>
  </si>
  <si>
    <t>Institut National Universitaire Jean-François Champollion</t>
  </si>
  <si>
    <t>Université Toulouse Jean-Jaurès - Toulouse 2</t>
  </si>
  <si>
    <t>201220641N CGI (laboratoire IMT Mines Albi) - Centre de génie industriel</t>
  </si>
  <si>
    <t>Centre de génie industriel</t>
  </si>
  <si>
    <t>École Nationale Supérieure des Mines d'Albi-Carmaux - IMT Mines Albi</t>
  </si>
  <si>
    <t>202023545K PCH (IMT Mines Alès) - Polymères, composites, hybrides</t>
  </si>
  <si>
    <t>Polymères, composites, hybrides</t>
  </si>
  <si>
    <t>École Nationale Supérieure des Mines d'Alès (IMT MINES ALES)</t>
  </si>
  <si>
    <t>200311864M LISST UMR 5193 - Laboratoire interdisciplinaire Solidarités, Sociétés, Territoires</t>
  </si>
  <si>
    <t>Laboratoire interdisciplinaire Solidarités, Sociétés, Territoires</t>
  </si>
  <si>
    <t>École des Hautes Études en Sciences Sociales Paris (EHESS Paris)</t>
  </si>
  <si>
    <t>201420664E OSUNA UMS 3281 (Fédération de Recherche) - Observatoire des Sciences de l'Univers Nantes Atlantique</t>
  </si>
  <si>
    <t>Observatoire des Sciences de l'Univers Nantes Atlantique</t>
  </si>
  <si>
    <t>201722590K EVCAU Laboratoire - EnVironnements numériques Cultures Architecturales et Urbaines</t>
  </si>
  <si>
    <t>EnVironnements numériques Cultures Architecturales et Urbaines</t>
  </si>
  <si>
    <t>200615372M LIA EA 4128 - Laboratoire d'Informatique d'Avignon</t>
  </si>
  <si>
    <t>Laboratoire d'Informatique d'Avignon</t>
  </si>
  <si>
    <t>199917982E SAS UMR 1069 - Sol Agro et hydrosystème Spatialisation</t>
  </si>
  <si>
    <t>Sol Agro et hydrosystème Spatialisation</t>
  </si>
  <si>
    <t>199812896F CIRED UMR 8568 - Centre international de recherche sur l'environnement et le développement</t>
  </si>
  <si>
    <t>Centre international de recherche sur l'environnement et le développement</t>
  </si>
  <si>
    <t>Centre de Coopération Internationale en Recherche Agronomique pour le Développement (CIRAD)</t>
  </si>
  <si>
    <t>201621881U DEEP EA 7429 - DECHETS-EAU -ENVIRONNEMENT-POLLUTIONS</t>
  </si>
  <si>
    <t>DECHETS-EAU -ENVIRONNEMENT-POLLUTIONS</t>
  </si>
  <si>
    <t>201019024P CEARC EA 4445 - Cultures, Environnements, Arctique, Représentations, Climat</t>
  </si>
  <si>
    <t>Cultures, Environnements, Arctique, Représentations, Climat</t>
  </si>
  <si>
    <t>200012185Z LPG UMR 6112 -  LABORATOIRE DE PLANETOLOGIE ET GEOSCIENCES</t>
  </si>
  <si>
    <t xml:space="preserve"> LABORATOIRE DE PLANETOLOGIE ET GEOSCIENCES</t>
  </si>
  <si>
    <t>200919212Y DICEN-IDF EA 7339 - DISPOSITIFS D'INFORMATION ET DE COMMUNICATION À L'ÈRE NUMÉRIQUE PARIS ILE DE France</t>
  </si>
  <si>
    <t>DISPOSITIFS D'INFORMATION ET DE COMMUNICATION À L'ÈRE NUMÉRIQUE PARIS ILE DE France</t>
  </si>
  <si>
    <t>Choix d’un éclairage durable et optimal des environnements urbains et bâtis, centré autour de ses usages et de ses usagers – Une approche décisionnaire virtuelle transposable dans le monde réel</t>
  </si>
  <si>
    <t>Advanced LIghting of (Virtual) Environments - ALIVE</t>
  </si>
  <si>
    <t>200711882P LAPLACE UMR 5213 -  LABORATOIRE PLASMA ET CONVERSION D'ENERGIE</t>
  </si>
  <si>
    <t xml:space="preserve"> LABORATOIRE PLASMA ET CONVERSION D'ENERGIE</t>
  </si>
  <si>
    <t>Centre de Recherche sur la Biodiversité et l'Environnement</t>
  </si>
  <si>
    <t>202424488T CRBE UMR 5300 - Centre de Recherche sur la Biodiversité et l'Environnement</t>
  </si>
  <si>
    <t>199113245R LERASS EA 827 - Laboratoire d'Etudes et de Recherches Appliquées en Sciences Sociales</t>
  </si>
  <si>
    <t>Laboratoire d'Etudes et de Recherches Appliquées en Sciences Sociales</t>
  </si>
  <si>
    <t>199511957Y LTDS UMR 5513 - Laboratoire de Tribologie et Dynamique des Systèmes</t>
  </si>
  <si>
    <t>Laboratoire de Tribologie et Dynamique des Systèmes</t>
  </si>
  <si>
    <t>199911701C AMPERE UMR 5005 - Laboratoire Ampère</t>
  </si>
  <si>
    <t>Laboratoire Ampère</t>
  </si>
  <si>
    <t>199511960B Laboratoire Hubert Curien UMR 5516 - Laboratoire Hubert Curien</t>
  </si>
  <si>
    <t>Laboratoire Hubert Curien</t>
  </si>
  <si>
    <t>École Supérieure de Chimie Physique Electronique de Lyon (CPE)</t>
  </si>
  <si>
    <t>Institut Optique Graduate School (IOGS)</t>
  </si>
  <si>
    <t>201019365K PPrime UPR 3346 - nstitut P' : Recherche et Ingénierie en Matériaux, Mécanique et Energétique</t>
  </si>
  <si>
    <t>nstitut P' : Recherche et Ingénierie en Matériaux, Mécanique et Energétique</t>
  </si>
  <si>
    <t>École Nationale Supérieure Mécanique et Aérotechnique Poitiers (ENSMA Poitiers - ISAE)</t>
  </si>
  <si>
    <t>200715398L LARA-SEPPIA EA 4154 - LABORATOIRE DE RECHERCHE EN AUDIOVISUEL-SAVOIRS, PRAXIS ET POÏTIQUES EN ART</t>
  </si>
  <si>
    <t>LABORATOIRE DE RECHERCHE EN AUDIOVISUEL-SAVOIRS, PRAXIS ET POÏTIQUES EN ART</t>
  </si>
  <si>
    <t>201119399T CRNL UMR 5292 - Centre de Recherche en Neurosciences de Lyon</t>
  </si>
  <si>
    <t>Centre de Recherche en Neurosciences de Lyon</t>
  </si>
  <si>
    <t>Eclairage et lumière</t>
  </si>
  <si>
    <t>202224405L EL (équipe interne CEREMA) - Eclairage et lumière</t>
  </si>
  <si>
    <t>197311954R MATEIS UMR 5510 - Matériaux : Ingénierie et Science</t>
  </si>
  <si>
    <t>Matériaux : Ingénierie et Science</t>
  </si>
  <si>
    <t>200311815J Archéorient UMR 5133 - Environnements et sociétés de l'Orient Ancien</t>
  </si>
  <si>
    <t>Environnements et sociétés de l'Orient Ancien</t>
  </si>
  <si>
    <t xml:space="preserve">201119400U LGL-TPE UMR 5276 - Laboratoire de géologie de Lyon : Terre, planètes et environnement </t>
  </si>
  <si>
    <t xml:space="preserve">Laboratoire de géologie de Lyon : Terre, planètes et environnement </t>
  </si>
  <si>
    <t>École Centrale</t>
  </si>
  <si>
    <t>École normale supérieure Paris-Saclay (ENS Paris-Saclay)</t>
  </si>
  <si>
    <t>201220350X ADES UMR 7268 - Anthropologie bio-culturelle, Droit, Ethique et Santé</t>
  </si>
  <si>
    <t>Anthropologie bio-culturelle, Droit, Ethique et Santé</t>
  </si>
  <si>
    <t>Assistance Publique - Hôpitaux de Marseille (AP-HM)</t>
  </si>
  <si>
    <t>Établissement Français du Sang (EFS)</t>
  </si>
  <si>
    <t>Fonctionnement des hydrosystèmes</t>
  </si>
  <si>
    <t>201822687L RiverLy UR 1469 (recherche INRAE) - Fonctionnement des hydrosystèmes</t>
  </si>
  <si>
    <t>199512038L TRACES UMR 5608 - Travaux de Recherches Archéologiques sur les Cultures, les Espaces et les Sociétés</t>
  </si>
  <si>
    <t>Travaux de Recherches Archéologiques sur les Cultures, les Espaces et les Sociétés</t>
  </si>
  <si>
    <t>Institut National de Recherches Archéologiques Préventives (INRAP)</t>
  </si>
  <si>
    <t>201320678Z MAST (Département, formation recherche de l'UGE) -  Département Matériaux et Structures</t>
  </si>
  <si>
    <t xml:space="preserve"> Département Matériaux et Structures</t>
  </si>
  <si>
    <t xml:space="preserve">200711924K LaMCoS UMR 5259 - LABORATOIRE DE MECANIQUE DES CONTACTS ET DES STRUCTURES </t>
  </si>
  <si>
    <t xml:space="preserve">LABORATOIRE DE MECANIQUE DES CONTACTS ET DES STRUCTURES </t>
  </si>
  <si>
    <t>201622147H IRDL UMR 6027 -  Institut de Recherche Dupuy de Lôme</t>
  </si>
  <si>
    <t xml:space="preserve"> Institut de Recherche Dupuy de Lôme</t>
  </si>
  <si>
    <t>201621882V GEOMAS UA 7495 - Géomécanique, Matériaux et Structures</t>
  </si>
  <si>
    <t>Géomécanique, Matériaux et Structures</t>
  </si>
  <si>
    <t>Centre d'Etudes et de Recherche en Thermique, Environnement et Systèmes</t>
  </si>
  <si>
    <t>200114757R CERTES EA 3481 - Centre d'Etudes et de Recherche en Thermique, Environnement et Systèmes</t>
  </si>
  <si>
    <t>201522514L LINEACT UR 7527 - Laboratoire d?Innovation Numérique pour les Entreprises et les Apprentissages au service de la Compétitivité des Territoires</t>
  </si>
  <si>
    <t>Groupe CESI (CESI)</t>
  </si>
  <si>
    <t>Architecture, Environnement et Cultures Constructives</t>
  </si>
  <si>
    <t>201020647D AE&amp;CC EA 7444 - Architecture, Environnement et Cultures Constructives</t>
  </si>
  <si>
    <t xml:space="preserve">199511965G 3SR UMR 5521 - Sols, Solides, Structures, Risques </t>
  </si>
  <si>
    <t xml:space="preserve">Sols, Solides, Structures, Risques </t>
  </si>
  <si>
    <t xml:space="preserve">200817616T ICARE UPR3021 - Institut de combustion, aérothermique,réactivité et environnement </t>
  </si>
  <si>
    <t xml:space="preserve">Institut de combustion, aérothermique,réactivité et environnement </t>
  </si>
  <si>
    <t>Université d'Orléans</t>
  </si>
  <si>
    <t>200012210B M2C UMR 6143 - Morphodynamique Continentale et Côitère</t>
  </si>
  <si>
    <t>Morphodynamique Continentale et Côitère</t>
  </si>
  <si>
    <t>Université de Rouen</t>
  </si>
  <si>
    <t>199213258A LIEU UR 889 - LABORATOIRE INTERDISCIPLINAIRE ENVIRONNEMENT URBANISME</t>
  </si>
  <si>
    <t>LABORATOIRE INTERDISCIPLINAIRE ENVIRONNEMENT URBANISME</t>
  </si>
  <si>
    <t>199512007C HSM UMR 5151 - HydroSciences Montpellier</t>
  </si>
  <si>
    <t>HydroSciences Montpellier</t>
  </si>
  <si>
    <t>199517454Y LAAS UPR 8001 - Laboratoire d'analyse et d'architecture des systèmes</t>
  </si>
  <si>
    <t>Laboratoire d'analyse et d'architecture des systèmes</t>
  </si>
  <si>
    <t>Université Technologique Capitole Toulouse (UT Capitole)</t>
  </si>
  <si>
    <t>Institut National des Sciences Appliquées de Toulouse (INSA-Toulouse)</t>
  </si>
  <si>
    <t>200012134U Geolab UMR 6042 - LABORATOIRE DE GÉOGRAPHIE PHYSIQUE ET ENVIRONNEMENTALE</t>
  </si>
  <si>
    <t>LABORATOIRE DE GÉOGRAPHIE PHYSIQUE ET ENVIRONNEMENTALE</t>
  </si>
  <si>
    <t>Institut de recherche en santé, environnement et travail</t>
  </si>
  <si>
    <t>201722263E IRSET UMR S 1085 - Institut de recherche en santé, environnement et travail</t>
  </si>
  <si>
    <t>200012142C Arenes UMR 6051 - Arenes</t>
  </si>
  <si>
    <t>Arenes</t>
  </si>
  <si>
    <t>Institut d'Études Politiques de Rennes (IEP)</t>
  </si>
  <si>
    <t>200012140A ThéMA UMR 6049 - THEORISER ET MODELISER POUR AMENAGER</t>
  </si>
  <si>
    <t>THEORISER ET MODELISER POUR AMENAGER</t>
  </si>
  <si>
    <t>200311845S CESCO UMR 7204 - Centre des Sciences de la Conservation</t>
  </si>
  <si>
    <t>Centre des Sciences de la Conservation</t>
  </si>
  <si>
    <t>CSTB</t>
  </si>
  <si>
    <t>201722406K LISIS UMR 9003 CNRS UMR 1326 INRAE - Laboratoire Interdisciplinaire Sciences, Innovations, Sociétés</t>
  </si>
  <si>
    <t>Laboratoire Interdisciplinaire Sciences, Innovations, Sociétés</t>
  </si>
  <si>
    <t>École Supérieure Ingénieurs Electrotechnique, Electronique Marne La Vallée (ESIEE)</t>
  </si>
  <si>
    <t>200612829Y ICMMO UMR 8082 -  Institut de Chimie Moléculaire et des Matériaux d'Orsay</t>
  </si>
  <si>
    <t xml:space="preserve"> Institut de Chimie Moléculaire et des Matériaux d'Orsay</t>
  </si>
  <si>
    <t>200718237X G-Eau UMR 183 - Gestion de l'eau, acteurs et usages</t>
  </si>
  <si>
    <t>Gestion de l'eau, acteurs et usages</t>
  </si>
  <si>
    <t>Centre International des Hautes Études Agronomiques Méditarranéennes (CIHEAM)</t>
  </si>
  <si>
    <t>200112474J ITODYS UMR 7086 - Interfaces, Traitements, Organisation et Dynamique des Systèmes</t>
  </si>
  <si>
    <t>Interfaces, Traitements, Organisation et Dynamique des Systèmes</t>
  </si>
  <si>
    <t>Ministère de la Défense</t>
  </si>
  <si>
    <t>Logement, inégalités spatiales et trajectoires</t>
  </si>
  <si>
    <t>200017712G LIST UR 6 INED - Logement, inégalités spatiales et trajectoires</t>
  </si>
  <si>
    <t>201320585Y AMUP EA 7309 - ARCHITECTURE, MORPHOLOGIE/MORPHOGENÈSE URBAINE ET PROJET</t>
  </si>
  <si>
    <t>ARCHITECTURE, MORPHOLOGIE/MORPHOGENÈSE URBAINE ET PROJET</t>
  </si>
  <si>
    <t>École Nationale Supérieure d'Architecture de Strasbourg</t>
  </si>
  <si>
    <t>Institut National des sciences Appliquées de Strasbourg (INSA Strasbourg)</t>
  </si>
  <si>
    <t>200812294H IDEES UMR 6266 - IDENTITE ET DIFFERENCIATION DE L'ESPACE, DE L'ENVIRONNEMENT ET DES SOCIETES</t>
  </si>
  <si>
    <t>IDENTITE ET DIFFERENCIATION DE L'ESPACE, DE L'ENVIRONNEMENT ET DES SOCIETES</t>
  </si>
  <si>
    <t>Université Le Havre</t>
  </si>
  <si>
    <t xml:space="preserve">201322883W CESIT Unité de Recherche de Kedge Business School  </t>
  </si>
  <si>
    <t xml:space="preserve">Unité de Recherche de Kedge Business School </t>
  </si>
  <si>
    <t>Kedge Business School</t>
  </si>
  <si>
    <t>200520622Y LACTH - Laboratoire d'Architecture Conception Territoire Histoire Matérialité</t>
  </si>
  <si>
    <t>Laboratoire d'Architecture Conception Territoire Histoire Matérialité</t>
  </si>
  <si>
    <t>200322879K CMP UR EMSE - Centre de Microélectronique de Provence</t>
  </si>
  <si>
    <t>Centre de Microélectronique de Provence</t>
  </si>
  <si>
    <t>Note du jury</t>
  </si>
  <si>
    <t>B2</t>
  </si>
  <si>
    <t>A1</t>
  </si>
  <si>
    <t>A3</t>
  </si>
  <si>
    <t>A2</t>
  </si>
  <si>
    <t>B1</t>
  </si>
  <si>
    <t>Défi</t>
  </si>
  <si>
    <t xml:space="preserve">Centre d'étude des mouvements sociaux </t>
  </si>
  <si>
    <t xml:space="preserve">201922968M CEMS UMR 8044 - Centre d'étude des mouvements sociaux </t>
  </si>
  <si>
    <t>CARRIER Marion</t>
  </si>
  <si>
    <t>HOURDIN Frédéric</t>
  </si>
  <si>
    <t>CENTRE DE RECHERCHE D'ALBI EN GENIE DES PROCEDES DES SOLIDES DIVISES, DE L'ENERGIE ET DE L'ENVIRONNEMENT</t>
  </si>
  <si>
    <t>201220448D UMR 5302 - RAPSODEE CENTRE DE RECHERCHE D'ALBI EN GENIE DES PROCEDES DES SOLIDES DIVISES, DE L'ENERGIE ET DE L'ENVIRONNEMENT</t>
  </si>
  <si>
    <t>EIBNER Simon</t>
  </si>
  <si>
    <t>EL HAFI Mouna</t>
  </si>
  <si>
    <t>FAIRHEAD Laurent</t>
  </si>
  <si>
    <t>MADELEINE Jean-Baptiste</t>
  </si>
  <si>
    <t>BLANCO Stéphane</t>
  </si>
  <si>
    <t>FOURNIER Richard</t>
  </si>
  <si>
    <t>COUVREUX Fleur</t>
  </si>
  <si>
    <t>VILLEFRANQUE Najda</t>
  </si>
  <si>
    <t>PÉLISSIER Lionel</t>
  </si>
  <si>
    <t>VENTURINI Patrice</t>
  </si>
  <si>
    <t>LECUREUX Marie-Hélène</t>
  </si>
  <si>
    <t>RABIER Alain</t>
  </si>
  <si>
    <t xml:space="preserve">201119442P EFTS UMR MA 122 - EDUCATION, FORMATION, TRAVAIL, SAVOIRS </t>
  </si>
  <si>
    <t xml:space="preserve">EDUCATION, FORMATION, TRAVAIL, SAVOIRS </t>
  </si>
  <si>
    <t>Ligue de l'enseignement de la Haute Loire</t>
  </si>
  <si>
    <t>Association de gestion du centre d'accueil polyvalent "Gérard  Chavaroche</t>
  </si>
  <si>
    <t>199719345V LPICM UMR 7647 - Laboratoire de physique des interfaces et des couches minces</t>
  </si>
  <si>
    <t>Laboratoire de physique des interfaces et des couches minces</t>
  </si>
  <si>
    <t>HUT</t>
  </si>
  <si>
    <t>Urban Habitat in Transition: Towards a comprehensive understanding of the use of connected environments for well-being and environmental efficiency</t>
  </si>
  <si>
    <t>Habitat Urbain en Transition : Vers une compréhension approfondie de l’utilisation des environnements connectés pour le bien-être et
l’efficacité environnementale</t>
  </si>
  <si>
    <t>199511949P IRIT UMR 5505 -  Institut de Recherche en Informatique de Toulouse</t>
  </si>
  <si>
    <t>Institut de Recherche en Informatique de Toulouse</t>
  </si>
  <si>
    <t>201119405Z MRM EA 4557 - Montpellier Recherche en Management</t>
  </si>
  <si>
    <t>Montpellier Recherche en Management</t>
  </si>
  <si>
    <t>Laboratoire Communication Innovation et Marché</t>
  </si>
  <si>
    <t xml:space="preserve"> 202023849R LICAÉ UR - Laboratoire sur les Interactions Cognition, Action, Emotion</t>
  </si>
  <si>
    <t>Laboratoire sur les Interactions Cognition, Action, Emotion</t>
  </si>
  <si>
    <t>202224202R LICeM UR UM 213 - Laboratoire Communication Innovation et Marché</t>
  </si>
  <si>
    <t>201822748C MRE UR UM209 - Montpellier Recherche en Economie</t>
  </si>
  <si>
    <t>Montpellier Recherche en Economie</t>
  </si>
  <si>
    <t>200718239Z TETIS UMR 1470 - Territoires, Environnement, Télédétection et Information Spatiale</t>
  </si>
  <si>
    <t>Territoires, Environnement, Télédétection et Information Spatiale</t>
  </si>
  <si>
    <t>Synox</t>
  </si>
  <si>
    <t>Centre Hospitalier Universitaire de Montpellier</t>
  </si>
  <si>
    <t>Maison des Sciences de l'Homme de Montpellier (MSH Sud)</t>
  </si>
  <si>
    <t>Atelier International expérimetal pour la cité Bionumérique</t>
  </si>
  <si>
    <t>CAMILLERI Guy</t>
  </si>
  <si>
    <t>GEORGÉ Jean-Pierre</t>
  </si>
  <si>
    <t>BERNON Carole</t>
  </si>
  <si>
    <t>NOY Claire</t>
  </si>
  <si>
    <t>LÉPINE Valérie</t>
  </si>
  <si>
    <t>HEID Marie-Caroline</t>
  </si>
  <si>
    <t>MELIANI Valérie</t>
  </si>
  <si>
    <t>CASES Anne-Sophie</t>
  </si>
  <si>
    <t>PORTES Audrey</t>
  </si>
  <si>
    <t>VIDAL David</t>
  </si>
  <si>
    <t>N’GOALA Gilles</t>
  </si>
  <si>
    <t>AIT HADDOU Hassan</t>
  </si>
  <si>
    <t>BAILLY Claire</t>
  </si>
  <si>
    <t>VINCENT Pierre</t>
  </si>
  <si>
    <t>BOTROS Nader</t>
  </si>
  <si>
    <t>PHALIPON ROBERT Isabelle</t>
  </si>
  <si>
    <t>DEPINCE Malo</t>
  </si>
  <si>
    <t>BROUILLET Thibaut</t>
  </si>
  <si>
    <t>BROUILLET Denis</t>
  </si>
  <si>
    <t>COUTTÉ Alexandre</t>
  </si>
  <si>
    <t>GUILLON Marlène</t>
  </si>
  <si>
    <t>BARANÈS Edmond</t>
  </si>
  <si>
    <t>AGUEJDAD Rahim</t>
  </si>
  <si>
    <t>Northumbria University</t>
  </si>
  <si>
    <t>Origin and fate of the urban palaeo-anthropocene in the Man-Earth-Sea continuum of the Rhône and Medjerda rivers</t>
  </si>
  <si>
    <t>Anthropocene, urban transitions and raw earth. Analysis of the implementation of sustainable cities using raw earth in construction</t>
  </si>
  <si>
    <t>Building that is learning to be healthy and eco-responsible</t>
  </si>
  <si>
    <t>Help in planning multi-actor ecological development trajectories: Biodiversity - Energy - Water - Construction - Soil</t>
  </si>
  <si>
    <t>La baignade en eau vive urbaine: Levier oU frEin pouR une ville habitable pour les humains et la biodIVERsité ?</t>
  </si>
  <si>
    <t>Are bathing activities in urban rivers a lever or an obstacle for liveable cities for humans and biodiversity?</t>
  </si>
  <si>
    <t>City Digital Transformation: Fostering Inclusion through Spatial and Temporal Flexibility</t>
  </si>
  <si>
    <t>Eco-neighborhoods: spaces for experimenting with "urban commons"?</t>
  </si>
  <si>
    <t>Printed communicating and portable Electronic nose based on functionalized 2D materials for detection of Air Pollutants (CO, NO2, NO and COV (benzene)) in urban environment</t>
  </si>
  <si>
    <t>Recherche et Action pour la Valorisation de la Ville par la Végétalisation</t>
  </si>
  <si>
    <t>Research and Action to Enhance and Revive Cities through Vegetation</t>
  </si>
  <si>
    <t>AGRO SCHOOL FOR LIFE (ISARA-EESPIG)</t>
  </si>
  <si>
    <t>Université Savoie Mont-Blanc</t>
  </si>
  <si>
    <t>Ville d'Antibes</t>
  </si>
  <si>
    <t>Ville d'Avignon - Pôle Ville durable et sobre</t>
  </si>
  <si>
    <t>Centre de Ressources de Botanique Appliquée (CRBA)</t>
  </si>
  <si>
    <t>200711883R IES UMR 5214 - Institut d'Electronique et des Systèmes</t>
  </si>
  <si>
    <t>Institut d'Electronique et des Systèmes</t>
  </si>
  <si>
    <t>201522209E AGE USC 1513 - Agroécologie et environnement</t>
  </si>
  <si>
    <t>Agroécologie et environnement</t>
  </si>
  <si>
    <t>Institut Supérieur Agriculture Rhône Alpes (ISARA-Lyon)</t>
  </si>
  <si>
    <t>201119412G LOCIE UMR 5271 - LABORATOIRE D'OPTIMISATION DE LA CONCEPTION ET INGÉNIERIE DE L'ENVIRONNEMENT</t>
  </si>
  <si>
    <t>LABORATOIRE D'OPTIMISATION DE LA CONCEPTION ET INGÉNIERIE DE L'ENVIRONNEMENT</t>
  </si>
  <si>
    <t>Université Savoie Chambéry</t>
  </si>
  <si>
    <t>201220376A UEVT IE 1353 -  Villa Thuret (INRAE)</t>
  </si>
  <si>
    <t>Villa Thuret (INRAE)</t>
  </si>
  <si>
    <t>196817912N URFM UR 0629 - Écologie des Forêts Méditerranéennes</t>
  </si>
  <si>
    <t>Écologie des Forêts Méditerranéennes</t>
  </si>
  <si>
    <t>JOSSELIN Didier</t>
  </si>
  <si>
    <t>VIGNAL Matthieu</t>
  </si>
  <si>
    <t>VIAUX Nicolas</t>
  </si>
  <si>
    <t>EMSELLEM Karine</t>
  </si>
  <si>
    <t>BORJA Jean-Stéphane</t>
  </si>
  <si>
    <t>CHRISTOFLE Sylvie</t>
  </si>
  <si>
    <t>FOURNIER Carine</t>
  </si>
  <si>
    <t>SERVIGNE Sylvie</t>
  </si>
  <si>
    <t>SAMUEL John</t>
  </si>
  <si>
    <t>COMBETTE Philippe</t>
  </si>
  <si>
    <t>PASCAL Fabien</t>
  </si>
  <si>
    <t>PENARIER Annick</t>
  </si>
  <si>
    <t>NOUVEL Philippe</t>
  </si>
  <si>
    <t>VENA Arnaud</t>
  </si>
  <si>
    <t>DUCHENE Olivier</t>
  </si>
  <si>
    <t>DUCASSE Vincent</t>
  </si>
  <si>
    <t>GRARD Baptiste</t>
  </si>
  <si>
    <t>THEBAULT Martin</t>
  </si>
  <si>
    <t>BERNARD Jérémy</t>
  </si>
  <si>
    <t>GATEBLE Gildas</t>
  </si>
  <si>
    <t xml:space="preserve">DUCATILLION Catherine </t>
  </si>
  <si>
    <t xml:space="preserve">MARTIN Nicolas </t>
  </si>
  <si>
    <t>MÉNÉZO Christophe</t>
  </si>
  <si>
    <t>Des Fondations Innovantes pour une Ville Durable</t>
  </si>
  <si>
    <t>Innovative Foundations for Sustainable city</t>
  </si>
  <si>
    <t>JAHANGIR Emad</t>
  </si>
  <si>
    <t>BADINIER Thibault</t>
  </si>
  <si>
    <t>SZYMKIEWICZ Fabien</t>
  </si>
  <si>
    <t>REIFFSTECK Philippe</t>
  </si>
  <si>
    <t>CHEVALIER Christophe</t>
  </si>
  <si>
    <t>DE SAUVAGE Jean</t>
  </si>
  <si>
    <t>DI DONNA Alice</t>
  </si>
  <si>
    <t>UGHETTO Pascal</t>
  </si>
  <si>
    <t>MROUEH Hussein</t>
  </si>
  <si>
    <t>TANG Anh Minh</t>
  </si>
  <si>
    <t>CARON Jean-François</t>
  </si>
  <si>
    <t>SAADÉ Myriam</t>
  </si>
  <si>
    <t>MESNIL Romain</t>
  </si>
  <si>
    <t>BAVEREL Olivier</t>
  </si>
  <si>
    <t>DUMONT Marc</t>
  </si>
  <si>
    <t>CES - Centre Efficacité énergétique des Systèmes</t>
  </si>
  <si>
    <t>Centre Efficacité énergétique des Systèmes</t>
  </si>
  <si>
    <t>200212790Y LATTS UMR 8134 Laboratoire Techniques, Territoires et Sociétés</t>
  </si>
  <si>
    <t>Laboratoire Techniques, Territoires et Sociétés</t>
  </si>
  <si>
    <t>200718421X NAVIER UMR 8205 - Laboratoire Navier</t>
  </si>
  <si>
    <t>Laboratoire Navier</t>
  </si>
  <si>
    <t>NGE FONDATIONS</t>
  </si>
  <si>
    <t>RABOT DUTILLEUL</t>
  </si>
  <si>
    <t>Construire au futur Haiter le futur</t>
  </si>
  <si>
    <t>EDF</t>
  </si>
  <si>
    <t>GA Smart Building</t>
  </si>
  <si>
    <t>InFuSe</t>
  </si>
  <si>
    <t>HEALTHY</t>
  </si>
  <si>
    <t>HEALTHY De la compréhension à l’action : promouvoir une ville saine</t>
  </si>
  <si>
    <t>HEALTHY From understanding to action: promoting a healthy city</t>
  </si>
  <si>
    <t>Ville d'Ivry-sur-Seine</t>
  </si>
  <si>
    <t>Territoire Grand Paris Sud-Est</t>
  </si>
  <si>
    <t xml:space="preserve">201019676Y TIRO-MATOs UMR E 4320 - Transporteurs en Imagerie et Radiothérapie en Oncologie - Mécanismes Biologique des Altérations du Tissu Osseux </t>
  </si>
  <si>
    <t xml:space="preserve">Transporteurs en Imagerie et Radiothérapie en Oncologie - Mécanismes Biologique des Altérations du Tissu Osseux </t>
  </si>
  <si>
    <t>201220432L I3S UMR 7271 - Laboratoire d'Informatique, Signaux et Systèmes de Sophia Antipolis</t>
  </si>
  <si>
    <t>Laboratoire d'Informatique, Signaux et Systèmes de Sophia Antipolis</t>
  </si>
  <si>
    <t>201622213E Transitions - Transitions Numériques Savoirs Médias Territoires</t>
  </si>
  <si>
    <t>Transitions Numériques Savoirs Médias Territoires</t>
  </si>
  <si>
    <t>201923615R RETINES - Risques, Epidemiologie, Territoires, Informations, Education et Santé</t>
  </si>
  <si>
    <t>Risques, Epidemiologie, Territoires, Informations, Education et Santé</t>
  </si>
  <si>
    <t>PÉREZ Sandra</t>
  </si>
  <si>
    <t>VOIRON Christine</t>
  </si>
  <si>
    <t>POURCHER Thierry</t>
  </si>
  <si>
    <t>DAGNINO Sonia</t>
  </si>
  <si>
    <t>LINDENTHAL Sabine</t>
  </si>
  <si>
    <t>PERALDI-FRATI Marie-Agnès</t>
  </si>
  <si>
    <t>MALLET Frédéric</t>
  </si>
  <si>
    <t>FERRY Nicolas</t>
  </si>
  <si>
    <t>TIGLI Jean-Yves</t>
  </si>
  <si>
    <t>REY Gaëtan</t>
  </si>
  <si>
    <t>DARTIGUES-PALLEZ Christel</t>
  </si>
  <si>
    <t>MEYER Vincent</t>
  </si>
  <si>
    <t>NÉLIS-BLANC Laurence</t>
  </si>
  <si>
    <t>STACCINI Pascal</t>
  </si>
  <si>
    <t>MAIGNANT Gilles</t>
  </si>
  <si>
    <t>DUFOUR Frank</t>
  </si>
  <si>
    <t>TISSEUR Céline</t>
  </si>
  <si>
    <t>JONATHAN Stéphanie</t>
  </si>
  <si>
    <t>COLL Isabelle</t>
  </si>
  <si>
    <t>ZEPF Marcus</t>
  </si>
  <si>
    <t>HUMAIN-LAMOURE Anne-Lise</t>
  </si>
  <si>
    <t>SCHURHOFF Franck</t>
  </si>
  <si>
    <t>SZOKE Andrei</t>
  </si>
  <si>
    <t>PIGNON Baptiste</t>
  </si>
  <si>
    <t>CANOUI-POITRINE Florence</t>
  </si>
  <si>
    <t>LAFONT Charlotte</t>
  </si>
  <si>
    <t xml:space="preserve">200919261B IMRB U 955 - Institut Mondor de recherche biomédicale </t>
  </si>
  <si>
    <t>Institut Mondor de recherche biomédicale</t>
  </si>
  <si>
    <t>École Nationale Vétérinaire Maison-Alfort (ENVA)</t>
  </si>
  <si>
    <t>HARBELOT Isabelle</t>
  </si>
  <si>
    <t>HACHI Ryma</t>
  </si>
  <si>
    <t>MONVOISIN Manon</t>
  </si>
  <si>
    <t>FOLLIET François</t>
  </si>
  <si>
    <t>Villes régénératrices face aux évolutions climatiques et à l a dépendance énergétique</t>
  </si>
  <si>
    <t>Regenerative cities facing climate change and energy dependency</t>
  </si>
  <si>
    <t>LEVRATTO Nadine</t>
  </si>
  <si>
    <t>CAILLE Frédéric</t>
  </si>
  <si>
    <t>WURTZ Frédéric</t>
  </si>
  <si>
    <t>DELINCHANT Benoit</t>
  </si>
  <si>
    <t>BEN SACI Abdelkader</t>
  </si>
  <si>
    <t xml:space="preserve">REIGNIER Patrick </t>
  </si>
  <si>
    <t>GIROUX Stéphanie</t>
  </si>
  <si>
    <t>VALIORGUE Pierre</t>
  </si>
  <si>
    <t>MOUNKAILA NOMA Dijbrilla</t>
  </si>
  <si>
    <t>PEYROL Eric</t>
  </si>
  <si>
    <t>BERRAH Lamia-Amel</t>
  </si>
  <si>
    <t>PLASSART Stéphan</t>
  </si>
  <si>
    <t>FITO-DE-LA-CRUZ Jaume</t>
  </si>
  <si>
    <t>FRAISSE Gilles</t>
  </si>
  <si>
    <t>LUSHNIKOVA Anna</t>
  </si>
  <si>
    <t>RAMOUSSE Julien</t>
  </si>
  <si>
    <t>LAMAISON Nicolas</t>
  </si>
  <si>
    <t>FOUCQUIER Aurélie</t>
  </si>
  <si>
    <t>BENIZRI Émile</t>
  </si>
  <si>
    <t>DURAND Alexis</t>
  </si>
  <si>
    <t>LEGLIZE Pierre</t>
  </si>
  <si>
    <t>SIRGUEY Catherine</t>
  </si>
  <si>
    <t>POINSOT Philippe</t>
  </si>
  <si>
    <t>TESSIER Luc</t>
  </si>
  <si>
    <t>201120461X UMR 7235 - EconomiX</t>
  </si>
  <si>
    <t>EconomiX</t>
  </si>
  <si>
    <t xml:space="preserve">200511876S TRIANGLE UMR 5206 - ACTION, DISCOURS, PENSEE POLITIQUE ET ECONOMIQUE </t>
  </si>
  <si>
    <t>ACTION, DISCOURS, PENSEE POLITIQUE ET ECONOMIQUE</t>
  </si>
  <si>
    <t>Institut Études Politiques Lyon (IEP Lyon)</t>
  </si>
  <si>
    <t>200711886U - UMR 5217 LIG - Laboratoire d'Informatique de Grenoble</t>
  </si>
  <si>
    <t>Laboratoire d'Informatique de Grenoble</t>
  </si>
  <si>
    <t>199911703E - LAGEPP UMR 5007 - LABORATOIRE D'AUTOMATIQUE, DE GENIE DES PROCEDES ET DE GENIE PHARMACEUTIQUE</t>
  </si>
  <si>
    <t>LABORATOIRE D'AUTOMATIQUE, DE GENIE DES PROCEDES ET DE GENIE PHARMACEUTIQUE</t>
  </si>
  <si>
    <t>200314973S LISTIC EA 3703 - LABORATOIRE D'INFORMATIQUE, SYSTÈMES, TRAITEMENT DE L'INFORMATION ET DE LA CONNAISSANCE</t>
  </si>
  <si>
    <t>LABORATOIRE D'INFORMATIQUE, SYSTÈMES, TRAITEMENT DE L'INFORMATION ET DE LA CONNAISSANCE</t>
  </si>
  <si>
    <t>200418592W LITEN - Laboratoire d'Innovation pour les Technologies des Energies nouvelles et les Nanomatériaux</t>
  </si>
  <si>
    <t>Laboratoire d'Innovation pour les Technologies des Energies nouvelles et les Nanomatériaux</t>
  </si>
  <si>
    <t>Laboratoire Metis EM Normandie</t>
  </si>
  <si>
    <t>Métis Ecole de Management de Normandie</t>
  </si>
  <si>
    <t>École de management de Normandie (EM Normandie)</t>
  </si>
  <si>
    <t>Pays de Gex Agglo (PGA)</t>
  </si>
  <si>
    <t>Agglomération de Grenoble</t>
  </si>
  <si>
    <t>TERRINOV Société Public Local</t>
  </si>
  <si>
    <t>RENOBAT-ICU</t>
  </si>
  <si>
    <t>Caractérisation de l’impact de la rénovation de bâtiments collectifs comme solution d’adaptation et d'atténuation aux îlots de chaleur
urbains</t>
  </si>
  <si>
    <t>Characterisation of the impact of building renovation as an Urban Heat Island adaptation and mitigation solution</t>
  </si>
  <si>
    <t>SCHOEMAECKER Coralie</t>
  </si>
  <si>
    <t>HANOUNE Benjamin</t>
  </si>
  <si>
    <t>CRUMEYROLLE Suzanne</t>
  </si>
  <si>
    <t>FERLAY Nicolas</t>
  </si>
  <si>
    <t>CHIAPELLO Isabelle</t>
  </si>
  <si>
    <t>JANKOWIAK Isabelle</t>
  </si>
  <si>
    <t>FRANCHOMME Magalie</t>
  </si>
  <si>
    <t>FRÈRE Severine</t>
  </si>
  <si>
    <t>HINNEWINKEL Christelle</t>
  </si>
  <si>
    <t>SACHSÉ Victoria</t>
  </si>
  <si>
    <t>PAUWELS Maxime</t>
  </si>
  <si>
    <t>FRÉROT Helene</t>
  </si>
  <si>
    <t>LESVEN Ludovic</t>
  </si>
  <si>
    <t>NET Sopheak</t>
  </si>
  <si>
    <t>PASCAL Nicolas</t>
  </si>
  <si>
    <t>ANTALUCA Eduard</t>
  </si>
  <si>
    <t>HENRIOT Carine</t>
  </si>
  <si>
    <t>LAMARQUE Fabien</t>
  </si>
  <si>
    <t>TRAN LE Anh Dung</t>
  </si>
  <si>
    <t>DOUZANE Omar</t>
  </si>
  <si>
    <t>LAHOCHE Laurent</t>
  </si>
  <si>
    <t>THEVENET Frédéric</t>
  </si>
  <si>
    <t>VERRIELE Marie</t>
  </si>
  <si>
    <t>GAUDION Vincent</t>
  </si>
  <si>
    <t>FAGNIEZ Thomas</t>
  </si>
  <si>
    <t>AUGUSTIN Patrick</t>
  </si>
  <si>
    <t>DELBARRE Hervé</t>
  </si>
  <si>
    <t>FOURMENTIN Marc</t>
  </si>
  <si>
    <t>SOKOLOV Anton</t>
  </si>
  <si>
    <t>DIEUDONNE Elsa</t>
  </si>
  <si>
    <t>BILLET Sylvain</t>
  </si>
  <si>
    <t>LECONTE François</t>
  </si>
  <si>
    <t>PISCHIUTTA Sarah</t>
  </si>
  <si>
    <t xml:space="preserve">199812850F UMR 8522 PC2A - Physicochimie des Processus de Combustion et de l'Atmosphère </t>
  </si>
  <si>
    <t xml:space="preserve"> Physicochimie des Processus de Combustion et de l'Atmosphère </t>
  </si>
  <si>
    <t>199812847C UMR 8518 LOA - Laboratoire d'optique atmosphèrique</t>
  </si>
  <si>
    <t>Laboratoire d'optique atmosphèrique</t>
  </si>
  <si>
    <t>199812845A UMR 8516 LASIRe - Laboratoire Avancé de Spectroscopie pour les Intéractions la Réactivité et l'Environnement</t>
  </si>
  <si>
    <t>Laboratoire Avancé de Spectroscopie pour les Intéractions la Réactivité et l'Environnement</t>
  </si>
  <si>
    <t>École Nationale Supérieure de Chimie de Lille</t>
  </si>
  <si>
    <t>200415159P LTI UR 3899 - LABORATOIRE DES TECHNOLOGIES INNOVANTES</t>
  </si>
  <si>
    <t>LABORATOIRE DES TECHNOLOGIES INNOVANTES</t>
  </si>
  <si>
    <t>Université Picardie Jules-Verne Amiens</t>
  </si>
  <si>
    <t xml:space="preserve">201019039F LPCA UR 4493 - LABORATOIRE DE PHYSICO-CHIMIE DE L'ATMOSPHERE </t>
  </si>
  <si>
    <t xml:space="preserve">LABORATOIRE DE PHYSICO-CHIMIE DE L'ATMOSPHERE </t>
  </si>
  <si>
    <t>201019040G UCEIV  UR 4492 - UNITE DE CHIMIE ENVIRONNEMENTALE ET INTERACTIONS SUR LE VIVANT</t>
  </si>
  <si>
    <t>UNITE DE CHIMIE ENVIRONNEMENTALE ET INTERACTIONS SUR LE VIVANT</t>
  </si>
  <si>
    <t>200918491P LERMAB UR 4370 - LABORATOIRE D'ETUDES ET DE RECHERCHE SUR LE MATERIAU BOIS</t>
  </si>
  <si>
    <t>LABORATOIRE D'ETUDES ET DE RECHERCHE SUR LE MATERIAU BOIS</t>
  </si>
  <si>
    <t>Groupement Ornithologique et Naturaliste du Nord Pas de Calais</t>
  </si>
  <si>
    <t>SIN-City</t>
  </si>
  <si>
    <t>SIN-City : Sober &amp; Innovative Neighborhoods in the City : une plateforme d'expérimentation et de simulation à l'échelle 1 pour évaluer le climat urbain</t>
  </si>
  <si>
    <t>SIN-City: Sober &amp; Innovative Neighborhoods in the City: a scale-1 experimentation and simulation platform to assess urban climate</t>
  </si>
  <si>
    <t>PELLENQ Roland</t>
  </si>
  <si>
    <t>TARANTO Pascal</t>
  </si>
  <si>
    <t>ROSE Jérôme</t>
  </si>
  <si>
    <t>AUFFAN Mélanie</t>
  </si>
  <si>
    <t>TEMIME-ROUSSEL Brice</t>
  </si>
  <si>
    <t>CHANEAC Corinne</t>
  </si>
  <si>
    <t>DURUPTHY Olivier</t>
  </si>
  <si>
    <t>AZIZA Hassen</t>
  </si>
  <si>
    <t>ORSIÈRE Thierry</t>
  </si>
  <si>
    <t>199412064U IEM UMR 5635 - Institut Européen des Membranes</t>
  </si>
  <si>
    <t>Institut Européen des Membranes</t>
  </si>
  <si>
    <t>École Nationale Supérieure de Chimie de Montpellier (ENSCM)</t>
  </si>
  <si>
    <t>201220302V CGGG - Centre Gilles-Gaston GRANGER</t>
  </si>
  <si>
    <t>Centre Gilles-Gaston GRANGER</t>
  </si>
  <si>
    <t>Chimie de la Matière Condensée de Paris</t>
  </si>
  <si>
    <t>199712620K LCMCP UMR 7574 - Chimie de la Matière Condensée de Paris</t>
  </si>
  <si>
    <t>201220336G IM2NP UMR 7374 - Institut des Matériaux, de Microélectronique et des Nanosciences de Provence</t>
  </si>
  <si>
    <t>Institut des Matériaux, de Microélectronique et des Nanosciences de Provence</t>
  </si>
  <si>
    <t>Université de Toulon</t>
  </si>
  <si>
    <t>Institut Supérieur d'Electronique et du Numérique Toulons (ISEN Toulon)</t>
  </si>
  <si>
    <t>Lycée Professionnel, Auguste Bouvet, Romans</t>
  </si>
  <si>
    <t>ALLIOS</t>
  </si>
  <si>
    <t>COMMUNS</t>
  </si>
  <si>
    <t>SWAP</t>
  </si>
  <si>
    <t>Planifier la ville en prenant en compte les sols</t>
  </si>
  <si>
    <t>Soil-characteristic-aware urban planning</t>
  </si>
  <si>
    <t>BUHLER Thomas</t>
  </si>
  <si>
    <t>AY Jean-Sauveur</t>
  </si>
  <si>
    <t>199717902B CESAER UMR 1041 - Centre d'Economie et de Sociologie Appliquées à l'Agriculture et aux Espaces Ruraux</t>
  </si>
  <si>
    <t>Centre d'Economie et de Sociologie Appliquées à l'Agriculture et aux Espaces Ruraux</t>
  </si>
  <si>
    <t>GEOCARTA</t>
  </si>
  <si>
    <t>GRAND SOISSONS AGGLOMÉRATION</t>
  </si>
  <si>
    <t>urveillance de la ville pour la résilience physique et la sécurité des biens confrontés à des défis émergents grâce à la fibre noire</t>
  </si>
  <si>
    <t>Urban health monitoring with dark fibre for physical resilience and security of assets in response to emerging challenges</t>
  </si>
  <si>
    <t>GUÉGUEN Philippe</t>
  </si>
  <si>
    <t>COUTANT Olivier</t>
  </si>
  <si>
    <t>GARAMBOIS Stéphane</t>
  </si>
  <si>
    <t>BROSSIER Romain</t>
  </si>
  <si>
    <t>METIVIER Ludovic</t>
  </si>
  <si>
    <t>CHALJUB Emmanuel</t>
  </si>
  <si>
    <t>WATHELET Marc</t>
  </si>
  <si>
    <t>MOATTY Annabelle</t>
  </si>
  <si>
    <t>GRANCHER Delphine</t>
  </si>
  <si>
    <t>TRIC Emmanuel</t>
  </si>
  <si>
    <t>SLADEN Anthony</t>
  </si>
  <si>
    <t>VAN DEN ENDE Martijn</t>
  </si>
  <si>
    <t>BES DE BERC Maxime</t>
  </si>
  <si>
    <t>HIBERT Clément</t>
  </si>
  <si>
    <t>SCHMITTBUHL Jean</t>
  </si>
  <si>
    <t>VERGNE Jérôme</t>
  </si>
  <si>
    <t>ZIGONE Dimitri</t>
  </si>
  <si>
    <t>DERODE Benoit</t>
  </si>
  <si>
    <t>LENGLINÉ Olivier</t>
  </si>
  <si>
    <t>SAMBOLIAN Serge</t>
  </si>
  <si>
    <t>BONILLA Fabian</t>
  </si>
  <si>
    <t>BERTRAND Etienne</t>
  </si>
  <si>
    <t>CHESNAIS Céline</t>
  </si>
  <si>
    <t>LEPAROUX Donatienne</t>
  </si>
  <si>
    <t>LEHUJEUR Maximilien</t>
  </si>
  <si>
    <t>KHADOUR Aghiad</t>
  </si>
  <si>
    <t>RICHARD Cédric</t>
  </si>
  <si>
    <t>FERRARI André</t>
  </si>
  <si>
    <t>NASSIF Roula</t>
  </si>
  <si>
    <t>GRANGE Stéphane</t>
  </si>
  <si>
    <t>BERTRAND David</t>
  </si>
  <si>
    <t>DESPREZ Cédric</t>
  </si>
  <si>
    <t>GÉLIS Céline</t>
  </si>
  <si>
    <t>HOK Sébastien</t>
  </si>
  <si>
    <t>RICHET Yann</t>
  </si>
  <si>
    <t>TAUZIN Benoît</t>
  </si>
  <si>
    <t>DURAND Stéphanie</t>
  </si>
  <si>
    <t>BODIN Thomas</t>
  </si>
  <si>
    <t>BOSSU Rémy</t>
  </si>
  <si>
    <t>201119454C ISTERRE UMR 5275 - Institut des Sciences de la Terre</t>
  </si>
  <si>
    <t>Institut des Sciences de la Terre</t>
  </si>
  <si>
    <t>199812919F LGP UMR 8591 - Laboratoire de géographie physique : environnements quaternaires et actuels</t>
  </si>
  <si>
    <t>Laboratoire de géographie physique : environnements quaternaires et actuels</t>
  </si>
  <si>
    <t xml:space="preserve">200816914E GEOAZUR UMR 7329 - Géoazur </t>
  </si>
  <si>
    <t>Géoazur</t>
  </si>
  <si>
    <t>Observatoire de la Côte d'Azur Nice</t>
  </si>
  <si>
    <t>202123702B ITES UMR 7063 - Institut Terre Environnement Strasbourg</t>
  </si>
  <si>
    <t>Institut Terre Environnement Strasbourg</t>
  </si>
  <si>
    <t>École Nationale du Génie de l'Eau et de l'Environnement Strasbourg (ENGEES)</t>
  </si>
  <si>
    <t>201220431K LAGRANGE UMR 7282 - Laboratoire J-L. Lagrange</t>
  </si>
  <si>
    <t>Laboratoire J-L. Lagrange</t>
  </si>
  <si>
    <t>Pôle Santé Environnement - Direction Environnement</t>
  </si>
  <si>
    <t>201722596S PSE-ENV - Pôle Santé Environnement - Direction Environnement</t>
  </si>
  <si>
    <t>Institut de Radioprotection et Sureté Nucléaire (IRSN)</t>
  </si>
  <si>
    <t>CSEM - Centre Sismologique Euro-Méditerranéen</t>
  </si>
  <si>
    <t>Centre Sismologique Euro Méditerranéen</t>
  </si>
  <si>
    <t>Centre Sismologique Eur-Méditerranéen (CSEM)</t>
  </si>
  <si>
    <t>Grenoble Alpes Métropole - Pôle Économie Attractivité</t>
  </si>
  <si>
    <t>La Fibre Grand Lyon THD</t>
  </si>
  <si>
    <t>Eurométropole de Strasbourg</t>
  </si>
  <si>
    <t>EPOS-FR</t>
  </si>
  <si>
    <t>DATA TERRA</t>
  </si>
  <si>
    <t>GUÉGUEN Philippe</t>
  </si>
  <si>
    <t>BOUÉ Pierre</t>
  </si>
  <si>
    <t>Lab 5 Chercheur 8</t>
  </si>
  <si>
    <t>Laboratoires Vivants Bioclimatiques Urbains</t>
  </si>
  <si>
    <t>Urban Bioclimatic Living Labs</t>
  </si>
  <si>
    <t>BENZAAMA Hichem</t>
  </si>
  <si>
    <t>BASECQ Vincent</t>
  </si>
  <si>
    <t>LAPERTOT Arnaud</t>
  </si>
  <si>
    <t>FAILLA Pascal</t>
  </si>
  <si>
    <t>BENNABI Abdelkrim</t>
  </si>
  <si>
    <t>DARDE Benjamin</t>
  </si>
  <si>
    <t>POUPARDIN Adrien</t>
  </si>
  <si>
    <t>DONY Anne</t>
  </si>
  <si>
    <t>BENNING Pierre</t>
  </si>
  <si>
    <t>EL MEOUCHE Rani</t>
  </si>
  <si>
    <t>BETIS Gilles</t>
  </si>
  <si>
    <t>RICHARD Yves</t>
  </si>
  <si>
    <t>MARTINY Nadège</t>
  </si>
  <si>
    <t>REGA Mario</t>
  </si>
  <si>
    <t>FARA Emmanuel</t>
  </si>
  <si>
    <t>THEVENIN Thomas</t>
  </si>
  <si>
    <t>FEN-CHONG Julie</t>
  </si>
  <si>
    <t>JEGOU Anne</t>
  </si>
  <si>
    <t>FACHINETTI Valérie</t>
  </si>
  <si>
    <t>EMERY Justin</t>
  </si>
  <si>
    <t>BAUMONT Catherine</t>
  </si>
  <si>
    <t>CUPILLARD Richard</t>
  </si>
  <si>
    <t>BERTHIER Emmanuel</t>
  </si>
  <si>
    <t>SAGE Jérémie</t>
  </si>
  <si>
    <t>MALFANTE Marielle</t>
  </si>
  <si>
    <t>ROBIN Bénédicte</t>
  </si>
  <si>
    <t>PERALTA Maxime</t>
  </si>
  <si>
    <t>CEA - Commissariat à l’Énergie Atomique</t>
  </si>
  <si>
    <t>Commissariat à l’Énergie Atomique</t>
  </si>
  <si>
    <t>200922745N IRC - Institut de Recherche en Constructibilité</t>
  </si>
  <si>
    <t>Institut de Recherche en Constructibilité</t>
  </si>
  <si>
    <t>École Spéciale des Travaux Publics, du Bâtiment et de l'Industrie (ESTP-Paris)</t>
  </si>
  <si>
    <t>BIOGEOSCIENCES</t>
  </si>
  <si>
    <t>201220400B BGS UMR 6282 - BIOGEOSCIENCES</t>
  </si>
  <si>
    <t>01522593X LEDi UR 7467 - Laboratoire d'Economie de Dijon</t>
  </si>
  <si>
    <t>Laboratoire d'Economie de Dijon</t>
  </si>
  <si>
    <t>201421810A Cerema-TV - Cerema Direction Technique Territoires et Ville</t>
  </si>
  <si>
    <t>Cerema Direction Technique Territoires et Ville</t>
  </si>
  <si>
    <t>200118591H LIST - Laboratoire d'Intégration des Systèmes et des Technologies</t>
  </si>
  <si>
    <t>Laboratoire d'Intégration des Systèmes et des Technologies</t>
  </si>
  <si>
    <t>ESTP Cachan and GOSB</t>
  </si>
  <si>
    <t>Métropole de Dijon</t>
  </si>
  <si>
    <t>Métropole de Dijon - Data BFC (régional Scal - TID)</t>
  </si>
  <si>
    <t>NEZEYS Alexandre</t>
  </si>
  <si>
    <t>CODET-HACHE Oanez</t>
  </si>
  <si>
    <t>HOLCIM</t>
  </si>
  <si>
    <t>COLAS</t>
  </si>
  <si>
    <t>ARTELIA</t>
  </si>
  <si>
    <t>Groupe Saint-Léonard</t>
  </si>
  <si>
    <t>Biophonia</t>
  </si>
  <si>
    <t>Urbasense</t>
  </si>
  <si>
    <t>Établissement Public Territorial Grand-Orly-Seine-Bièvre</t>
  </si>
  <si>
    <t>Lab porteur chercheur 11</t>
  </si>
  <si>
    <t>Source Urbaine</t>
  </si>
  <si>
    <t xml:space="preserve">201320509R LIVE UMR 7362 - Laboratoire Image, Ville, Environnement </t>
  </si>
  <si>
    <t>Laboratoire Image, Ville, Environnement</t>
  </si>
  <si>
    <t>200412232H FEMTO-ST UMR 6174 - INSTITUT FRANCHE-COMTE ELECTRONIQUE MECANIQUE THERMIQUE ET OPTIQUE - SCIENCES ET TECHNOLOGIES</t>
  </si>
  <si>
    <t>INSTITUT FRANCHE-COMTE ELECTRONIQUE MECANIQUE THERMIQUE ET OPTIQUE - SCIENCES ET TECHNOLOGIES</t>
  </si>
  <si>
    <t>École Nationale Supérieure Mécanique et Microtechniques Besançon</t>
  </si>
  <si>
    <t>Université Technologique de Belfort Montbéliard (UTBM)</t>
  </si>
  <si>
    <t>Université Franche-Comté Besançon</t>
  </si>
  <si>
    <t>200815509C LEMNA UR 4272 - LABORATOIRE D'ECONOMIE ET DE MANAGEMENT NANTES ATLANTIQUE</t>
  </si>
  <si>
    <t>LABORATOIRE D'ECONOMIE ET DE MANAGEMENT NANTES ATLANTIQUE</t>
  </si>
  <si>
    <t>200817437Y GRANEM - GROUPE DE RECHERCHE ANGEVIN EN ECONOMIE ET MANAGEMENT</t>
  </si>
  <si>
    <t>GROUPE DE RECHERCHE ANGEVIN EN ECONOMIE ET MANAGEMENT</t>
  </si>
  <si>
    <t>202224180S LinCS UMR 7069 - Laboratoire interdisciplinaire en études culturelles</t>
  </si>
  <si>
    <t>Laboratoire interdisciplinaire en études culturelles</t>
  </si>
  <si>
    <t>201320497C Icube UMR 7357 - Laboratoire des sciences de l'Ingénieur, de l'Informatique et de l'Imagerie</t>
  </si>
  <si>
    <t>Laboratoire des sciences de l'Ingénieur, de l'Informatique et de l'Imagerie</t>
  </si>
  <si>
    <t>Hôpitaux Universitaire de Strabourg (CHUS)</t>
  </si>
  <si>
    <t>BLOND Nadège</t>
  </si>
  <si>
    <t>SALZE Paul</t>
  </si>
  <si>
    <t>CONESA Alexis</t>
  </si>
  <si>
    <t>FUJIKI Kenji</t>
  </si>
  <si>
    <t>ENAUX Christophe</t>
  </si>
  <si>
    <t>CLAPPIER Alain</t>
  </si>
  <si>
    <t>LABAUDE Florian</t>
  </si>
  <si>
    <t>PONS Armand</t>
  </si>
  <si>
    <t>KOHLER Manon</t>
  </si>
  <si>
    <t>DE LAROCHELAMBERT Thierry</t>
  </si>
  <si>
    <t>LANZETTA François</t>
  </si>
  <si>
    <t>LEPILLER Valérie</t>
  </si>
  <si>
    <t>DEPREZ Aline</t>
  </si>
  <si>
    <t>PAYAN Sébastien</t>
  </si>
  <si>
    <t>BRISEBAT Guillaume</t>
  </si>
  <si>
    <t>GUERNOUTI Sihem</t>
  </si>
  <si>
    <t>HUMBERT Myriam</t>
  </si>
  <si>
    <t>TRAVERS Muriel</t>
  </si>
  <si>
    <t>APPERE Gildas</t>
  </si>
  <si>
    <t>GAUDOU Benoît</t>
  </si>
  <si>
    <t>GLATRON Sandrine</t>
  </si>
  <si>
    <t>BOUVENOT Jean-Baptiste</t>
  </si>
  <si>
    <t>AZAM Marie-Hélène</t>
  </si>
  <si>
    <t>JOHANNES Kevyn</t>
  </si>
  <si>
    <t>WAEYTENS Julien</t>
  </si>
  <si>
    <t>Ville de Mulhouse</t>
  </si>
  <si>
    <t>Agence du climat</t>
  </si>
  <si>
    <t>Association des collectivités françaises pour la qualité de l'air</t>
  </si>
  <si>
    <t>Habitat Réuni</t>
  </si>
  <si>
    <t>Octpus Lab</t>
  </si>
  <si>
    <t>Build &amp; Connect</t>
  </si>
  <si>
    <t>Éco-Quartier Strasbourg</t>
  </si>
  <si>
    <t>VulnérabilitE des populations urbaines à la Pollution de l’Air et aux
fortes Chaleurs: diagnostics intégrés, atténuation et adaptation</t>
  </si>
  <si>
    <t>Vulnerability of urban populations to air pollution and overheating:
Integrated assessment, mitigation and adaptation</t>
  </si>
  <si>
    <t>Conception durable: de la nature à la ville</t>
  </si>
  <si>
    <t>Sustainable design : from nature to cities</t>
  </si>
  <si>
    <t>PCA-Stream (cabinet d'architecture Paris)</t>
  </si>
  <si>
    <t>Curtin University Australia</t>
  </si>
  <si>
    <t>UDDC Bangkok</t>
  </si>
  <si>
    <t>ITB Ernawati Giri Rachman Indonesia</t>
  </si>
  <si>
    <t>Indah Widiastuti Indonesia</t>
  </si>
  <si>
    <t>Rifky Sungkar NGO INDECON Indonesia</t>
  </si>
  <si>
    <t>200111810M LAMA UMR 5127 - Laboratoire de mathématiques</t>
  </si>
  <si>
    <t>Laboratoire de mathématiques</t>
  </si>
  <si>
    <t>201222600T MAP-MAACC UMR 3495 - Modélisations pour l'Assistance à l'Activité Cognitive de Conception</t>
  </si>
  <si>
    <t>Modélisations pour l'Assistance à l'Activité Cognitive de Conception</t>
  </si>
  <si>
    <t>LESIEUR Claire</t>
  </si>
  <si>
    <t>MARQUIS-FAVRE Wilfrid</t>
  </si>
  <si>
    <t>VUILLON Laurent</t>
  </si>
  <si>
    <t>LAGESSE Claire</t>
  </si>
  <si>
    <t>BLAIN Catherine</t>
  </si>
  <si>
    <t>ROS Cyril</t>
  </si>
  <si>
    <t>HEIL CHAYAAMOR Natasha</t>
  </si>
  <si>
    <t>201019112K ANHIMA UMR 8210 - Anthropologie et Histoire des Mondes Antiques</t>
  </si>
  <si>
    <t>Anthropologie et Histoire des Mondes Antiques</t>
  </si>
  <si>
    <t>Université d'Evry-Val d'Essonne</t>
  </si>
  <si>
    <t>Archéologie et philologie d'Orient et d'Occiden</t>
  </si>
  <si>
    <t>202023849R LICAÉ UR - Laboratoire sur les Interactions Cognition, Action, Emotion</t>
  </si>
  <si>
    <t>Discipline ERC 1 LABO</t>
  </si>
  <si>
    <t>Discipline ERC 2 LABO</t>
  </si>
  <si>
    <t>Discipline ERC 3 LABO</t>
  </si>
  <si>
    <t>Discipline ERC 4 Labo</t>
  </si>
  <si>
    <r>
      <t>SH1 </t>
    </r>
    <r>
      <rPr>
        <b/>
        <sz val="16"/>
        <color theme="1"/>
        <rFont val="Garamond"/>
        <family val="1"/>
      </rPr>
      <t>Individus, marchés et organisations</t>
    </r>
    <r>
      <rPr>
        <sz val="16"/>
        <color theme="1"/>
        <rFont val="Garamond"/>
        <family val="1"/>
      </rPr>
      <t> : Economie, finance, management</t>
    </r>
  </si>
  <si>
    <r>
      <t>SH2 </t>
    </r>
    <r>
      <rPr>
        <b/>
        <sz val="16"/>
        <color theme="1"/>
        <rFont val="Garamond"/>
        <family val="1"/>
      </rPr>
      <t>Institutions, gouvernance et systèmes juridiques</t>
    </r>
    <r>
      <rPr>
        <sz val="16"/>
        <color theme="1"/>
        <rFont val="Garamond"/>
        <family val="1"/>
      </rPr>
      <t> : Sciences politiques, relations internationales, droit</t>
    </r>
  </si>
  <si>
    <r>
      <t>SH3 </t>
    </r>
    <r>
      <rPr>
        <b/>
        <sz val="16"/>
        <color theme="1"/>
        <rFont val="Garamond"/>
        <family val="1"/>
      </rPr>
      <t>Le monde social et sa diversité</t>
    </r>
    <r>
      <rPr>
        <sz val="16"/>
        <color theme="1"/>
        <rFont val="Garamond"/>
        <family val="1"/>
      </rPr>
      <t> : Sociologie, psychologie sociale, anthropologie sociale, sciences de l’éducation, études de communication</t>
    </r>
  </si>
  <si>
    <r>
      <t>SH4 </t>
    </r>
    <r>
      <rPr>
        <b/>
        <sz val="16"/>
        <color theme="1"/>
        <rFont val="Garamond"/>
        <family val="1"/>
      </rPr>
      <t>L'esprit humain et sa complexité</t>
    </r>
    <r>
      <rPr>
        <sz val="16"/>
        <color theme="1"/>
        <rFont val="Garamond"/>
        <family val="1"/>
      </rPr>
      <t> : Sciences cognitives, psychologie, linguistique, philosophie théorique</t>
    </r>
  </si>
  <si>
    <r>
      <t>SH5 </t>
    </r>
    <r>
      <rPr>
        <b/>
        <sz val="16"/>
        <color theme="1"/>
        <rFont val="Garamond"/>
        <family val="1"/>
      </rPr>
      <t>Cultures et production culturelle</t>
    </r>
    <r>
      <rPr>
        <sz val="16"/>
        <color theme="1"/>
        <rFont val="Garamond"/>
        <family val="1"/>
      </rPr>
      <t> : Études littéraires, études culturelles, étude des arts, philosophie</t>
    </r>
  </si>
  <si>
    <r>
      <t>SH6 </t>
    </r>
    <r>
      <rPr>
        <b/>
        <sz val="16"/>
        <color theme="1"/>
        <rFont val="Garamond"/>
        <family val="1"/>
      </rPr>
      <t>L'étude du passé humain</t>
    </r>
    <r>
      <rPr>
        <sz val="16"/>
        <color theme="1"/>
        <rFont val="Garamond"/>
        <family val="1"/>
      </rPr>
      <t> : Archéologie et histoire</t>
    </r>
  </si>
  <si>
    <r>
      <t>SH7 </t>
    </r>
    <r>
      <rPr>
        <b/>
        <sz val="16"/>
        <color theme="1"/>
        <rFont val="Garamond"/>
        <family val="1"/>
      </rPr>
      <t>Mobilité humaine, environnement et espace</t>
    </r>
    <r>
      <rPr>
        <sz val="16"/>
        <color theme="1"/>
        <rFont val="Garamond"/>
        <family val="1"/>
      </rPr>
      <t> : Géographie humaine, démographie, santé, sciences de la durabilité, aménagement du territoire, analyse spatiale</t>
    </r>
  </si>
  <si>
    <r>
      <t>PE1 </t>
    </r>
    <r>
      <rPr>
        <b/>
        <sz val="16"/>
        <color theme="1"/>
        <rFont val="Garamond"/>
        <family val="1"/>
      </rPr>
      <t>Mathématiques</t>
    </r>
    <r>
      <rPr>
        <sz val="16"/>
        <color theme="1"/>
        <rFont val="Garamond"/>
        <family val="1"/>
      </rPr>
      <t> : Tous les domaines des mathématiques, pures et appliquées, plus les fondements mathématiques des sciences informatiques, la physique mathématique et les statistiques</t>
    </r>
  </si>
  <si>
    <r>
      <t>PE2 </t>
    </r>
    <r>
      <rPr>
        <b/>
        <sz val="16"/>
        <color theme="1"/>
        <rFont val="Garamond"/>
        <family val="1"/>
      </rPr>
      <t>Constituants fondamentaux de la matière</t>
    </r>
    <r>
      <rPr>
        <sz val="16"/>
        <color theme="1"/>
        <rFont val="Garamond"/>
        <family val="1"/>
      </rPr>
      <t> : Physique des particules, nucléaire, des plasmas, atomique, moléculaire, des gaz et optique</t>
    </r>
  </si>
  <si>
    <r>
      <t>PE3  </t>
    </r>
    <r>
      <rPr>
        <b/>
        <sz val="16"/>
        <color theme="1"/>
        <rFont val="Garamond"/>
        <family val="1"/>
      </rPr>
      <t>Physique de la matière condensée</t>
    </r>
    <r>
      <rPr>
        <sz val="16"/>
        <color theme="1"/>
        <rFont val="Garamond"/>
        <family val="1"/>
      </rPr>
      <t> : Structure, propriétés électroniques, fluides, nanosciences, physique biologique</t>
    </r>
  </si>
  <si>
    <r>
      <t>PE4 </t>
    </r>
    <r>
      <rPr>
        <b/>
        <sz val="16"/>
        <color theme="1"/>
        <rFont val="Garamond"/>
        <family val="1"/>
      </rPr>
      <t>Chimie physique et analytique</t>
    </r>
    <r>
      <rPr>
        <sz val="16"/>
        <color theme="1"/>
        <rFont val="Garamond"/>
        <family val="1"/>
      </rPr>
      <t> : Chimie analytique, théorie chimique, chimie physique/physico-chimie</t>
    </r>
  </si>
  <si>
    <r>
      <t>PE5 </t>
    </r>
    <r>
      <rPr>
        <b/>
        <sz val="16"/>
        <color theme="1"/>
        <rFont val="Garamond"/>
        <family val="1"/>
      </rPr>
      <t>Chimie de synthèse et matériaux</t>
    </r>
    <r>
      <rPr>
        <sz val="16"/>
        <color theme="1"/>
        <rFont val="Garamond"/>
        <family val="1"/>
      </rPr>
      <t> : Nouveaux matériaux et nouvelles approches de synthèse, relations structure-propriétés, chimie de l'état solide, architecture moléculaire, chimie organique</t>
    </r>
  </si>
  <si>
    <r>
      <t>PE6 </t>
    </r>
    <r>
      <rPr>
        <b/>
        <sz val="16"/>
        <color theme="1"/>
        <rFont val="Garamond"/>
        <family val="1"/>
      </rPr>
      <t>Sciences informatiques et informatique</t>
    </r>
    <r>
      <rPr>
        <sz val="16"/>
        <color theme="1"/>
        <rFont val="Garamond"/>
        <family val="1"/>
      </rPr>
      <t> : Systèmes informatiques et d'information, sciences informatiques, calcul scientifique, systèmes intelligents</t>
    </r>
  </si>
  <si>
    <r>
      <t>PE7 </t>
    </r>
    <r>
      <rPr>
        <b/>
        <sz val="16"/>
        <color theme="1"/>
        <rFont val="Garamond"/>
        <family val="1"/>
      </rPr>
      <t>Ingénierie des systèmes et de la communication</t>
    </r>
    <r>
      <rPr>
        <sz val="16"/>
        <color theme="1"/>
        <rFont val="Garamond"/>
        <family val="1"/>
      </rPr>
      <t> : Ingénierie électrique, électronique, de la communication, optique et des systèmes</t>
    </r>
  </si>
  <si>
    <r>
      <t>PE8 </t>
    </r>
    <r>
      <rPr>
        <b/>
        <sz val="16"/>
        <color theme="1"/>
        <rFont val="Garamond"/>
        <family val="1"/>
      </rPr>
      <t>Ingénierie des produits et des procédés</t>
    </r>
    <r>
      <rPr>
        <sz val="16"/>
        <color theme="1"/>
        <rFont val="Garamond"/>
        <family val="1"/>
      </rPr>
      <t> : Conception de produits et de processus, génie chimique, génie civil, ingénierie environnementale, génie mécanique, ingénierie automobile, processus énergétiques et les méthodes de calcul correspondantes</t>
    </r>
  </si>
  <si>
    <r>
      <t>PE9 </t>
    </r>
    <r>
      <rPr>
        <b/>
        <sz val="16"/>
        <color theme="1"/>
        <rFont val="Garamond"/>
        <family val="1"/>
      </rPr>
      <t>Sciences de l'Univers</t>
    </r>
    <r>
      <rPr>
        <sz val="16"/>
        <color theme="1"/>
        <rFont val="Garamond"/>
        <family val="1"/>
      </rPr>
      <t> : Astro-physique/-chimie/-biologie; système solaire; systèmes planétaires; astronomie stellaire, galactique et extragalactique, cosmologie, sciences de l'espace, instrumentation et données astronomiques</t>
    </r>
  </si>
  <si>
    <r>
      <t>PE10 </t>
    </r>
    <r>
      <rPr>
        <b/>
        <sz val="16"/>
        <color theme="1"/>
        <rFont val="Garamond"/>
        <family val="1"/>
      </rPr>
      <t>Sciences du Système Terre</t>
    </r>
    <r>
      <rPr>
        <sz val="16"/>
        <color theme="1"/>
        <rFont val="Garamond"/>
        <family val="1"/>
      </rPr>
      <t> : Géographie physique, géologie, géophysique, sciences de l'atmosphère, océanographie, climatologie, cryologie, écologie, changements environnementaux globaux, cycles biogéochimiques, gestion des ressources naturelles</t>
    </r>
  </si>
  <si>
    <r>
      <t>PE11 </t>
    </r>
    <r>
      <rPr>
        <b/>
        <sz val="16"/>
        <color theme="1"/>
        <rFont val="Garamond"/>
        <family val="1"/>
      </rPr>
      <t>Génie des matériaux</t>
    </r>
    <r>
      <rPr>
        <sz val="16"/>
        <color theme="1"/>
        <rFont val="Garamond"/>
        <family val="1"/>
      </rPr>
      <t> : Développement de matériaux avancés : amélioration des performances, modélisation, préparation à grande échelle, modification, adaptation, optimisation, nouvelles applications des matériaux, utilisation combinée des matériaux, etc.</t>
    </r>
  </si>
  <si>
    <r>
      <t>LS1 </t>
    </r>
    <r>
      <rPr>
        <b/>
        <sz val="16"/>
        <color theme="1"/>
        <rFont val="Garamond"/>
        <family val="1"/>
      </rPr>
      <t>Molécules de la vie : Mécanismes biologiques, structures et fonctions</t>
    </r>
    <r>
      <rPr>
        <sz val="16"/>
        <color theme="1"/>
        <rFont val="Garamond"/>
        <family val="1"/>
      </rPr>
      <t> : </t>
    </r>
    <r>
      <rPr>
        <i/>
        <sz val="16"/>
        <color theme="1"/>
        <rFont val="Garamond"/>
        <family val="1"/>
      </rPr>
      <t>Pour tous les organismes</t>
    </r>
    <r>
      <rPr>
        <sz val="16"/>
        <color theme="1"/>
        <rFont val="Garamond"/>
        <family val="1"/>
      </rPr>
      <t> Biologie moléculaire, biochimie, biologie structurale, biophysique moléculaire, biologie de synthèse et chimique, conception de médicaments, méthodes innovantes et modélisation</t>
    </r>
  </si>
  <si>
    <r>
      <t>LS2 </t>
    </r>
    <r>
      <rPr>
        <b/>
        <sz val="16"/>
        <color theme="1"/>
        <rFont val="Garamond"/>
        <family val="1"/>
      </rPr>
      <t>Biologie intégrative : des gènes et des génomes aux systèmes</t>
    </r>
    <r>
      <rPr>
        <sz val="16"/>
        <color theme="1"/>
        <rFont val="Garamond"/>
        <family val="1"/>
      </rPr>
      <t> : </t>
    </r>
    <r>
      <rPr>
        <i/>
        <sz val="16"/>
        <color theme="1"/>
        <rFont val="Garamond"/>
        <family val="1"/>
      </rPr>
      <t>Pour tous les organismes</t>
    </r>
    <r>
      <rPr>
        <sz val="16"/>
        <color theme="1"/>
        <rFont val="Garamond"/>
        <family val="1"/>
      </rPr>
      <t> Génétique, épigénétique, génomique et autres études " omiques ", bioinformatique, biologie des systèmes, maladies génétiques, modification de gènes, méthodes et modélisation innovantes, " omiques " pour la médecine personnalisée</t>
    </r>
  </si>
  <si>
    <r>
      <t>LS3 </t>
    </r>
    <r>
      <rPr>
        <b/>
        <sz val="16"/>
        <color theme="1"/>
        <rFont val="Garamond"/>
        <family val="1"/>
      </rPr>
      <t>Biologie cellulaire, du développement et régénérative</t>
    </r>
    <r>
      <rPr>
        <sz val="16"/>
        <color theme="1"/>
        <rFont val="Garamond"/>
        <family val="1"/>
      </rPr>
      <t> : </t>
    </r>
    <r>
      <rPr>
        <i/>
        <sz val="16"/>
        <color theme="1"/>
        <rFont val="Garamond"/>
        <family val="1"/>
      </rPr>
      <t>Pour tous les organismes</t>
    </r>
    <r>
      <rPr>
        <sz val="16"/>
        <color theme="1"/>
        <rFont val="Garamond"/>
        <family val="1"/>
      </rPr>
      <t> Structure et fonction de la cellule, communication intercellulaire, embryogenèse, différenciation des tissus, organogenèse, croissance, développement, évolution du développement, organoïdes, cellules souches, régénération, approches thérapeutiques</t>
    </r>
  </si>
  <si>
    <r>
      <t>LS4 </t>
    </r>
    <r>
      <rPr>
        <b/>
        <sz val="16"/>
        <color theme="1"/>
        <rFont val="Garamond"/>
        <family val="1"/>
      </rPr>
      <t>Physiologie de la santé, de la maladie et du vieillissement</t>
    </r>
    <r>
      <rPr>
        <sz val="16"/>
        <color theme="1"/>
        <rFont val="Garamond"/>
        <family val="1"/>
      </rPr>
      <t> : Physiologie des organes et des tissus, physiologie comparée, physiologie du vieillissement, physiopathologie, communication entre les organes et les tissus, endocrinologie, nutrition, métabolisme, interaction avec le microbiome, maladies non transmissibles dont le cancer (à l'exception des troubles du système système nerveux et les maladies liées à l'immunité)</t>
    </r>
  </si>
  <si>
    <r>
      <t>LS5 </t>
    </r>
    <r>
      <rPr>
        <b/>
        <sz val="16"/>
        <color theme="1"/>
        <rFont val="Garamond"/>
        <family val="1"/>
      </rPr>
      <t>Neurosciences et troubles du système nerveux</t>
    </r>
    <r>
      <rPr>
        <sz val="16"/>
        <color theme="1"/>
        <rFont val="Garamond"/>
        <family val="1"/>
      </rPr>
      <t> : Développement, homéostasie et vieillissement du système nerveux, fonctionnement et dysfonctionnement du système nerveux, neurosciences des systèmes et modélisation, bases biologiques des processus cognitifs et du comportement, troubles neurologiques et mentaux</t>
    </r>
  </si>
  <si>
    <r>
      <t>LS6 </t>
    </r>
    <r>
      <rPr>
        <b/>
        <sz val="16"/>
        <color theme="1"/>
        <rFont val="Garamond"/>
        <family val="1"/>
      </rPr>
      <t>Immunité, infection et immunothérapie</t>
    </r>
    <r>
      <rPr>
        <sz val="16"/>
        <color theme="1"/>
        <rFont val="Garamond"/>
        <family val="1"/>
      </rPr>
      <t> : Le système immunitaire, les troubles associés et leurs mécanismes, biologie des agents infectieux et de l'infection, bases biologiques de la prévention et du traitement des maladies infectieuses, outils et approches immunologiques innovants, y compris les thérapies</t>
    </r>
  </si>
  <si>
    <r>
      <t>LS7 </t>
    </r>
    <r>
      <rPr>
        <b/>
        <sz val="16"/>
        <color theme="1"/>
        <rFont val="Garamond"/>
        <family val="1"/>
      </rPr>
      <t>Prévention, diagnostic et traitement des maladies humaines</t>
    </r>
    <r>
      <rPr>
        <sz val="16"/>
        <color theme="1"/>
        <rFont val="Garamond"/>
        <family val="1"/>
      </rPr>
      <t> : Technologies et outils médicaux pour la prévention, diagnostic et traitement des maladies humaines, approches et interventions thérapeutiques, pharmacologie, médecine préventive, épidémiologie et santé publique, médecine numérique</t>
    </r>
  </si>
  <si>
    <r>
      <t>LS9 </t>
    </r>
    <r>
      <rPr>
        <b/>
        <sz val="16"/>
        <color theme="1"/>
        <rFont val="Garamond"/>
        <family val="1"/>
      </rPr>
      <t>Biotechnologie et ingénierie des biosystèmes</t>
    </r>
    <r>
      <rPr>
        <sz val="16"/>
        <color theme="1"/>
        <rFont val="Garamond"/>
        <family val="1"/>
      </rPr>
      <t> : Biotechnologie utilisant tous les organismes, biotechnologie pour les applications environnementales et alimentaires, sciences appliquées aux plantes et aux animaux, bioingénierie et biologie synthétique, biomasse et biocarburants, risques biologiques</t>
    </r>
  </si>
  <si>
    <t>BALAZARD Hélène</t>
  </si>
  <si>
    <t>COSTE Anne</t>
  </si>
  <si>
    <t>DOMAINES ERC LABO</t>
  </si>
  <si>
    <t>LE GALL Ah</t>
  </si>
  <si>
    <t>SAGAcities</t>
  </si>
  <si>
    <t>CSTB - Centre Scientifique et Technique du Bâtiment</t>
  </si>
  <si>
    <t>Centre Scientifique et Technique du Bâtiment</t>
  </si>
  <si>
    <t>URB'Health</t>
  </si>
  <si>
    <t>Villénature</t>
  </si>
  <si>
    <t>201522593X LEDi UR 7467 - Laboratoire d'Economie de Dijon</t>
  </si>
  <si>
    <t>SH - Sciences Humaines &amp; Sociales</t>
  </si>
  <si>
    <t>PE - Sciences &amp; Technologies</t>
  </si>
  <si>
    <t>LS - Vie &amp; Santé</t>
  </si>
  <si>
    <t>PE10 Sciences du Système Terre : Géographie physique, géologie, géophysique, sciences de l'atmosphère, océanographie, climatologie, cryologie, écologie, changements environnementaux globaux, cycles biogéochimiques, gestion des ressources naturelles</t>
  </si>
  <si>
    <t>ST Sciences et Technologies</t>
  </si>
  <si>
    <t>ST1 Mathématiques</t>
  </si>
  <si>
    <t>ST2 Physique</t>
  </si>
  <si>
    <t>ST3 Sciences de la terre et de l'univers</t>
  </si>
  <si>
    <t>ST4 Chimie</t>
  </si>
  <si>
    <t>ST5 Sciences pour l'ingénieur</t>
  </si>
  <si>
    <t>ST6 Sciences et technologies de l'information et de la communication</t>
  </si>
  <si>
    <t>SVE Sciences du vivant et environnement</t>
  </si>
  <si>
    <t>SVE1_LS1 Biologie moléculaire et structurale, biochimie</t>
  </si>
  <si>
    <t>SVE1_LS2 Génétique, génomique, bioinformatique</t>
  </si>
  <si>
    <t>SVE1_LS3 Biologie cellulaire, biologie du développement animal</t>
  </si>
  <si>
    <t>SVE1_LS4 Physiologie, physiopathologie, biologie systémique médicale</t>
  </si>
  <si>
    <t>SVE1_LS5 Neurobiologie</t>
  </si>
  <si>
    <t>SVE1_LS6 Immunologie, microbiologie, virologie, parasitologie</t>
  </si>
  <si>
    <t>SVE1_LS7 Epidémiologie, santé publique, recherche clinique, technologies biomédicales</t>
  </si>
  <si>
    <t>SVE2_LS3 Biologie cellulaire et biologie du développement végétal</t>
  </si>
  <si>
    <t>SVE2_LS8 Evolution, écologie, biologie des populations</t>
  </si>
  <si>
    <t>SVE2_LS9 Biotechnologies, sciences environnementales, biologie synthétique, agronomie</t>
  </si>
  <si>
    <t>SHS Sciences humaines et sociales</t>
  </si>
  <si>
    <t>Domaines scientifique HCERES 1</t>
  </si>
  <si>
    <t>Sous-Domaines scientifique HCERES 2</t>
  </si>
  <si>
    <t>Sous-domaines scientifique HCERES 1</t>
  </si>
  <si>
    <t>Non Renseigné</t>
  </si>
  <si>
    <t>Non renseigné</t>
  </si>
  <si>
    <t>SH1 Individus, marchés et organisations : Economie, finance, management</t>
  </si>
  <si>
    <t>SH3 Le monde social et sa diversité : Sociologie, psychologie sociale, anthropologie sociale, sciences de l’éducation, études de communication</t>
  </si>
  <si>
    <t>Sous-Domaine Scientifique HCERES 3</t>
  </si>
  <si>
    <t>PE5 Chimie de synthèse et matériaux : Nouveaux matériaux et nouvelles approches de synthèse, relations structure-propriétés, chimie de l'état solide, architecture moléculaire, chimie organique</t>
  </si>
  <si>
    <t>SH5 Cultures et production culturelle : Études littéraires, études culturelles, étude des arts, philosophie</t>
  </si>
  <si>
    <t>PE2 Constituants fondamentaux de la matière : Physique des particules, nucléaire, des plasmas, atomique, moléculaire, des gaz et optique</t>
  </si>
  <si>
    <t>PE8 Ingénierie des produits et des procédés : Conception de produits et de processus, génie chimique, génie civil, ingénierie environnementale, génie mécanique, ingénierie automobile, processus énergétiques et les méthodes de calcul correspondantes</t>
  </si>
  <si>
    <t>sous-domaine scientifique HCERES 4</t>
  </si>
  <si>
    <t>sous-domaine scientifique HCERES 5</t>
  </si>
  <si>
    <t>sous-domaine scientifique HCERES 6</t>
  </si>
  <si>
    <t>SHS3_1 Géographie _2 Aménagement et urbanisme _3 Architecture</t>
  </si>
  <si>
    <t>SHS4_1 Linguistique _2 Psychologie _3 Sciences de l'éducation _4 Sciences et techniques des activités physiques et sportives</t>
  </si>
  <si>
    <t>SHS5_1 Langues / littératures anciennes et françaises, littérature comparée _2 Littératures et langues étrangères, Civilisations, Cultures et langues régionales _3 Arts _4 Philosophie, sciences des religions, théologie</t>
  </si>
  <si>
    <t>SHS6_1 Histoire _2 Histoire de l'art _3 Archéologie</t>
  </si>
  <si>
    <t>SHS1_1 Economie _2 Finance, management</t>
  </si>
  <si>
    <t>SHS2_1 Droit _2 Science politique _3 Anthropologie et ethnologie _4 Sociologie, Démographie _5 Sciences de l’information et de la communication</t>
  </si>
  <si>
    <t>LS1 Molécules de la vie : Mécanismes biologiques, structures et fonctions : Pour tous les organismes Biologie moléculaire, biochimie, biologie structurale, biophysique moléculaire, biologie de synthèse et chimique, conception de médicaments, méthodes innovantes et modélisation</t>
  </si>
  <si>
    <t>LS2 Biologie intégrative : des gènes et des génomes aux systèmes : Pour tous les organismes Génétique, épigénétique, génomique et autres études " omiques ", bioinformatique, biologie des systèmes, maladies génétiques, modification de gènes, méthodes et modélisation innovantes, " omiques " pour la médecine personnalisée</t>
  </si>
  <si>
    <t>LS3 Biologie cellulaire, du développement et régénérative : Pour tous les organismes Structure et fonction de la cellule, communication intercellulaire, embryogenèse, différenciation des tissus, organogenèse, croissance, développement, évolution du développement, organoïdes, cellules souches, régénération, approches thérapeutiques</t>
  </si>
  <si>
    <t>PE1 Mathématiques : Tous les domaines des mathématiques, pures et appliquées, plus les fondements mathématiques des sciences informatiques, la physique mathématique et les statistiques</t>
  </si>
  <si>
    <t>PE4 Chimie physique et analytique : Chimie analytique, théorie chimique, chimie physique/physico-chimie</t>
  </si>
  <si>
    <t>PE6 Sciences informatiques et informatique : Systèmes informatiques et d'information, sciences informatiques, calcul scientifique, systèmes intelligents</t>
  </si>
  <si>
    <t>PE3  Physique de la matière condensée : Structure, propriétés électroniques, fluides, nanosciences, physique biologique</t>
  </si>
  <si>
    <t>LS9 Biotechnologie et ingénierie des biosystèmes : Biotechnologie utilisant tous les organismes, biotechnologie pour les applications environnementales et alimentaires, sciences appliquées aux plantes et aux animaux, bioingénierie et biologie synthétique, biomasse et biocarburants, risques biologiques</t>
  </si>
  <si>
    <t>LS8 Biologie environnementale, écologie et évolution : Pour tous les organismes Écologie, biodiversité, changements environnementaux, biologie de l'évolution, écologie comportementale, écologie microbienne, biologie marine, écophysiologie, développements théoriques et modélisation</t>
  </si>
  <si>
    <t>SH6 L'étude du passé humain : Archéologie et histoire</t>
  </si>
  <si>
    <t>PE7 Ingénierie des systèmes et de la communication : Ingénierie électrique, électronique, de la communication, optique et des systèmes</t>
  </si>
  <si>
    <t>SH7 Mobilité humaine, environnement et espace : Géographie humaine, démographie, santé, sciences de la durabilité, aménagement du territoire, analyse spatiale</t>
  </si>
  <si>
    <t>SH2 Institutions, gouvernance et systèmes juridiques : Sciences politiques, relations internationales, droit</t>
  </si>
  <si>
    <t>SH4 L'esprit humain et sa complexité : Sciences cognitives, psychologie, linguistique, philosophie théorique</t>
  </si>
  <si>
    <t>SHS Sciences humaines et sociales - SVE Sciences du vivant et environnement</t>
  </si>
  <si>
    <t>SVE Sciences du vivant et environnement - ST Sciences et Technologies</t>
  </si>
  <si>
    <t>SHS Sciences humaines et sociales - ST Sciences et Technologies</t>
  </si>
  <si>
    <t>ST Sciences et Technologies - SV Sciences du vivant et environnement - SHS Sciences humaines et sociales</t>
  </si>
  <si>
    <t>199812874G AOrOc UMR 8546 - Archéologie et philologie d'Orient et d'Occident</t>
  </si>
  <si>
    <t>PE9 Sciences de l'Univers : Astro-physique/-chimie/-biologie; système solaire; systèmes planétaires; astronomie stellaire, galactique et extragalactique, cosmologie, sciences de l'espace, instrumentation et données astronomiques</t>
  </si>
  <si>
    <t>SH - Sciences Humaines &amp; Sociales ; PE - Sciences &amp; Technologies</t>
  </si>
  <si>
    <t>SH - Sciences Humaines &amp; Sociales ; LS - Vie &amp; Santé</t>
  </si>
  <si>
    <t>PE - Sciences &amp; Technologies ; LS - Vie &amp; Santé</t>
  </si>
  <si>
    <t>LS4 Physiologie de la santé, de la maladie et du vieillissement : Physiologie des organes et des tissus, physiologie comparée, physiologie du vieillissement, physiopathologie, communication entre les organes et les tissus, endocrinologie, nutrition, métabolisme, interaction avec le microbiome, maladies non transmissibles dont le cancer (à l'exception des troubles du système système nerveux et les maladies liées à l'immunité)</t>
  </si>
  <si>
    <r>
      <t>LS8 </t>
    </r>
    <r>
      <rPr>
        <b/>
        <sz val="16"/>
        <color theme="1"/>
        <rFont val="Garamond"/>
        <family val="1"/>
      </rPr>
      <t>Biologie environnementale, écologie et évolution</t>
    </r>
    <r>
      <rPr>
        <sz val="16"/>
        <color theme="1"/>
        <rFont val="Garamond"/>
        <family val="1"/>
      </rPr>
      <t> : Écologie, biodiversité, changements environnementaux, biologie de l'évolution, écologie comportementale, écologie microbienne, biologie marine, écophysiologie, développements théoriques et modélisation</t>
    </r>
  </si>
  <si>
    <t>LS8 Biologie environnementale, écologie et évolution : Écologie, biodiversité, changements environnementaux, biologie de l'évolution, écologie comportementale, écologie microbienne, biologie marine, écophysiologie, développements théoriques et modélisation</t>
  </si>
  <si>
    <t>Discipline ERC 5 Labo</t>
  </si>
  <si>
    <t>Discipline ERC 6 Labo</t>
  </si>
  <si>
    <t>Discipline ERC 7 Labo</t>
  </si>
  <si>
    <t>Discipline ERC 8 Labo</t>
  </si>
  <si>
    <t>LS7 Prévention, diagnostic et traitement des maladies humaines : Technologies et outils médicaux pour la prévention, diagnostic et traitement des maladies humaines, approches et interventions thérapeutiques, pharmacologie, médecine préventive, épidémiologie et santé publique, médecine numérique</t>
  </si>
  <si>
    <t>LS5 Neurosciences et troubles du système nerveux : Développement, homéostasie et vieillissement du système nerveux, fonctionnement et dysfonctionnement du système nerveux, neurosciences des systèmes et modélisation, bases biologiques des processus cognitifs et du comportement, troubles neurologiques et mentaux</t>
  </si>
  <si>
    <t>LS6 Immunité, infection et immunothérapie : Le système immunitaire, les troubles associés et leurs mécanismes, biologie des agents infectieux et de l'infection, bases biologiques de la prévention et du traitement des maladies infectieuses, outils et approches immunologiques innovants, y compris les thérapies</t>
  </si>
  <si>
    <t>LS - Vie &amp; Santé ; PE - Sciences &amp; Technologies ; SH - Sciences Humaines &amp; Sociales</t>
  </si>
  <si>
    <t>Discipline ERC 9 Labo</t>
  </si>
  <si>
    <t>Mathématiques</t>
  </si>
  <si>
    <t>Géophysique - Sismologie</t>
  </si>
  <si>
    <t>Sociologie</t>
  </si>
  <si>
    <t>Sciences économiques</t>
  </si>
  <si>
    <t>SENSE - Laboratory of Sociology and Economics of Neworks and Service - Orange Labs</t>
  </si>
  <si>
    <t>Sciences des données</t>
  </si>
  <si>
    <t>Informatique</t>
  </si>
  <si>
    <t>Génétique des populations et biologie évolutive</t>
  </si>
  <si>
    <t>Optique et laser</t>
  </si>
  <si>
    <t>Aménagement et Urbanisme</t>
  </si>
  <si>
    <t>67 Biologie des populations et écologie</t>
  </si>
  <si>
    <t>Géographie</t>
  </si>
  <si>
    <t>Droit</t>
  </si>
  <si>
    <t>Mathématiques appliquées (statistiques, enquêtes)</t>
  </si>
  <si>
    <t>42 Morphologie et morphogenèse : anatomie, histologie, embryologie et cytogénétique ; Anatomie et cytologie pathologiques</t>
  </si>
  <si>
    <t>43 Biophysique et imagerie médicale : Biophysique et médecine nucléaire ; Radiologie et imagerie médicale</t>
  </si>
  <si>
    <t>44 Biochimie, biologie cellulaire et moléculaire, physiologie et nutrition : Biochimie et biologie moléculaire ; physiologie ; biologie cellulaire ; nutrition</t>
  </si>
  <si>
    <t>45 Microbiologie, maladies transmissibles et hygiène : Bactériologie - virologie ; hygiène hospitalière ;  Parasitologie et mycologie ;  Maladies infectieuses ; maladies tropicales</t>
  </si>
  <si>
    <t>47 Cancérologie, génétique, hématologie, immunologie : Hématologie, transfusion ;  Cancérologie, radiothérapie ; Immunologie ; Génétique</t>
  </si>
  <si>
    <t>48 Anesthésiologie, réanimation, médecine d'urgence, pharmacologie et thérapeutique :  Anesthésiologie - réanimation, médecine d'urgence ; réanimation, médecine d'urgence ; Pharmacologie fondamentale ; pharmacologie clinique ; Thérapeutique</t>
  </si>
  <si>
    <t>50 Pathologie ostéo-articulaire, dermatologie et chirurgie plastique : Rhumatologie ; Chirurgie orthopédique et traumatologique ; Dermato-vénéréologie ; Chirurgie plastique, reconstructrice et esthétique ; brûlologie</t>
  </si>
  <si>
    <t>51 Pathologie cardiorespiratoire et vasculaire : Pneumologie ; Cardiologie ; Chirurgie thoracique et cardiovasculaire ;  Chirurgie vasculaire, médecine vasculaire</t>
  </si>
  <si>
    <t>55 Pathologie de la tête et du cou : Oto-rhino-laryngologie ; Ophtalmologie ; Chirurgie maxillo-faciale et stomatologie</t>
  </si>
  <si>
    <t>56 Développement, croissance et prévention ; Pédodontie ; Orthopédie dento-faciale ; Prévention, épidémiologie, économie de la santé, odontologie légale</t>
  </si>
  <si>
    <t>90 Maïeutique</t>
  </si>
  <si>
    <t>46 Santé publique, environnement et société : Épidémiologie, économie de la santé et prévention ; Médecine et santé au travail ; Médecine légale et droit de la santé ; Biostatistiques, informatique médicale et technologies de communication ; Épistémologie clinique</t>
  </si>
  <si>
    <t>Géomatique</t>
  </si>
  <si>
    <t>Oncologie</t>
  </si>
  <si>
    <t>Expologie environnementale</t>
  </si>
  <si>
    <t>Épidémiologie</t>
  </si>
  <si>
    <t>Architecture</t>
  </si>
  <si>
    <t>discipline ERC chercheur</t>
  </si>
  <si>
    <t>Pneumologie</t>
  </si>
  <si>
    <t>Épidémiologie environnementale</t>
  </si>
  <si>
    <t>Biogéochimie</t>
  </si>
  <si>
    <t>Mécanique des fluides</t>
  </si>
  <si>
    <t>Management de projet</t>
  </si>
  <si>
    <t>non chercheur</t>
  </si>
  <si>
    <t>Psychologie</t>
  </si>
  <si>
    <t>Chimie</t>
  </si>
  <si>
    <t>position statutaire</t>
  </si>
  <si>
    <t>Personnel d'accompagnement</t>
  </si>
  <si>
    <t>Administratif</t>
  </si>
  <si>
    <t>Médecine</t>
  </si>
  <si>
    <t>Non connue</t>
  </si>
  <si>
    <t>Directeur.trice de recherche</t>
  </si>
  <si>
    <t>Ingénieur.e de recherche</t>
  </si>
  <si>
    <t>Ingénieur.e d'études</t>
  </si>
  <si>
    <t>Maître-sse de Conférences</t>
  </si>
  <si>
    <t>Chercheur.e associé.e</t>
  </si>
  <si>
    <t>Professeur.e</t>
  </si>
  <si>
    <t>Pathogènes émergents</t>
  </si>
  <si>
    <t>Responsable de Service</t>
  </si>
  <si>
    <t>Recherche et Développement (R&amp;D)</t>
  </si>
  <si>
    <t>Économie circulaire</t>
  </si>
  <si>
    <t>Électronique</t>
  </si>
  <si>
    <t>Thermique du bâtiment</t>
  </si>
  <si>
    <t>Hydrologie urbaine</t>
  </si>
  <si>
    <t>Post-doctorant.e</t>
  </si>
  <si>
    <t>Professeur.e émérite</t>
  </si>
  <si>
    <t>Physique</t>
  </si>
  <si>
    <t>Anthropologie</t>
  </si>
  <si>
    <t>sexe</t>
  </si>
  <si>
    <t>F</t>
  </si>
  <si>
    <t>PERES Stéphanie</t>
  </si>
  <si>
    <t>M</t>
  </si>
  <si>
    <t>chargé.e d'études</t>
  </si>
  <si>
    <t>Secrétaire Général</t>
  </si>
  <si>
    <t>Risques et environnement</t>
  </si>
  <si>
    <t>Chargé.e d'études</t>
  </si>
  <si>
    <t>Directeur.trice  Chef.fe de projet</t>
  </si>
  <si>
    <t>Agrosciences</t>
  </si>
  <si>
    <t>Climat</t>
  </si>
  <si>
    <t>Chargé.e de mission</t>
  </si>
  <si>
    <t>Philosophie</t>
  </si>
  <si>
    <t>Écologie</t>
  </si>
  <si>
    <t>BEAUJEAN Nathalie</t>
  </si>
  <si>
    <t>Microbiologie</t>
  </si>
  <si>
    <t>Sciences pour l'ingénieur</t>
  </si>
  <si>
    <t>Toulouse</t>
  </si>
  <si>
    <t>Paris et IdF</t>
  </si>
  <si>
    <t>Nantes</t>
  </si>
  <si>
    <t>Rennes</t>
  </si>
  <si>
    <t>Bordeaux</t>
  </si>
  <si>
    <t>Clermont-Ferrand</t>
  </si>
  <si>
    <t>Aix Marseilles</t>
  </si>
  <si>
    <t>Lyon Saint-Etienne</t>
  </si>
  <si>
    <t>Dijon - bourgogne France compté</t>
  </si>
  <si>
    <t>201522514L LINEACT UR 7527 - Laboratoire d'Innovation Numérique pour les Entreprises et les Apprentissages au service de la Compétitivité des Territoires</t>
  </si>
  <si>
    <t>Laboratoire d'Innovation Numérique pour les Entreprises et les Apprentissages au service de la Compétitivité des Territoires</t>
  </si>
  <si>
    <t>Marseilles</t>
  </si>
  <si>
    <t>Orléans</t>
  </si>
  <si>
    <t>Génie industriel</t>
  </si>
  <si>
    <t>Génie Mécanique</t>
  </si>
  <si>
    <t>Génie Civil</t>
  </si>
  <si>
    <t>BENNAYA Souhir</t>
  </si>
  <si>
    <t>Doctorant.e</t>
  </si>
  <si>
    <t>Docteur.e</t>
  </si>
  <si>
    <t>Technicien.ne</t>
  </si>
  <si>
    <t>La Réunion</t>
  </si>
  <si>
    <t>Science politique</t>
  </si>
  <si>
    <t>Chercheur.e invité</t>
  </si>
  <si>
    <t>DUREAU Clélie</t>
  </si>
  <si>
    <t>Financé</t>
  </si>
  <si>
    <t>Nom des établissements</t>
  </si>
  <si>
    <t>Porteurs</t>
  </si>
  <si>
    <t>Porteur Auditionné et sélectionné (OUI/NON)</t>
  </si>
  <si>
    <t>Total</t>
  </si>
  <si>
    <t>Max</t>
  </si>
  <si>
    <t>Identifiant Laboratoire</t>
  </si>
  <si>
    <t>Nom Laboratoire</t>
  </si>
  <si>
    <t>Avignon</t>
  </si>
  <si>
    <t>Angers</t>
  </si>
  <si>
    <t>Sciences du sol et de l'eau</t>
  </si>
  <si>
    <t>Biologie</t>
  </si>
  <si>
    <t>Géosciences de l'Environnement</t>
  </si>
  <si>
    <t>Biosciences</t>
  </si>
  <si>
    <t>Montpellier</t>
  </si>
  <si>
    <t>Dijon - bourgogne France comté</t>
  </si>
  <si>
    <t>non connu</t>
  </si>
  <si>
    <t>Hydrosciences</t>
  </si>
  <si>
    <t>inconnu</t>
  </si>
  <si>
    <t>Sciences et Génie des Matériaux</t>
  </si>
  <si>
    <t>Quimper</t>
  </si>
  <si>
    <t>Sciences de l'information et de la communication</t>
  </si>
  <si>
    <t>Énergie, Énergétique - Génie des procédés</t>
  </si>
  <si>
    <t>Grenoble</t>
  </si>
  <si>
    <t>Antibes</t>
  </si>
  <si>
    <t>La Rochelle</t>
  </si>
  <si>
    <t>Strasbourg</t>
  </si>
  <si>
    <t>Nice</t>
  </si>
  <si>
    <t>Personnel support - service commun</t>
  </si>
  <si>
    <t>discipline chercheur</t>
  </si>
  <si>
    <t>Chambery - Savoire Montblanc</t>
  </si>
  <si>
    <t>Écotoxicologie</t>
  </si>
  <si>
    <t>Lille - Littoral Côte d'Opale</t>
  </si>
  <si>
    <t>Santé environnementale</t>
  </si>
  <si>
    <t>Histoire</t>
  </si>
  <si>
    <t>Professeur.e associé.e</t>
  </si>
  <si>
    <t>Thermique et Énergétique</t>
  </si>
  <si>
    <t>Mathématiques appliquées</t>
  </si>
  <si>
    <t>Photonique, signal et imagerie</t>
  </si>
  <si>
    <t>Sciences et techniques pour l'architecture</t>
  </si>
  <si>
    <t>Virologie</t>
  </si>
  <si>
    <t>Biostatistique</t>
  </si>
  <si>
    <t>Allergologie</t>
  </si>
  <si>
    <t>Personnel support</t>
  </si>
  <si>
    <t>Alès</t>
  </si>
  <si>
    <t>Sciences de l'Art</t>
  </si>
  <si>
    <t>Médecine santé Publique</t>
  </si>
  <si>
    <t>Sciences de l'information géographique et cartographie</t>
  </si>
  <si>
    <t>Attaché Temporaire d'Enseignement de Recherche (ATER)</t>
  </si>
  <si>
    <t>Art multimédia</t>
  </si>
  <si>
    <t>Sciences de l'information géographique et planification urbaine</t>
  </si>
  <si>
    <t>JACQUINOD Florence</t>
  </si>
  <si>
    <t>Informatique, Intelligence artificielle</t>
  </si>
  <si>
    <t>Ingénieur R&amp;D, responsable de service</t>
  </si>
  <si>
    <t>Responsable de département R&amp;D</t>
  </si>
  <si>
    <t>Biologie et agronomie</t>
  </si>
  <si>
    <t>Ingénieur R&amp;D</t>
  </si>
  <si>
    <t>Chimie environnementale</t>
  </si>
  <si>
    <t>Psychologie cognitive</t>
  </si>
  <si>
    <t>Psychologie sociale</t>
  </si>
  <si>
    <t>BRISSEBRAT Guillaume</t>
  </si>
  <si>
    <t>Sciences de l'environnement</t>
  </si>
  <si>
    <t>Nature en ville</t>
  </si>
  <si>
    <t>Participation citoyenne</t>
  </si>
  <si>
    <t>Philosophie des sciences</t>
  </si>
  <si>
    <t>Hydroclimatologie</t>
  </si>
  <si>
    <t>Modélisation numérique</t>
  </si>
  <si>
    <t>Conseiller Scientifique</t>
  </si>
  <si>
    <t>Administration support</t>
  </si>
  <si>
    <t>Urbanisme paysage</t>
  </si>
  <si>
    <t>Accoustique des matériaux biosourcés</t>
  </si>
  <si>
    <t>Géochimie de l'atmosphère</t>
  </si>
  <si>
    <t>VIPREY Marie</t>
  </si>
  <si>
    <t>Médecine urgentiste</t>
  </si>
  <si>
    <t>Lorient</t>
  </si>
  <si>
    <t>Géotechnique</t>
  </si>
  <si>
    <t>Mécanique des sols</t>
  </si>
  <si>
    <t>Vulnérabilité et risque sismique des structures existantes</t>
  </si>
  <si>
    <t>Physique des matériaux</t>
  </si>
  <si>
    <t>Interaction homme-machine et innovation</t>
  </si>
  <si>
    <t>Agroécologie</t>
  </si>
  <si>
    <t>Économie des transports</t>
  </si>
  <si>
    <t>Géographie de l'aménagement et sociologie</t>
  </si>
  <si>
    <t>Épidémiologie nutritionnelle</t>
  </si>
  <si>
    <t>chargé.e d'appui aux projets de recherche</t>
  </si>
  <si>
    <t>Support Technique</t>
  </si>
  <si>
    <t>Chimie des matériaux</t>
  </si>
  <si>
    <t>Botanique, biologie moléculaire biologie cellulaire</t>
  </si>
  <si>
    <t>Thermodynamique</t>
  </si>
  <si>
    <t>Télédétection</t>
  </si>
  <si>
    <t>Écophysiologiste</t>
  </si>
  <si>
    <t>DROIT, ÉCONOMIE, GESTION</t>
  </si>
  <si>
    <t>LETTRES ET SCIENCES HUMAINES</t>
  </si>
  <si>
    <t>SCIENCES ET TECHNIQUES</t>
  </si>
  <si>
    <t>PLURIDISCIPLINAIRE</t>
  </si>
  <si>
    <t>91 Personnels enseignants-chercheurs des disciplines des sciences de la rééducation et de réadaptation</t>
  </si>
  <si>
    <t>92 Personnels enseignants-chercheurs des disciplines des sciences infirmières</t>
  </si>
  <si>
    <t xml:space="preserve">49 Pathologie nerveuse et musculaire, pathologie mentale, handicap et rééducation : Neurologie ; Neurochirurgie ; Psychiatrie d'adultes, addictologie (2 options) ; Pédopsychiatrie, addictologie (2 options) ; médecine physique et de réadaptation </t>
  </si>
  <si>
    <t>51 Pathologie cardiorespiratoire et vasculaire : Pneumologie, addictologie (2 options) ; Cardiologie ; Chirurgie thoracique et cardiovasculaire ;  Chirurgie vasculaire, médecine vasculaire (2 options)</t>
  </si>
  <si>
    <t>52 Maladies des appareils digestif et urinaire : Gastroentérologie, hépatologie, addictologie 3 options) ; Chirurgie digestive ; Néphrologie ; Urologie</t>
  </si>
  <si>
    <t>53 Médecine interne, gériatrie, chirurgie générale et médecine générale :  Médecine interne, gériatrie et biologie du vieillissement, addictologie (3 options) ; Chirurgie générale ; Médecine générale</t>
  </si>
  <si>
    <t>54 Développement et pathologie de l'enfant, gynécologie-obstétrique, endocrinologie et reproduction : Pédiatrie ; Chirurgie infantile ; Gynécologie-obstétrique, gynécologie médicale (2 options) ; Endocrinologie, diabète et maladies métaboliques, gynécologie médecine (2 options) ; Biologie et médecine du développement et de la reproduction, gynécologie médicale (2 options)</t>
  </si>
  <si>
    <t>56 Développement, croissance et prévention : Odontologie pédiatrique et orthopédie dento-faciale ; prévention, épidémilogie, économie de la santé, odontologie légale</t>
  </si>
  <si>
    <t>57 Chirurgie orale, Parondontologie, biologie orale : chirurgie orale, parodontologie, biologie orale</t>
  </si>
  <si>
    <t>58 Réhabilitation orale : Dentisterie restauratrice, endodontie, prothèses, fonction-dysfonction, imagerie, biomatériaux</t>
  </si>
  <si>
    <t>80-85 Personnels enseignants-chercheurs de pharmacie en Sciences physico-chimique et ingéniérie appliquée à la santé</t>
  </si>
  <si>
    <t>81-86 Personnels enseignants-chercheurs de pharmacie en Sciences du médicament et des autres produits de santé</t>
  </si>
  <si>
    <t>82-87 Personnels enseignants-chercheurs de pharmacie en sciences biologiques, fondamentales et cliniques</t>
  </si>
  <si>
    <t>biologie végétale</t>
  </si>
  <si>
    <t>Modélisation propagation canaux GNSS</t>
  </si>
  <si>
    <t>Géolocalisation et navigation GNSS</t>
  </si>
  <si>
    <t>Éclairage et visibilité</t>
  </si>
  <si>
    <t>Simulation de conduite</t>
  </si>
  <si>
    <t>Génie civil, résilience, fiabilité des ouvrages</t>
  </si>
  <si>
    <t>Nanotechnologies</t>
  </si>
  <si>
    <t>Sciences de la vision</t>
  </si>
  <si>
    <t>Géographie et géomatique</t>
  </si>
  <si>
    <t>Optoélectronique</t>
  </si>
  <si>
    <t>Conception et caractérisation des ondes millimétriques</t>
  </si>
  <si>
    <t>Traitement du signal</t>
  </si>
  <si>
    <t>Rhéologie expérimentale des sols</t>
  </si>
  <si>
    <t>Hydrologie</t>
  </si>
  <si>
    <t>Physico-chimie</t>
  </si>
  <si>
    <t>pollution environnementale</t>
  </si>
  <si>
    <t>Interactions eau-sol-structure</t>
  </si>
  <si>
    <t>Dynamique des structures</t>
  </si>
  <si>
    <t>Hydrogéochimie</t>
  </si>
  <si>
    <t>Sociologie urbaine</t>
  </si>
  <si>
    <t>Psychosociologie</t>
  </si>
  <si>
    <t>Physique de l'atmosphère</t>
  </si>
  <si>
    <t>Météorologie</t>
  </si>
  <si>
    <t>Modélisation de l'atmosphère nuageuse et analyse</t>
  </si>
  <si>
    <t>Géographie et aménagement</t>
  </si>
  <si>
    <t>Eau et environnement</t>
  </si>
  <si>
    <t>Physique et chimie de l'atmosphère</t>
  </si>
  <si>
    <t>Génie climatique et énergétique</t>
  </si>
  <si>
    <t>PRAG (personnels enseignants du second degré affectés dans le supérieur)</t>
  </si>
  <si>
    <t>Énergétique</t>
  </si>
  <si>
    <t>biomimétisme</t>
  </si>
  <si>
    <t>Compiègne</t>
  </si>
  <si>
    <t>Aménagement Urbain / urban planning</t>
  </si>
  <si>
    <t>Gestion de l'énergie</t>
  </si>
  <si>
    <t>Modélisation multiéchelle des systèmes urbains</t>
  </si>
  <si>
    <t>Sciences et recherches participatives</t>
  </si>
  <si>
    <t>Agronomie urbaine</t>
  </si>
  <si>
    <t>Pédologie</t>
  </si>
  <si>
    <t>Science du sol et écologie microbienne</t>
  </si>
  <si>
    <t>Sciences du sol et des substrats</t>
  </si>
  <si>
    <t>Albi</t>
  </si>
  <si>
    <t>Modélisation, gestion des crises, aide à la décision</t>
  </si>
  <si>
    <t>Biomasse énergie</t>
  </si>
  <si>
    <t>Traitement statistique du signal</t>
  </si>
  <si>
    <t>Traitement statistique des données</t>
  </si>
  <si>
    <t>Microclimat urbain</t>
  </si>
  <si>
    <t>Gériatrie</t>
  </si>
  <si>
    <t>Climat urbain</t>
  </si>
  <si>
    <t>Paléontologie</t>
  </si>
  <si>
    <t>Horticulture</t>
  </si>
  <si>
    <t>botanique, horticulture</t>
  </si>
  <si>
    <t>Reims</t>
  </si>
  <si>
    <t xml:space="preserve">GOUCHON Maëliss </t>
  </si>
  <si>
    <t>VIVIEN Franck-Dominique</t>
  </si>
  <si>
    <t>Économie écologique</t>
  </si>
  <si>
    <t>Économie de l'environnement</t>
  </si>
  <si>
    <t>Économie</t>
  </si>
  <si>
    <t>Chimie de l'atmosphère</t>
  </si>
  <si>
    <t>Anthropologie biologique</t>
  </si>
  <si>
    <t>Toxicologie génétique</t>
  </si>
  <si>
    <t>Microélectronique</t>
  </si>
  <si>
    <t>Personnel support - service qualité</t>
  </si>
  <si>
    <t>Management de base de données</t>
  </si>
  <si>
    <t>Physico-chimie génomique</t>
  </si>
  <si>
    <t>Science du sol</t>
  </si>
  <si>
    <t>Géosciences</t>
  </si>
  <si>
    <t>Histoire de l'antiquité tardive</t>
  </si>
  <si>
    <t>Physique expérimentale</t>
  </si>
  <si>
    <t>Modélisation numérique, simulation numérique</t>
  </si>
  <si>
    <t>Génie Civil, instrumentation</t>
  </si>
  <si>
    <t>Physique des transferts</t>
  </si>
  <si>
    <t>Énergie solaire</t>
  </si>
  <si>
    <t>Géographie physique</t>
  </si>
  <si>
    <t>Géographie, santé environnementale</t>
  </si>
  <si>
    <t>Université Côte d'Azur</t>
  </si>
  <si>
    <t>Analyse spatiale, science de l'information géographique</t>
  </si>
  <si>
    <t>Géographie humaine</t>
  </si>
  <si>
    <t>Géographie urbaine</t>
  </si>
  <si>
    <t>Analyse spatiale et modélisation urbaine</t>
  </si>
  <si>
    <t>Poitiers</t>
  </si>
  <si>
    <t>Informatique graphique</t>
  </si>
  <si>
    <t>Limoges</t>
  </si>
  <si>
    <t>Instrumentation circuits</t>
  </si>
  <si>
    <t>Traitement de l'image, perception, couleur, qualité</t>
  </si>
  <si>
    <t>Brest</t>
  </si>
  <si>
    <t>Réalité virtuelle et augmentée</t>
  </si>
  <si>
    <t>Mathématiques et sciences de l'ingénieur</t>
  </si>
  <si>
    <t>Géophysique</t>
  </si>
  <si>
    <t>Sismologie urbaine</t>
  </si>
  <si>
    <t>Géophysique numérique</t>
  </si>
  <si>
    <t>Sciences de l'éducation</t>
  </si>
  <si>
    <t>Didactique mathématique</t>
  </si>
  <si>
    <t>Retraité.e</t>
  </si>
  <si>
    <t>Chimie physique</t>
  </si>
  <si>
    <t>Génie chimique, Génie environnemental, Génie mécanique</t>
  </si>
  <si>
    <t>Modélisation du vent et de la température d’air en milieu urbain</t>
  </si>
  <si>
    <t>Marketing</t>
  </si>
  <si>
    <t>Marketing digital</t>
  </si>
  <si>
    <t>Marketing vente</t>
  </si>
  <si>
    <t>Sismologie</t>
  </si>
  <si>
    <t>Géochimie</t>
  </si>
  <si>
    <t>Acoustique</t>
  </si>
  <si>
    <t>Chronobiologie, neurobiologie</t>
  </si>
  <si>
    <t>Simulation sociale et intelligence artificielle</t>
  </si>
  <si>
    <t>Confort thermique, ingénierie environnementale</t>
  </si>
  <si>
    <t>Sociologies urbaine et rurale</t>
  </si>
  <si>
    <t>Architecture urbanisme</t>
  </si>
  <si>
    <t>Histoire de l'architecture</t>
  </si>
  <si>
    <t>Biologie cellulaire, neuroscience, physiologie</t>
  </si>
  <si>
    <t>Génie Biologique</t>
  </si>
  <si>
    <t>Propriétés optiques et l'apparence des matériaux</t>
  </si>
  <si>
    <t>Architecture et sciences de gestion</t>
  </si>
  <si>
    <t>Histoire de l'art</t>
  </si>
  <si>
    <t>Architecture, améngement et urbanisme</t>
  </si>
  <si>
    <t>Économie urbaine</t>
  </si>
  <si>
    <t>Histoire, numismatique</t>
  </si>
  <si>
    <t>Épidémiologie, santé publique</t>
  </si>
  <si>
    <t>Sciences de gestion</t>
  </si>
  <si>
    <t>Géographie de l'environnement</t>
  </si>
  <si>
    <t>Chef.fe de projet</t>
  </si>
  <si>
    <t>Chargé.e d'appui aux projets de recherche</t>
  </si>
  <si>
    <t>Géographie, SIG</t>
  </si>
  <si>
    <t>Physique numérique</t>
  </si>
  <si>
    <t>Calcul scientifique</t>
  </si>
  <si>
    <t>Botanique, horticulture</t>
  </si>
  <si>
    <t>Santé publique et environnement</t>
  </si>
  <si>
    <t>Santé publique, environnement et Société</t>
  </si>
  <si>
    <t>Biologie végétale</t>
  </si>
  <si>
    <t>Biomimétisme</t>
  </si>
  <si>
    <t>Écologie, botanique</t>
  </si>
  <si>
    <t>Toxicologie environnementale</t>
  </si>
  <si>
    <t>Météorologie par télédétection</t>
  </si>
  <si>
    <t>Aménagement du territoire</t>
  </si>
  <si>
    <t>Télédétection, océanographie, géoinformatique</t>
  </si>
  <si>
    <t>Efficacité énergétique des bâtiments</t>
  </si>
  <si>
    <t>Géomatique, jumeaux numériques</t>
  </si>
  <si>
    <t>Matériaux de chaussées</t>
  </si>
  <si>
    <t>NOM</t>
  </si>
  <si>
    <t>Prénom</t>
  </si>
  <si>
    <t>ABRY</t>
  </si>
  <si>
    <t>ADALIAN</t>
  </si>
  <si>
    <t>AGUEJDAD</t>
  </si>
  <si>
    <t>AGUILERA</t>
  </si>
  <si>
    <t>AIT HADDOU</t>
  </si>
  <si>
    <t>ORCID</t>
  </si>
  <si>
    <t>IDHAL</t>
  </si>
  <si>
    <t>DARDÉ</t>
  </si>
  <si>
    <t>DARDÉ Benjamin</t>
  </si>
  <si>
    <t>Géomécanique</t>
  </si>
  <si>
    <t>BETIS</t>
  </si>
  <si>
    <t>Gilles</t>
  </si>
  <si>
    <t>BENZAAMA</t>
  </si>
  <si>
    <t>Hichem</t>
  </si>
  <si>
    <t>Ville intelligente/Smart city</t>
  </si>
  <si>
    <t>Ville intelligente/Smart cites</t>
  </si>
  <si>
    <t>0000-0001-8067-5961</t>
  </si>
  <si>
    <t>GAUTIER</t>
  </si>
  <si>
    <t>Emeric</t>
  </si>
  <si>
    <t>Cécile</t>
  </si>
  <si>
    <t>MARTIN</t>
  </si>
  <si>
    <t>Nicolas</t>
  </si>
  <si>
    <t>CAYE</t>
  </si>
  <si>
    <t>Pierre</t>
  </si>
  <si>
    <t>Emmanuèle</t>
  </si>
  <si>
    <t>GARDRAT</t>
  </si>
  <si>
    <t>Mathieu</t>
  </si>
  <si>
    <t>HAVET</t>
  </si>
  <si>
    <t>Nahtalie</t>
  </si>
  <si>
    <t>LEJOUX</t>
  </si>
  <si>
    <t>Patricia</t>
  </si>
  <si>
    <t>LESTEVEN</t>
  </si>
  <si>
    <t>Gaël</t>
  </si>
  <si>
    <t>LEVIAUX</t>
  </si>
  <si>
    <t>MANOUT</t>
  </si>
  <si>
    <t>Ouassim</t>
  </si>
  <si>
    <t>OVTRACHT</t>
  </si>
  <si>
    <t>PÉGUY</t>
  </si>
  <si>
    <t>Pierre-Yves</t>
  </si>
  <si>
    <t>POCHET</t>
  </si>
  <si>
    <t>Pascal</t>
  </si>
  <si>
    <t>TOILIER</t>
  </si>
  <si>
    <t>Florence</t>
  </si>
  <si>
    <t>JORAND</t>
  </si>
  <si>
    <t>Yves</t>
  </si>
  <si>
    <t>MEILLE</t>
  </si>
  <si>
    <t>Sylvain</t>
  </si>
  <si>
    <t>PRUD’HOMME</t>
  </si>
  <si>
    <t>Élodie</t>
  </si>
  <si>
    <t>HANEMIAN</t>
  </si>
  <si>
    <t>CLOUTET</t>
  </si>
  <si>
    <t>Éric</t>
  </si>
  <si>
    <t>JACQUOT</t>
  </si>
  <si>
    <t>Kévin</t>
  </si>
  <si>
    <t>LEQUAY</t>
  </si>
  <si>
    <t>Hervé</t>
  </si>
  <si>
    <t>MARSAULT</t>
  </si>
  <si>
    <t>Xavier</t>
  </si>
  <si>
    <t>SALERI</t>
  </si>
  <si>
    <t>Renato</t>
  </si>
  <si>
    <t>AUSSEL</t>
  </si>
  <si>
    <t>Didier</t>
  </si>
  <si>
    <t>HEID</t>
  </si>
  <si>
    <t>Marie-Caroline</t>
  </si>
  <si>
    <t>LÉPINE</t>
  </si>
  <si>
    <t>Valérie</t>
  </si>
  <si>
    <t>MELIANI</t>
  </si>
  <si>
    <t>MEQUIGNON</t>
  </si>
  <si>
    <t>Marc</t>
  </si>
  <si>
    <t>NOY</t>
  </si>
  <si>
    <t>Claire</t>
  </si>
  <si>
    <t>ARNAUD</t>
  </si>
  <si>
    <t>Aurélie</t>
  </si>
  <si>
    <t>BENEZECH-SARRON</t>
  </si>
  <si>
    <t>DUBOIS</t>
  </si>
  <si>
    <t>Jérôme</t>
  </si>
  <si>
    <t>LAMBERT</t>
  </si>
  <si>
    <t>Marie-Laure</t>
  </si>
  <si>
    <t>ROHR</t>
  </si>
  <si>
    <t>Olivier</t>
  </si>
  <si>
    <t>WALLET</t>
  </si>
  <si>
    <t>Clémentine</t>
  </si>
  <si>
    <t>BUISSON</t>
  </si>
  <si>
    <t>Christine</t>
  </si>
  <si>
    <t>Nour-Eddin</t>
  </si>
  <si>
    <t>FURNO</t>
  </si>
  <si>
    <t>Angelo</t>
  </si>
  <si>
    <t>LAHAROTTE</t>
  </si>
  <si>
    <t>Pierre-Antoine</t>
  </si>
  <si>
    <t>LECLERCQ</t>
  </si>
  <si>
    <t>Ludovic</t>
  </si>
  <si>
    <t>MADADI</t>
  </si>
  <si>
    <t>Bahman</t>
  </si>
  <si>
    <t>SEPPECHER</t>
  </si>
  <si>
    <t>Manon</t>
  </si>
  <si>
    <t>TOUZOUT</t>
  </si>
  <si>
    <t>Faycal</t>
  </si>
  <si>
    <t>VAROTTO</t>
  </si>
  <si>
    <t>VINOT</t>
  </si>
  <si>
    <t>Emmanuel</t>
  </si>
  <si>
    <t>PELLENQ</t>
  </si>
  <si>
    <t>Roland</t>
  </si>
  <si>
    <t>COLL</t>
  </si>
  <si>
    <t>Isabelle</t>
  </si>
  <si>
    <t>FORET</t>
  </si>
  <si>
    <t>ANGER</t>
  </si>
  <si>
    <t>Romain</t>
  </si>
  <si>
    <t>APPERT</t>
  </si>
  <si>
    <t>Manuel</t>
  </si>
  <si>
    <t>BALAZARD</t>
  </si>
  <si>
    <t>Hélène</t>
  </si>
  <si>
    <t>BARRA</t>
  </si>
  <si>
    <t>Adrien</t>
  </si>
  <si>
    <t>BEGUIN</t>
  </si>
  <si>
    <t>BERDIER</t>
  </si>
  <si>
    <t>Chantal</t>
  </si>
  <si>
    <t>BERGER</t>
  </si>
  <si>
    <t>Jean-François</t>
  </si>
  <si>
    <t>BOURGEOIS</t>
  </si>
  <si>
    <t>CASSE</t>
  </si>
  <si>
    <t>Christelle</t>
  </si>
  <si>
    <t>CHARMES</t>
  </si>
  <si>
    <t>Eric</t>
  </si>
  <si>
    <t>CHASLES</t>
  </si>
  <si>
    <t>Virginie</t>
  </si>
  <si>
    <t>COMBY</t>
  </si>
  <si>
    <t>Emeline</t>
  </si>
  <si>
    <t>COTTET</t>
  </si>
  <si>
    <t>Marylise</t>
  </si>
  <si>
    <t>COUTURIER</t>
  </si>
  <si>
    <t>Bastien</t>
  </si>
  <si>
    <t>D’EMILIO</t>
  </si>
  <si>
    <t>Luna</t>
  </si>
  <si>
    <t>FIORI</t>
  </si>
  <si>
    <t>Sandra</t>
  </si>
  <si>
    <t>FORT-JACQUES</t>
  </si>
  <si>
    <t>Théo</t>
  </si>
  <si>
    <t>GAERTNER</t>
  </si>
  <si>
    <t>Vincent</t>
  </si>
  <si>
    <t>GAILLOT</t>
  </si>
  <si>
    <t>Stéphane</t>
  </si>
  <si>
    <t>GHIRARDI</t>
  </si>
  <si>
    <t>HARPET</t>
  </si>
  <si>
    <t>HONEGGER</t>
  </si>
  <si>
    <t>Anne</t>
  </si>
  <si>
    <t>LAPRAY</t>
  </si>
  <si>
    <t>Karine</t>
  </si>
  <si>
    <t>LUSSAULT</t>
  </si>
  <si>
    <t>Michel</t>
  </si>
  <si>
    <t>MAILLEFERT</t>
  </si>
  <si>
    <t>Murielle</t>
  </si>
  <si>
    <t>MAYAUD</t>
  </si>
  <si>
    <t>Deborah</t>
  </si>
  <si>
    <t>MEYNIER</t>
  </si>
  <si>
    <t>Mélanie</t>
  </si>
  <si>
    <t>MORLÉ</t>
  </si>
  <si>
    <t>Estelle</t>
  </si>
  <si>
    <t>NAVRATIL</t>
  </si>
  <si>
    <t>Oldrich</t>
  </si>
  <si>
    <t>PARAN</t>
  </si>
  <si>
    <t>Frédéric</t>
  </si>
  <si>
    <t>PERRET</t>
  </si>
  <si>
    <t>Franck</t>
  </si>
  <si>
    <t>PESENTI</t>
  </si>
  <si>
    <t>Maeva</t>
  </si>
  <si>
    <t>PEUBLE</t>
  </si>
  <si>
    <t>Steve</t>
  </si>
  <si>
    <t>PUEYO</t>
  </si>
  <si>
    <t>REGNAULT</t>
  </si>
  <si>
    <t>TRONCHERE-COTTET</t>
  </si>
  <si>
    <t>VAREILLES</t>
  </si>
  <si>
    <t>Sophie</t>
  </si>
  <si>
    <t>ZANETTI</t>
  </si>
  <si>
    <t>Thomas</t>
  </si>
  <si>
    <t>BERNON</t>
  </si>
  <si>
    <t>Carole</t>
  </si>
  <si>
    <t>CAMILLERI</t>
  </si>
  <si>
    <t>Guy</t>
  </si>
  <si>
    <t>GAUDOU</t>
  </si>
  <si>
    <t>Benoît</t>
  </si>
  <si>
    <t>GEORGÉ</t>
  </si>
  <si>
    <t>Jean-Pierre</t>
  </si>
  <si>
    <t>CORREIA</t>
  </si>
  <si>
    <t>Horacio</t>
  </si>
  <si>
    <t>EMMANUELLI</t>
  </si>
  <si>
    <t>Ariane</t>
  </si>
  <si>
    <t>MARRO</t>
  </si>
  <si>
    <t>Massimo</t>
  </si>
  <si>
    <t>MIGNOT</t>
  </si>
  <si>
    <t>RIVIERE</t>
  </si>
  <si>
    <t>SALIZZONI</t>
  </si>
  <si>
    <t>Pietro</t>
  </si>
  <si>
    <t>VINKOVIC</t>
  </si>
  <si>
    <t>Ivana</t>
  </si>
  <si>
    <t>FABBRI</t>
  </si>
  <si>
    <t>Antonin</t>
  </si>
  <si>
    <t>JOST</t>
  </si>
  <si>
    <t>LABAYRADE</t>
  </si>
  <si>
    <t>Raphaël</t>
  </si>
  <si>
    <t>MOREL</t>
  </si>
  <si>
    <t>Jean-Claude</t>
  </si>
  <si>
    <t>VINCENS</t>
  </si>
  <si>
    <t>COLANTONI</t>
  </si>
  <si>
    <t>Philippe</t>
  </si>
  <si>
    <t>DINET</t>
  </si>
  <si>
    <t>MUSELET</t>
  </si>
  <si>
    <t>Damien</t>
  </si>
  <si>
    <t>TREMEAU</t>
  </si>
  <si>
    <t>Alain</t>
  </si>
  <si>
    <t>DAUDON</t>
  </si>
  <si>
    <t>Dominique</t>
  </si>
  <si>
    <t>Alice</t>
  </si>
  <si>
    <t>MALECOT</t>
  </si>
  <si>
    <t>Yann</t>
  </si>
  <si>
    <t>SIEFFERT</t>
  </si>
  <si>
    <t>Yannick</t>
  </si>
  <si>
    <t>VIEUX-CHAMPAGNE</t>
  </si>
  <si>
    <t>Florent</t>
  </si>
  <si>
    <t>SEJALON-DELMAS</t>
  </si>
  <si>
    <t>Nathalie</t>
  </si>
  <si>
    <t>CANTAREL</t>
  </si>
  <si>
    <t>Amélie</t>
  </si>
  <si>
    <t>CZARNES</t>
  </si>
  <si>
    <t>Sonia</t>
  </si>
  <si>
    <t>DELORT</t>
  </si>
  <si>
    <t>Abigail</t>
  </si>
  <si>
    <t>FLORIO</t>
  </si>
  <si>
    <t>Alessandro</t>
  </si>
  <si>
    <t>ROUX</t>
  </si>
  <si>
    <t>RICHAUME-JOLION</t>
  </si>
  <si>
    <t>Agnès</t>
  </si>
  <si>
    <t>GUINOT</t>
  </si>
  <si>
    <t>MONTIGNY</t>
  </si>
  <si>
    <t>Chrystelle</t>
  </si>
  <si>
    <t>PERRIN</t>
  </si>
  <si>
    <t>Jean-Louis</t>
  </si>
  <si>
    <t>SALLES</t>
  </si>
  <si>
    <t>Christian</t>
  </si>
  <si>
    <t>BARON</t>
  </si>
  <si>
    <t>Sandrine</t>
  </si>
  <si>
    <t>POLOMÉ</t>
  </si>
  <si>
    <t>ARCHIMEDE</t>
  </si>
  <si>
    <t>Bernard</t>
  </si>
  <si>
    <t>CHIRON</t>
  </si>
  <si>
    <t>Pascale</t>
  </si>
  <si>
    <t>Raymond</t>
  </si>
  <si>
    <t>CHARLOT</t>
  </si>
  <si>
    <t>Samuel</t>
  </si>
  <si>
    <t>MAZENQ</t>
  </si>
  <si>
    <t>Laurent</t>
  </si>
  <si>
    <t>MENINI</t>
  </si>
  <si>
    <t>MESNILGRENTE</t>
  </si>
  <si>
    <t>Fabien</t>
  </si>
  <si>
    <t>Ah</t>
  </si>
  <si>
    <t>LONGUEVERGNE</t>
  </si>
  <si>
    <t>NABUCET</t>
  </si>
  <si>
    <t>Jean</t>
  </si>
  <si>
    <t>DIEMER</t>
  </si>
  <si>
    <t>Arnaud</t>
  </si>
  <si>
    <t>EMELIANOFF</t>
  </si>
  <si>
    <t>Cyria</t>
  </si>
  <si>
    <t>LAMBERTS</t>
  </si>
  <si>
    <t>MOLINA</t>
  </si>
  <si>
    <t>Géraldine</t>
  </si>
  <si>
    <t>TRIBOUT</t>
  </si>
  <si>
    <t>Silvère</t>
  </si>
  <si>
    <t>BERTET</t>
  </si>
  <si>
    <t>Karell</t>
  </si>
  <si>
    <t>FAUCHER</t>
  </si>
  <si>
    <t>Cyril</t>
  </si>
  <si>
    <t>GHAMRI-DOUDANE</t>
  </si>
  <si>
    <t>Yacine</t>
  </si>
  <si>
    <t>GUILLAUME</t>
  </si>
  <si>
    <t>Jean-Loup</t>
  </si>
  <si>
    <t>NAAS</t>
  </si>
  <si>
    <t>Mohamed</t>
  </si>
  <si>
    <t>COQUELET</t>
  </si>
  <si>
    <t>Zoé</t>
  </si>
  <si>
    <t>HERNANDEZ</t>
  </si>
  <si>
    <t>Frédérique</t>
  </si>
  <si>
    <t>RAGOT-COURT</t>
  </si>
  <si>
    <t>DARLY</t>
  </si>
  <si>
    <t>Ségolène</t>
  </si>
  <si>
    <t>GRESILLON</t>
  </si>
  <si>
    <t>Etienne</t>
  </si>
  <si>
    <t>GROUIEZ</t>
  </si>
  <si>
    <t>RIBOULOT-CHETRIT</t>
  </si>
  <si>
    <t>Mathilde</t>
  </si>
  <si>
    <t>RICAN</t>
  </si>
  <si>
    <t>CHANEAC</t>
  </si>
  <si>
    <t>Corinne</t>
  </si>
  <si>
    <t>DURUPTHY</t>
  </si>
  <si>
    <t>ALLIOT</t>
  </si>
  <si>
    <t>Fabrice</t>
  </si>
  <si>
    <t>BLANCHOUD</t>
  </si>
  <si>
    <t>DELARUE</t>
  </si>
  <si>
    <t>DUCHARNE</t>
  </si>
  <si>
    <t>LESTEL</t>
  </si>
  <si>
    <t>Laurence</t>
  </si>
  <si>
    <t>MOUCHEL</t>
  </si>
  <si>
    <t>Jean-Marie</t>
  </si>
  <si>
    <t>OUDIN</t>
  </si>
  <si>
    <t>QUÉNÉA</t>
  </si>
  <si>
    <t>Katell</t>
  </si>
  <si>
    <t>THIEBAULT</t>
  </si>
  <si>
    <t>THIÉSSON</t>
  </si>
  <si>
    <t>Julien</t>
  </si>
  <si>
    <t>TRAORÉ</t>
  </si>
  <si>
    <t>Sira</t>
  </si>
  <si>
    <t>AY</t>
  </si>
  <si>
    <t>Jean-Sauveur</t>
  </si>
  <si>
    <t>BERNARD</t>
  </si>
  <si>
    <t>HUET</t>
  </si>
  <si>
    <t>Sylvie</t>
  </si>
  <si>
    <t>MATHIAS</t>
  </si>
  <si>
    <t>Jean-Denis</t>
  </si>
  <si>
    <t>BIWOLE</t>
  </si>
  <si>
    <t>BUDTOVA</t>
  </si>
  <si>
    <t>Tatiana</t>
  </si>
  <si>
    <t>BUWALDA</t>
  </si>
  <si>
    <t>Sijtze</t>
  </si>
  <si>
    <t>CASTELLANI</t>
  </si>
  <si>
    <t>JAXEL</t>
  </si>
  <si>
    <t>RIGACCI</t>
  </si>
  <si>
    <t>VANEL</t>
  </si>
  <si>
    <t>Jean-Charles</t>
  </si>
  <si>
    <t>YASSAR</t>
  </si>
  <si>
    <t>Abderrahim</t>
  </si>
  <si>
    <t>Patrice</t>
  </si>
  <si>
    <t>BORGNAT</t>
  </si>
  <si>
    <t>FRÉROT</t>
  </si>
  <si>
    <t>Helene</t>
  </si>
  <si>
    <t>LESVEN</t>
  </si>
  <si>
    <t>NET</t>
  </si>
  <si>
    <t>Sopheak</t>
  </si>
  <si>
    <t>PAUWELS</t>
  </si>
  <si>
    <t>Maxime</t>
  </si>
  <si>
    <t>CHIAPELLO</t>
  </si>
  <si>
    <t>CRUMEYROLLE</t>
  </si>
  <si>
    <t>Suzanne</t>
  </si>
  <si>
    <t>FERLAY</t>
  </si>
  <si>
    <t>JANKOWIAK</t>
  </si>
  <si>
    <t>HANOUNE</t>
  </si>
  <si>
    <t>Benjamin</t>
  </si>
  <si>
    <t>SCHOEMAECKER</t>
  </si>
  <si>
    <t>Coralie</t>
  </si>
  <si>
    <t>BARDOT</t>
  </si>
  <si>
    <t>Michela</t>
  </si>
  <si>
    <t>BENITES-GAMBIRAZIO</t>
  </si>
  <si>
    <t>Eliza</t>
  </si>
  <si>
    <t>BESSY</t>
  </si>
  <si>
    <t>FAIRHEAD</t>
  </si>
  <si>
    <t>HOURDIN</t>
  </si>
  <si>
    <t>KOTTHAUS</t>
  </si>
  <si>
    <t>Simone</t>
  </si>
  <si>
    <t>MADELEINE</t>
  </si>
  <si>
    <t>Jean-Baptiste</t>
  </si>
  <si>
    <t>VALARI</t>
  </si>
  <si>
    <t>Myrto</t>
  </si>
  <si>
    <t>VAN</t>
  </si>
  <si>
    <t>ANDREGA</t>
  </si>
  <si>
    <t>VIGUIÉ</t>
  </si>
  <si>
    <t>GRANCHER</t>
  </si>
  <si>
    <t>Delphine</t>
  </si>
  <si>
    <t>MOATTY</t>
  </si>
  <si>
    <t>Annabelle</t>
  </si>
  <si>
    <t>DEBAILLY</t>
  </si>
  <si>
    <t>Renaud</t>
  </si>
  <si>
    <t>HAMOUCHE</t>
  </si>
  <si>
    <t>Reda</t>
  </si>
  <si>
    <t>KOCIK</t>
  </si>
  <si>
    <t>Rémy</t>
  </si>
  <si>
    <t>LAHEURTE</t>
  </si>
  <si>
    <t>Jean-Marc</t>
  </si>
  <si>
    <t>REZQUI</t>
  </si>
  <si>
    <t>Abir</t>
  </si>
  <si>
    <t>BOUILLASS</t>
  </si>
  <si>
    <t>Ghada</t>
  </si>
  <si>
    <t>VALLET</t>
  </si>
  <si>
    <t>Flore</t>
  </si>
  <si>
    <t>Abdelkader</t>
  </si>
  <si>
    <t>DROZD</t>
  </si>
  <si>
    <t>Céline</t>
  </si>
  <si>
    <t>HORSH</t>
  </si>
  <si>
    <t>Bettina</t>
  </si>
  <si>
    <t>LEDUC</t>
  </si>
  <si>
    <t>LESCOP</t>
  </si>
  <si>
    <t>SERVIÉRES</t>
  </si>
  <si>
    <t>Myriam</t>
  </si>
  <si>
    <t>TOURRE</t>
  </si>
  <si>
    <t>LESIEUR</t>
  </si>
  <si>
    <t>MARQUIS-FAVRE</t>
  </si>
  <si>
    <t>Wilfrid</t>
  </si>
  <si>
    <t>SARI</t>
  </si>
  <si>
    <t>Ali</t>
  </si>
  <si>
    <t>GIROUX</t>
  </si>
  <si>
    <t>Stéphanie</t>
  </si>
  <si>
    <t>Dijbrilla</t>
  </si>
  <si>
    <t>PEYROL</t>
  </si>
  <si>
    <t>VALIORGUE</t>
  </si>
  <si>
    <t>DAVID</t>
  </si>
  <si>
    <t>GUILMARD</t>
  </si>
  <si>
    <t>Loic</t>
  </si>
  <si>
    <t>JOHANNES</t>
  </si>
  <si>
    <t>Kevyn</t>
  </si>
  <si>
    <t>KUZNIK</t>
  </si>
  <si>
    <t>MERLIER</t>
  </si>
  <si>
    <t>Lucie</t>
  </si>
  <si>
    <t>BADIN</t>
  </si>
  <si>
    <t>Anne-Laure</t>
  </si>
  <si>
    <t>BOISSELET</t>
  </si>
  <si>
    <t>DECHAUME-MONCHARMONT</t>
  </si>
  <si>
    <t>DENDIEVEL</t>
  </si>
  <si>
    <t>André-Marie</t>
  </si>
  <si>
    <t>DUMET</t>
  </si>
  <si>
    <t>Adeline</t>
  </si>
  <si>
    <t>GUILLARD</t>
  </si>
  <si>
    <t>KAUFMANN</t>
  </si>
  <si>
    <t>LENGAGNE</t>
  </si>
  <si>
    <t>Thierry</t>
  </si>
  <si>
    <t>MONDY</t>
  </si>
  <si>
    <t>MORALES</t>
  </si>
  <si>
    <t>POUSSINEAU</t>
  </si>
  <si>
    <t>PUIJALON</t>
  </si>
  <si>
    <t>Sara</t>
  </si>
  <si>
    <t>VERNAY</t>
  </si>
  <si>
    <t>Antoine</t>
  </si>
  <si>
    <t>BAZET</t>
  </si>
  <si>
    <t>MARRAST</t>
  </si>
  <si>
    <t>BUJACIC</t>
  </si>
  <si>
    <t>MOULIN</t>
  </si>
  <si>
    <t>Nelly</t>
  </si>
  <si>
    <t>ROUAULT</t>
  </si>
  <si>
    <t>François</t>
  </si>
  <si>
    <t>SQUIVIDANT</t>
  </si>
  <si>
    <t>Hervé</t>
  </si>
  <si>
    <t>THOMAS</t>
  </si>
  <si>
    <t>Zahra</t>
  </si>
  <si>
    <t>DELLIER</t>
  </si>
  <si>
    <t>LINTON</t>
  </si>
  <si>
    <t>James</t>
  </si>
  <si>
    <t>BUHLER</t>
  </si>
  <si>
    <t>EMERY</t>
  </si>
  <si>
    <t>Justin</t>
  </si>
  <si>
    <t>FACHINETTI</t>
  </si>
  <si>
    <t>FEN-CHONG</t>
  </si>
  <si>
    <t>Julie</t>
  </si>
  <si>
    <t>GRIFFOND-BOITIER</t>
  </si>
  <si>
    <t>HOUOT</t>
  </si>
  <si>
    <t>JEGOU</t>
  </si>
  <si>
    <t>KOHLER</t>
  </si>
  <si>
    <t>LAGESSE</t>
  </si>
  <si>
    <t>MOTTE-BAUMVOL</t>
  </si>
  <si>
    <t>THEVENIN</t>
  </si>
  <si>
    <t>VUIDEL</t>
  </si>
  <si>
    <t>PORCHERIE</t>
  </si>
  <si>
    <t>Marion</t>
  </si>
  <si>
    <t>LEBEAU</t>
  </si>
  <si>
    <t>DELCAILLAU</t>
  </si>
  <si>
    <t>DEZILEAU</t>
  </si>
  <si>
    <t>MASSEI</t>
  </si>
  <si>
    <t>SEGALEN</t>
  </si>
  <si>
    <t>AMÉGLIO</t>
  </si>
  <si>
    <t>BARROUX</t>
  </si>
  <si>
    <t>SAUDREAU</t>
  </si>
  <si>
    <t>WALSER</t>
  </si>
  <si>
    <t>VUILLON</t>
  </si>
  <si>
    <t>BRISSAUD</t>
  </si>
  <si>
    <t>COQUIDE</t>
  </si>
  <si>
    <t>Catherine</t>
  </si>
  <si>
    <t>BATTAGLINI</t>
  </si>
  <si>
    <t>CHALLIER</t>
  </si>
  <si>
    <t>Lylian</t>
  </si>
  <si>
    <t>MATTANA</t>
  </si>
  <si>
    <t>Giorgio</t>
  </si>
  <si>
    <t>NOEL</t>
  </si>
  <si>
    <t>PIRO</t>
  </si>
  <si>
    <t>RANDRIAMAHAZAKA</t>
  </si>
  <si>
    <t>Hyacinthe</t>
  </si>
  <si>
    <t>ALLAM</t>
  </si>
  <si>
    <t>Hamza</t>
  </si>
  <si>
    <t>BOUDENNE</t>
  </si>
  <si>
    <t>DUJARDIN</t>
  </si>
  <si>
    <t>FEUILLET</t>
  </si>
  <si>
    <t>FOLLIET</t>
  </si>
  <si>
    <t>HACHI</t>
  </si>
  <si>
    <t>Ryma</t>
  </si>
  <si>
    <t>HAMDAOUI</t>
  </si>
  <si>
    <t>Ons</t>
  </si>
  <si>
    <t>HARBELOT</t>
  </si>
  <si>
    <t>IBOS</t>
  </si>
  <si>
    <t>MONVOISIN</t>
  </si>
  <si>
    <t>WAYMEL</t>
  </si>
  <si>
    <t>Patrick</t>
  </si>
  <si>
    <t>BARROCA</t>
  </si>
  <si>
    <t>Bruno</t>
  </si>
  <si>
    <t>BLANCHARD</t>
  </si>
  <si>
    <t>Rita</t>
  </si>
  <si>
    <t>DESROUSSEAUx</t>
  </si>
  <si>
    <t>Maylis</t>
  </si>
  <si>
    <t>DIAB</t>
  </si>
  <si>
    <t>Youssef</t>
  </si>
  <si>
    <t>FAURE</t>
  </si>
  <si>
    <t>Emmanuelle</t>
  </si>
  <si>
    <t>GARDESSE</t>
  </si>
  <si>
    <t>Camille</t>
  </si>
  <si>
    <t>HUMAIN-LAMOURE</t>
  </si>
  <si>
    <t>Anne-Lise</t>
  </si>
  <si>
    <t>MARICCHIOLO</t>
  </si>
  <si>
    <t>Luca</t>
  </si>
  <si>
    <t>PELLEGRINO</t>
  </si>
  <si>
    <t>Margot</t>
  </si>
  <si>
    <t>VUILLET</t>
  </si>
  <si>
    <t>ZEPF</t>
  </si>
  <si>
    <t>Marcus</t>
  </si>
  <si>
    <t>AUCLERC</t>
  </si>
  <si>
    <t>Apolline</t>
  </si>
  <si>
    <t>BENIZRI</t>
  </si>
  <si>
    <t>Émile</t>
  </si>
  <si>
    <t>CLESSE</t>
  </si>
  <si>
    <t>Margaux</t>
  </si>
  <si>
    <t>DURAND</t>
  </si>
  <si>
    <t>Alexis</t>
  </si>
  <si>
    <t>GOUDON</t>
  </si>
  <si>
    <t>LEGLIZE</t>
  </si>
  <si>
    <t>OUVRARD</t>
  </si>
  <si>
    <t>RAKOTO</t>
  </si>
  <si>
    <t>SCHWARTZ</t>
  </si>
  <si>
    <t>Christophe</t>
  </si>
  <si>
    <t>SÉRÉ</t>
  </si>
  <si>
    <t>Geoffroy</t>
  </si>
  <si>
    <t>SIMONIN</t>
  </si>
  <si>
    <t>Gérard</t>
  </si>
  <si>
    <t>SIRGUEY</t>
  </si>
  <si>
    <t>GAUTHIER</t>
  </si>
  <si>
    <t>MALFANTE</t>
  </si>
  <si>
    <t>Marielle</t>
  </si>
  <si>
    <t>PERALTA</t>
  </si>
  <si>
    <t>POLI</t>
  </si>
  <si>
    <t>Jean-Philippe</t>
  </si>
  <si>
    <t>ROBIN</t>
  </si>
  <si>
    <t>Bénédicte</t>
  </si>
  <si>
    <t>BOUCETTA</t>
  </si>
  <si>
    <t>Chérifa</t>
  </si>
  <si>
    <t>GRANDPIERRE</t>
  </si>
  <si>
    <t>RACHEDI</t>
  </si>
  <si>
    <t>Abderrezak</t>
  </si>
  <si>
    <t>Omar</t>
  </si>
  <si>
    <t>KOTZINOS</t>
  </si>
  <si>
    <t>Dimitris</t>
  </si>
  <si>
    <t>BAUDRY</t>
  </si>
  <si>
    <t>Carmen</t>
  </si>
  <si>
    <t>HANOT</t>
  </si>
  <si>
    <t>UGHETTO</t>
  </si>
  <si>
    <t>BERTAUDIÈRE-MONTÈS</t>
  </si>
  <si>
    <t>DESCHAMPS-COTTIN</t>
  </si>
  <si>
    <t>Magali</t>
  </si>
  <si>
    <t>LAFFONT-SCHWOB</t>
  </si>
  <si>
    <t>ROBLES</t>
  </si>
  <si>
    <t>VILA</t>
  </si>
  <si>
    <t>BOUZID</t>
  </si>
  <si>
    <t>Sofiane</t>
  </si>
  <si>
    <t>DELILE</t>
  </si>
  <si>
    <t>Hugo</t>
  </si>
  <si>
    <t>GOIRAN</t>
  </si>
  <si>
    <t>DERVIEUX</t>
  </si>
  <si>
    <t>Zénaïde</t>
  </si>
  <si>
    <t>MACHON</t>
  </si>
  <si>
    <t>CORTET</t>
  </si>
  <si>
    <t>MARON</t>
  </si>
  <si>
    <t>Pierre-Alain</t>
  </si>
  <si>
    <t>VERGNES</t>
  </si>
  <si>
    <t>HIDALGO</t>
  </si>
  <si>
    <t>Julia</t>
  </si>
  <si>
    <t>TOUATI</t>
  </si>
  <si>
    <t>Najla</t>
  </si>
  <si>
    <t>Baptiste</t>
  </si>
  <si>
    <t>BERRAH</t>
  </si>
  <si>
    <t>Lamia-Amel</t>
  </si>
  <si>
    <t>PLASSART</t>
  </si>
  <si>
    <t>Stéphan</t>
  </si>
  <si>
    <t>BECHKIT</t>
  </si>
  <si>
    <t>Walid</t>
  </si>
  <si>
    <t>BOUBRIMA</t>
  </si>
  <si>
    <t>Ahmed</t>
  </si>
  <si>
    <t>RIVANO</t>
  </si>
  <si>
    <t>SOLNON</t>
  </si>
  <si>
    <t>DUMAT</t>
  </si>
  <si>
    <t>MATHY</t>
  </si>
  <si>
    <t>FERRAND</t>
  </si>
  <si>
    <t>Martin</t>
  </si>
  <si>
    <t>KIM</t>
  </si>
  <si>
    <t>Youngseob</t>
  </si>
  <si>
    <t>LUGON</t>
  </si>
  <si>
    <t>Lya</t>
  </si>
  <si>
    <t>ROUSTAN</t>
  </si>
  <si>
    <t>Yelva</t>
  </si>
  <si>
    <t>SARTELET</t>
  </si>
  <si>
    <t>BLAYAC</t>
  </si>
  <si>
    <t>KHARBOUCHE</t>
  </si>
  <si>
    <t>Elias</t>
  </si>
  <si>
    <t>RAMUZ</t>
  </si>
  <si>
    <t>LANZETTA</t>
  </si>
  <si>
    <t>LEPILLER</t>
  </si>
  <si>
    <t>LAUDATI</t>
  </si>
  <si>
    <t>Patrizia</t>
  </si>
  <si>
    <t>DOUZANE</t>
  </si>
  <si>
    <t>LAHOCHE</t>
  </si>
  <si>
    <t>FOUCQUIER</t>
  </si>
  <si>
    <t>LAMAISON</t>
  </si>
  <si>
    <t>DUPLESSIS</t>
  </si>
  <si>
    <t>STABAT</t>
  </si>
  <si>
    <t>GIRARD</t>
  </si>
  <si>
    <t>Robin</t>
  </si>
  <si>
    <t>CAZABET</t>
  </si>
  <si>
    <t>Remy</t>
  </si>
  <si>
    <t>CHAINE</t>
  </si>
  <si>
    <t>Raphaëlle</t>
  </si>
  <si>
    <t>Carlos</t>
  </si>
  <si>
    <t>DAMIAND</t>
  </si>
  <si>
    <t>Guillaume</t>
  </si>
  <si>
    <t>DELLANDREA</t>
  </si>
  <si>
    <t>DIGNE</t>
  </si>
  <si>
    <t>SAMUEL</t>
  </si>
  <si>
    <t>John</t>
  </si>
  <si>
    <t>SERVIGNE</t>
  </si>
  <si>
    <t>Laure</t>
  </si>
  <si>
    <t>CAILLE</t>
  </si>
  <si>
    <t>FOUCHÉ-GROBLA</t>
  </si>
  <si>
    <t>HUOT</t>
  </si>
  <si>
    <t>Hermine</t>
  </si>
  <si>
    <t>LEITAO</t>
  </si>
  <si>
    <t>Luis</t>
  </si>
  <si>
    <t>LERCH</t>
  </si>
  <si>
    <t>LEYMARIE</t>
  </si>
  <si>
    <t>Juliette</t>
  </si>
  <si>
    <t>PACTEAU</t>
  </si>
  <si>
    <t>PLANCHAIS</t>
  </si>
  <si>
    <t>Séverine</t>
  </si>
  <si>
    <t>Ruben</t>
  </si>
  <si>
    <t>REPELLIN</t>
  </si>
  <si>
    <t>ROBAIN</t>
  </si>
  <si>
    <t>Henri</t>
  </si>
  <si>
    <t>SAVOURÉ</t>
  </si>
  <si>
    <t>Arnould</t>
  </si>
  <si>
    <t>BIZE</t>
  </si>
  <si>
    <t>BUREAU</t>
  </si>
  <si>
    <t>CHAPLEUR</t>
  </si>
  <si>
    <t>JAMILLOUX</t>
  </si>
  <si>
    <t>Véronique</t>
  </si>
  <si>
    <t>MIDOUX</t>
  </si>
  <si>
    <t>Cédric</t>
  </si>
  <si>
    <t>THIBAULT</t>
  </si>
  <si>
    <t>BARRÈRE</t>
  </si>
  <si>
    <t>CANOVA</t>
  </si>
  <si>
    <t>WORMSER</t>
  </si>
  <si>
    <t>Roxane</t>
  </si>
  <si>
    <t>DUPONT</t>
  </si>
  <si>
    <t>HAEFFELIN</t>
  </si>
  <si>
    <t>Martial</t>
  </si>
  <si>
    <t>BAILLY</t>
  </si>
  <si>
    <t>CARRE</t>
  </si>
  <si>
    <t>DEMOUGE</t>
  </si>
  <si>
    <t>KYRIAKODIS</t>
  </si>
  <si>
    <t>Georgios</t>
  </si>
  <si>
    <t>TOESCA</t>
  </si>
  <si>
    <t>BERGÉ</t>
  </si>
  <si>
    <t>FOLIOT</t>
  </si>
  <si>
    <t>Lorna</t>
  </si>
  <si>
    <t>Caroline</t>
  </si>
  <si>
    <t>GROS</t>
  </si>
  <si>
    <t>JACOB</t>
  </si>
  <si>
    <t>Jérémy</t>
  </si>
  <si>
    <t>PETIT</t>
  </si>
  <si>
    <t>Jean-Eudes</t>
  </si>
  <si>
    <t>DORIZON</t>
  </si>
  <si>
    <t>KORRI-YOUSSOUFI</t>
  </si>
  <si>
    <t>Hafsa</t>
  </si>
  <si>
    <t>BENSLIMANE</t>
  </si>
  <si>
    <t>GENRE-GRANDPIERRE</t>
  </si>
  <si>
    <t>Cyrille</t>
  </si>
  <si>
    <t>HAYEL</t>
  </si>
  <si>
    <t>Yezekael</t>
  </si>
  <si>
    <t>PEREZ</t>
  </si>
  <si>
    <t>BELTON-CHEVALLIER</t>
  </si>
  <si>
    <t>Leslie</t>
  </si>
  <si>
    <t>BONIN</t>
  </si>
  <si>
    <t>COULOMBEL</t>
  </si>
  <si>
    <t>DABLANC</t>
  </si>
  <si>
    <t>Laetitia</t>
  </si>
  <si>
    <t>L'HOSTIS</t>
  </si>
  <si>
    <t>MUNCH</t>
  </si>
  <si>
    <t>POINSOT</t>
  </si>
  <si>
    <t>POULHES</t>
  </si>
  <si>
    <t>PROULHAC</t>
  </si>
  <si>
    <t>SEREGINA</t>
  </si>
  <si>
    <t>BIGOT</t>
  </si>
  <si>
    <t>SANCHEZ</t>
  </si>
  <si>
    <t>BLANCO</t>
  </si>
  <si>
    <t>BUSO</t>
  </si>
  <si>
    <t>David</t>
  </si>
  <si>
    <t>FOURNIER</t>
  </si>
  <si>
    <t>Richard</t>
  </si>
  <si>
    <t>ZISSIS</t>
  </si>
  <si>
    <t>Georges</t>
  </si>
  <si>
    <t>COMBETTE</t>
  </si>
  <si>
    <t>NOUVEL</t>
  </si>
  <si>
    <t>PASCAL</t>
  </si>
  <si>
    <t>PENARIER</t>
  </si>
  <si>
    <t>Annick</t>
  </si>
  <si>
    <t>VENA</t>
  </si>
  <si>
    <t>REIGNIER</t>
  </si>
  <si>
    <t>DEJOUS</t>
  </si>
  <si>
    <t>DOAN</t>
  </si>
  <si>
    <t>DUCQ</t>
  </si>
  <si>
    <t>GORECKI</t>
  </si>
  <si>
    <t>Simon</t>
  </si>
  <si>
    <t>HALLIL</t>
  </si>
  <si>
    <t>Hamida</t>
  </si>
  <si>
    <t>TRAORE</t>
  </si>
  <si>
    <t>Aurélia</t>
  </si>
  <si>
    <t>FLEURY</t>
  </si>
  <si>
    <t>PORTINHA</t>
  </si>
  <si>
    <t>Daniel</t>
  </si>
  <si>
    <t>BAILLIS</t>
  </si>
  <si>
    <t>CHAUDET</t>
  </si>
  <si>
    <t>FOURMEAU</t>
  </si>
  <si>
    <t>NAOUAR</t>
  </si>
  <si>
    <t>Naïm</t>
  </si>
  <si>
    <t>DELINCHANT</t>
  </si>
  <si>
    <t>Benoit</t>
  </si>
  <si>
    <t>RETIERE</t>
  </si>
  <si>
    <t>SUMAN-BRETAS</t>
  </si>
  <si>
    <t>Arturo</t>
  </si>
  <si>
    <t>WURTZ</t>
  </si>
  <si>
    <t>BECHERAS</t>
  </si>
  <si>
    <t>Elodie</t>
  </si>
  <si>
    <t>CAUMON</t>
  </si>
  <si>
    <t>AMOROS</t>
  </si>
  <si>
    <t>CHARRON</t>
  </si>
  <si>
    <t>Aurélie</t>
  </si>
  <si>
    <t>EVRARD</t>
  </si>
  <si>
    <t>Anne-Sophie</t>
  </si>
  <si>
    <t>FONTANA</t>
  </si>
  <si>
    <t>Luc</t>
  </si>
  <si>
    <t>FORT</t>
  </si>
  <si>
    <t>GADEGBEKU</t>
  </si>
  <si>
    <t>Blandine</t>
  </si>
  <si>
    <t>Lise</t>
  </si>
  <si>
    <t>VERNET</t>
  </si>
  <si>
    <t>Céline</t>
  </si>
  <si>
    <t>GRAMAGLIA,</t>
  </si>
  <si>
    <t>Rahim</t>
  </si>
  <si>
    <t>BAVEREL</t>
  </si>
  <si>
    <t>CARON</t>
  </si>
  <si>
    <t>Jean-François</t>
  </si>
  <si>
    <t>MESNIL</t>
  </si>
  <si>
    <t>SAADÉ</t>
  </si>
  <si>
    <t>TANG</t>
  </si>
  <si>
    <t>LEMOINE-SCHONNE</t>
  </si>
  <si>
    <t>MICHALLET</t>
  </si>
  <si>
    <t>DEPREZ</t>
  </si>
  <si>
    <t>SAJOUS</t>
  </si>
  <si>
    <t>VIDAL</t>
  </si>
  <si>
    <t>TRAVERS</t>
  </si>
  <si>
    <t>Muriel</t>
  </si>
  <si>
    <t>SLADEN</t>
  </si>
  <si>
    <t>Anthony</t>
  </si>
  <si>
    <t>Martijn</t>
  </si>
  <si>
    <t>APPERE</t>
  </si>
  <si>
    <t>Gildas</t>
  </si>
  <si>
    <t>DAËLE</t>
  </si>
  <si>
    <t>Véronique</t>
  </si>
  <si>
    <t>GROSSELIN</t>
  </si>
  <si>
    <t>Benoît</t>
  </si>
  <si>
    <t>MCGILLEN</t>
  </si>
  <si>
    <t>BASTIN</t>
  </si>
  <si>
    <t>CAILTEAU</t>
  </si>
  <si>
    <t>Cristelle</t>
  </si>
  <si>
    <t>PAYAN</t>
  </si>
  <si>
    <t>Sébastien</t>
  </si>
  <si>
    <t>VIATTE</t>
  </si>
  <si>
    <t>VILTARD</t>
  </si>
  <si>
    <t>LECONTE</t>
  </si>
  <si>
    <t>BORDE</t>
  </si>
  <si>
    <t>Chloé</t>
  </si>
  <si>
    <t>MARÉCHAL</t>
  </si>
  <si>
    <t>MICHON</t>
  </si>
  <si>
    <t>Pauline</t>
  </si>
  <si>
    <t>CARMES</t>
  </si>
  <si>
    <t>Maryse</t>
  </si>
  <si>
    <t>CANOUI-POITRINE</t>
  </si>
  <si>
    <t>LAFONT</t>
  </si>
  <si>
    <t>Charlotte</t>
  </si>
  <si>
    <t>PIGNON</t>
  </si>
  <si>
    <t>SCHURHOFF</t>
  </si>
  <si>
    <t>SZOKE</t>
  </si>
  <si>
    <t>Andrei</t>
  </si>
  <si>
    <t>GARBOLINO</t>
  </si>
  <si>
    <t>JAHANGIR</t>
  </si>
  <si>
    <t>Emad</t>
  </si>
  <si>
    <t>BALLAND-BOLOU-BI</t>
  </si>
  <si>
    <t>Clarisse</t>
  </si>
  <si>
    <t>BRESSY</t>
  </si>
  <si>
    <t>Adèle</t>
  </si>
  <si>
    <t>CHEBBO</t>
  </si>
  <si>
    <t>Ghassan</t>
  </si>
  <si>
    <t>DEROUBAIX</t>
  </si>
  <si>
    <t>José-Frédéric</t>
  </si>
  <si>
    <t>GOBERT</t>
  </si>
  <si>
    <t>GROMAIRE</t>
  </si>
  <si>
    <t>Marie</t>
  </si>
  <si>
    <t>MOILLERON</t>
  </si>
  <si>
    <t>Régis</t>
  </si>
  <si>
    <t>SEIDL</t>
  </si>
  <si>
    <t>SIMONS</t>
  </si>
  <si>
    <t>TRAMOY</t>
  </si>
  <si>
    <t>BASECQ</t>
  </si>
  <si>
    <t>BENNABI</t>
  </si>
  <si>
    <t>Abdelkrim</t>
  </si>
  <si>
    <t>BENNING</t>
  </si>
  <si>
    <t>DONY</t>
  </si>
  <si>
    <t>Rani</t>
  </si>
  <si>
    <t>FAILLA</t>
  </si>
  <si>
    <t>LAPERTOT</t>
  </si>
  <si>
    <t>POUPARDIN</t>
  </si>
  <si>
    <t>BULTEAU</t>
  </si>
  <si>
    <t>RADJA</t>
  </si>
  <si>
    <t>Katia</t>
  </si>
  <si>
    <t>AUGUSTIN</t>
  </si>
  <si>
    <t>DELBARRE</t>
  </si>
  <si>
    <t>DIEUDONNE</t>
  </si>
  <si>
    <t>Elsa</t>
  </si>
  <si>
    <t>FOURMENTIN</t>
  </si>
  <si>
    <t>SOKOLOV</t>
  </si>
  <si>
    <t>Anton</t>
  </si>
  <si>
    <t>BILLET</t>
  </si>
  <si>
    <t>CUNY</t>
  </si>
  <si>
    <t>DERAM</t>
  </si>
  <si>
    <t>LANIER</t>
  </si>
  <si>
    <t>MROUEH</t>
  </si>
  <si>
    <t>Hussein</t>
  </si>
  <si>
    <t>OCCELLI</t>
  </si>
  <si>
    <t>LEONARD</t>
  </si>
  <si>
    <t>MEBARKI</t>
  </si>
  <si>
    <t>MITRUSHCHENKOV</t>
  </si>
  <si>
    <t>Alexander</t>
  </si>
  <si>
    <t>NICOLAS</t>
  </si>
  <si>
    <t>TROUETTE</t>
  </si>
  <si>
    <t>VINCENT</t>
  </si>
  <si>
    <t>HOUETO</t>
  </si>
  <si>
    <t>Anita</t>
  </si>
  <si>
    <t>DUMONT</t>
  </si>
  <si>
    <t>FRANCHOMME</t>
  </si>
  <si>
    <t>Magalie</t>
  </si>
  <si>
    <t>FRÈRE</t>
  </si>
  <si>
    <t>Severine</t>
  </si>
  <si>
    <t>HINNEWINKEL</t>
  </si>
  <si>
    <t>SACHSÉ</t>
  </si>
  <si>
    <t>Victoria</t>
  </si>
  <si>
    <t>WAGENHAUSEN</t>
  </si>
  <si>
    <t>Falk</t>
  </si>
  <si>
    <t>JEAN</t>
  </si>
  <si>
    <t>HOSTEIN</t>
  </si>
  <si>
    <t>ALBRECHT</t>
  </si>
  <si>
    <t>BLAIN</t>
  </si>
  <si>
    <t>CHESNEAU</t>
  </si>
  <si>
    <t>HENRY</t>
  </si>
  <si>
    <t>LORTIE</t>
  </si>
  <si>
    <t>André</t>
  </si>
  <si>
    <t>MAZZONI</t>
  </si>
  <si>
    <t>Cristiana</t>
  </si>
  <si>
    <t>MORELLI</t>
  </si>
  <si>
    <t>Roberta</t>
  </si>
  <si>
    <t>ROS</t>
  </si>
  <si>
    <t>FENKER</t>
  </si>
  <si>
    <t>Michael</t>
  </si>
  <si>
    <t>FIJALKOW</t>
  </si>
  <si>
    <t>Yankel</t>
  </si>
  <si>
    <t>JOURDHEUIL</t>
  </si>
  <si>
    <t>NESSI</t>
  </si>
  <si>
    <t>Hélène</t>
  </si>
  <si>
    <t>ROUDIL</t>
  </si>
  <si>
    <t>Nadine</t>
  </si>
  <si>
    <t>ZETLAOUI-LÉGER</t>
  </si>
  <si>
    <t>Jodelle</t>
  </si>
  <si>
    <t>SIMONOT</t>
  </si>
  <si>
    <t>Lionel</t>
  </si>
  <si>
    <t>DAGNINO</t>
  </si>
  <si>
    <t>LINDENTHAL</t>
  </si>
  <si>
    <t>Sabine</t>
  </si>
  <si>
    <t>POURCHER</t>
  </si>
  <si>
    <t>COSTE</t>
  </si>
  <si>
    <t>JOFFROY</t>
  </si>
  <si>
    <t>Halimatou</t>
  </si>
  <si>
    <t>MAZEL</t>
  </si>
  <si>
    <t>Ivan</t>
  </si>
  <si>
    <t>MISSE</t>
  </si>
  <si>
    <t>POINTET</t>
  </si>
  <si>
    <t>SADOUX</t>
  </si>
  <si>
    <t>Stéphane</t>
  </si>
  <si>
    <t>MORA</t>
  </si>
  <si>
    <t>VELLEI</t>
  </si>
  <si>
    <t>Marika</t>
  </si>
  <si>
    <t>CHAPUIS</t>
  </si>
  <si>
    <t>Kevin</t>
  </si>
  <si>
    <t>GRONFIER</t>
  </si>
  <si>
    <t>Claude</t>
  </si>
  <si>
    <t>MÉDOC</t>
  </si>
  <si>
    <t>MERLE</t>
  </si>
  <si>
    <t>Lydie</t>
  </si>
  <si>
    <t>PRADEAU</t>
  </si>
  <si>
    <t>ROUCH</t>
  </si>
  <si>
    <t>BLICHERT-TOFT</t>
  </si>
  <si>
    <t>Janne</t>
  </si>
  <si>
    <t>BODIN</t>
  </si>
  <si>
    <t>TAUZIN</t>
  </si>
  <si>
    <t>CASES</t>
  </si>
  <si>
    <t>N’GOALA</t>
  </si>
  <si>
    <t>PORTES</t>
  </si>
  <si>
    <t>Audrey</t>
  </si>
  <si>
    <t>FITO-DE-LA-CRUZ</t>
  </si>
  <si>
    <t>Jaume</t>
  </si>
  <si>
    <t>FRAISSE</t>
  </si>
  <si>
    <t>LUSHNIKOVA</t>
  </si>
  <si>
    <t>Anna</t>
  </si>
  <si>
    <t>MÉNÉZO</t>
  </si>
  <si>
    <t>RAMOUSSE</t>
  </si>
  <si>
    <t>THEBAULT</t>
  </si>
  <si>
    <t>LECUREUX</t>
  </si>
  <si>
    <t>Marie-Hélène</t>
  </si>
  <si>
    <t>PÉLISSIER</t>
  </si>
  <si>
    <t>RABIER</t>
  </si>
  <si>
    <t>VENTURINI</t>
  </si>
  <si>
    <t>BOUÉ</t>
  </si>
  <si>
    <t>BROSSIER</t>
  </si>
  <si>
    <t>CHALJUB</t>
  </si>
  <si>
    <t>COUTANT</t>
  </si>
  <si>
    <t>GARAMBOIS</t>
  </si>
  <si>
    <t>GUÉGUEN</t>
  </si>
  <si>
    <t>METIVIER</t>
  </si>
  <si>
    <t>WATHELET</t>
  </si>
  <si>
    <t>LEVRATTO</t>
  </si>
  <si>
    <t>BILLOT</t>
  </si>
  <si>
    <t>LORH</t>
  </si>
  <si>
    <t>MEYER</t>
  </si>
  <si>
    <t>PEILLARD</t>
  </si>
  <si>
    <t>BILLA</t>
  </si>
  <si>
    <t>BRINGIER</t>
  </si>
  <si>
    <t>LARABI</t>
  </si>
  <si>
    <t>Chaker</t>
  </si>
  <si>
    <t>MENEVEAUX</t>
  </si>
  <si>
    <t>PASSERIEUX</t>
  </si>
  <si>
    <t>RIBARDIERE</t>
  </si>
  <si>
    <t>Mickaël</t>
  </si>
  <si>
    <t>BORJA</t>
  </si>
  <si>
    <t>Jean-Stéphane</t>
  </si>
  <si>
    <t>CAGLIONI</t>
  </si>
  <si>
    <t>Matteo</t>
  </si>
  <si>
    <t>CHRISTOFLE</t>
  </si>
  <si>
    <t>EMSELLEM</t>
  </si>
  <si>
    <t>Carine</t>
  </si>
  <si>
    <t>FUSCO</t>
  </si>
  <si>
    <t>Giovanni</t>
  </si>
  <si>
    <t>JOSSELIN</t>
  </si>
  <si>
    <t>ROBERT</t>
  </si>
  <si>
    <t>VIAUX</t>
  </si>
  <si>
    <t>VIGNAL</t>
  </si>
  <si>
    <t>Matthieu</t>
  </si>
  <si>
    <t>VOIRON</t>
  </si>
  <si>
    <t>EHRET</t>
  </si>
  <si>
    <t>FASQUELLE</t>
  </si>
  <si>
    <t>GARDAREIN</t>
  </si>
  <si>
    <t>J.-Laurent</t>
  </si>
  <si>
    <t>HAFSA</t>
  </si>
  <si>
    <t>Wael</t>
  </si>
  <si>
    <t>RIGOLLET</t>
  </si>
  <si>
    <t>VICENTE</t>
  </si>
  <si>
    <t>TARANTO</t>
  </si>
  <si>
    <t>HEIJMANS</t>
  </si>
  <si>
    <t>ANGELETTI</t>
  </si>
  <si>
    <t>AUFFAN</t>
  </si>
  <si>
    <t>KELLER</t>
  </si>
  <si>
    <t>ROSE</t>
  </si>
  <si>
    <t>SAGAUT</t>
  </si>
  <si>
    <t>BARBRY</t>
  </si>
  <si>
    <t>RIOS</t>
  </si>
  <si>
    <t>AZIZA</t>
  </si>
  <si>
    <t>Hassen</t>
  </si>
  <si>
    <t>ALBERT</t>
  </si>
  <si>
    <t>HAMONIC</t>
  </si>
  <si>
    <t>LEYDET</t>
  </si>
  <si>
    <t>Michelle</t>
  </si>
  <si>
    <t>ORSIÈRE</t>
  </si>
  <si>
    <t>REMY-XUEREF</t>
  </si>
  <si>
    <t>Irene</t>
  </si>
  <si>
    <t>TATONI</t>
  </si>
  <si>
    <t>GRANIER</t>
  </si>
  <si>
    <t>Gaëlle</t>
  </si>
  <si>
    <t>D’ANNA</t>
  </si>
  <si>
    <t>Barbara</t>
  </si>
  <si>
    <t>Amandine</t>
  </si>
  <si>
    <t>GORI</t>
  </si>
  <si>
    <t>KAMMER</t>
  </si>
  <si>
    <t>MARCHAND</t>
  </si>
  <si>
    <t>MONOD</t>
  </si>
  <si>
    <t>RAVIER</t>
  </si>
  <si>
    <t>TEMIME-ROUSSEL</t>
  </si>
  <si>
    <t>Brice</t>
  </si>
  <si>
    <t>WORTHAM</t>
  </si>
  <si>
    <t>DEBREF</t>
  </si>
  <si>
    <t>GOUCHON</t>
  </si>
  <si>
    <t>Maëliss</t>
  </si>
  <si>
    <t>MONSAINGEAON</t>
  </si>
  <si>
    <t>VIVIEN</t>
  </si>
  <si>
    <t>Franck-Dominique</t>
  </si>
  <si>
    <t>DUCATILLION</t>
  </si>
  <si>
    <t>GATEBLE</t>
  </si>
  <si>
    <t>FARA</t>
  </si>
  <si>
    <t>MARTINY</t>
  </si>
  <si>
    <t>Nadège</t>
  </si>
  <si>
    <t>REGA</t>
  </si>
  <si>
    <t>Mario</t>
  </si>
  <si>
    <t>RICHARD</t>
  </si>
  <si>
    <t>GUERIN</t>
  </si>
  <si>
    <t>BOZONNET</t>
  </si>
  <si>
    <t>FERRARI</t>
  </si>
  <si>
    <t>NASSIF</t>
  </si>
  <si>
    <t>Roula</t>
  </si>
  <si>
    <t>DARTIGUES-PALLEZ</t>
  </si>
  <si>
    <t>Christel</t>
  </si>
  <si>
    <t>FERRY</t>
  </si>
  <si>
    <t>MALLET</t>
  </si>
  <si>
    <t>PERALDI-FRATI</t>
  </si>
  <si>
    <t>Marie-Agnès</t>
  </si>
  <si>
    <t>REY</t>
  </si>
  <si>
    <t>Gaëtan</t>
  </si>
  <si>
    <t>TIGLI</t>
  </si>
  <si>
    <t>Jean-Yves</t>
  </si>
  <si>
    <t>CARRIER</t>
  </si>
  <si>
    <t>EIBNER</t>
  </si>
  <si>
    <t>Mouna</t>
  </si>
  <si>
    <t>FERTIER</t>
  </si>
  <si>
    <t>MARTINEZ</t>
  </si>
  <si>
    <t>Cléa</t>
  </si>
  <si>
    <t>PETITDEMANGE</t>
  </si>
  <si>
    <t>Eva</t>
  </si>
  <si>
    <t>REBIERE</t>
  </si>
  <si>
    <t>Sébastien</t>
  </si>
  <si>
    <t>SALATGE</t>
  </si>
  <si>
    <t>CANNAVO</t>
  </si>
  <si>
    <t>DUCOMMUN</t>
  </si>
  <si>
    <t>GUÉNON</t>
  </si>
  <si>
    <t>René</t>
  </si>
  <si>
    <t>VIDAL-BEAUDET</t>
  </si>
  <si>
    <t>TURCATI</t>
  </si>
  <si>
    <t>ANTALUCA</t>
  </si>
  <si>
    <t>Eduard</t>
  </si>
  <si>
    <t>CELIK</t>
  </si>
  <si>
    <t>Berk</t>
  </si>
  <si>
    <t>HACHETTE</t>
  </si>
  <si>
    <t>HENRIOT</t>
  </si>
  <si>
    <t>LAMARQUE</t>
  </si>
  <si>
    <t>MOLINES</t>
  </si>
  <si>
    <t>Natasha</t>
  </si>
  <si>
    <t>AZAM</t>
  </si>
  <si>
    <t>BOUVENOT</t>
  </si>
  <si>
    <t>BLOND</t>
  </si>
  <si>
    <t>CLAPPIER</t>
  </si>
  <si>
    <t>CONESA</t>
  </si>
  <si>
    <t>ENAUX</t>
  </si>
  <si>
    <t>FUJIKI</t>
  </si>
  <si>
    <t>Kenji</t>
  </si>
  <si>
    <t>LABAUDE</t>
  </si>
  <si>
    <t>Florian</t>
  </si>
  <si>
    <t>PONS</t>
  </si>
  <si>
    <t>Armand</t>
  </si>
  <si>
    <t>PUISSANT</t>
  </si>
  <si>
    <t>SALZE</t>
  </si>
  <si>
    <t>Paul</t>
  </si>
  <si>
    <t>COUVREUX</t>
  </si>
  <si>
    <t>Fleur</t>
  </si>
  <si>
    <t>MASSON</t>
  </si>
  <si>
    <t>Valéry</t>
  </si>
  <si>
    <t>SCHOETTER</t>
  </si>
  <si>
    <t>Robert</t>
  </si>
  <si>
    <t>VILLEFRANQUE</t>
  </si>
  <si>
    <t>Najda</t>
  </si>
  <si>
    <t>DIESTCHY</t>
  </si>
  <si>
    <t>Mireille</t>
  </si>
  <si>
    <t>LEBOIS</t>
  </si>
  <si>
    <t>Valérie</t>
  </si>
  <si>
    <t>MANGOLD</t>
  </si>
  <si>
    <t>HAMARD</t>
  </si>
  <si>
    <t>Erwan</t>
  </si>
  <si>
    <t>BADINIER</t>
  </si>
  <si>
    <t>Thibault</t>
  </si>
  <si>
    <t>BÉCHET</t>
  </si>
  <si>
    <t>Béatrice</t>
  </si>
  <si>
    <t>BERTRAND</t>
  </si>
  <si>
    <t>BONILLA</t>
  </si>
  <si>
    <t>Fabian</t>
  </si>
  <si>
    <t>CHESNAIS</t>
  </si>
  <si>
    <t>CHEVALIER</t>
  </si>
  <si>
    <t>COURTIER-MURIAS</t>
  </si>
  <si>
    <t>Denis</t>
  </si>
  <si>
    <t>DUC</t>
  </si>
  <si>
    <t>GAUME</t>
  </si>
  <si>
    <t>JEAN-SORO</t>
  </si>
  <si>
    <t>Liliane</t>
  </si>
  <si>
    <t>KOUADIO</t>
  </si>
  <si>
    <t>Jules</t>
  </si>
  <si>
    <t>LEHUJEUR</t>
  </si>
  <si>
    <t>Maximilien</t>
  </si>
  <si>
    <t>LEPAROUX</t>
  </si>
  <si>
    <t>Donatienne</t>
  </si>
  <si>
    <t>MABILAIS</t>
  </si>
  <si>
    <t>MOSINI</t>
  </si>
  <si>
    <t>NICOLLE</t>
  </si>
  <si>
    <t>PAYRASTRE</t>
  </si>
  <si>
    <t>REIFFSTECK</t>
  </si>
  <si>
    <t>RODRIGUEZ</t>
  </si>
  <si>
    <t>SZYMKIEWICZ</t>
  </si>
  <si>
    <t>BOUKOUR</t>
  </si>
  <si>
    <t>Fouzia</t>
  </si>
  <si>
    <t>MAYE</t>
  </si>
  <si>
    <t>BOUANIS</t>
  </si>
  <si>
    <t>Fatima</t>
  </si>
  <si>
    <t>KHADOUR</t>
  </si>
  <si>
    <t>Aghiad</t>
  </si>
  <si>
    <t>LAPORTE</t>
  </si>
  <si>
    <t>RUAS</t>
  </si>
  <si>
    <t>ULANOWSKI</t>
  </si>
  <si>
    <t>Yan</t>
  </si>
  <si>
    <t>WAEYTENS</t>
  </si>
  <si>
    <t>AUBERLET</t>
  </si>
  <si>
    <t>Jean-Michel</t>
  </si>
  <si>
    <t>BREMOND</t>
  </si>
  <si>
    <t>CARO</t>
  </si>
  <si>
    <t>DANG</t>
  </si>
  <si>
    <t>Nguyen-Thong</t>
  </si>
  <si>
    <t>LEBENTAL</t>
  </si>
  <si>
    <t>Bérengère</t>
  </si>
  <si>
    <t>MARCHETTI</t>
  </si>
  <si>
    <t>ROSPARS</t>
  </si>
  <si>
    <t>Alexandre</t>
  </si>
  <si>
    <t>TETTARASSAR</t>
  </si>
  <si>
    <t>VIENNE</t>
  </si>
  <si>
    <t>VILLA</t>
  </si>
  <si>
    <t>ORTIZ</t>
  </si>
  <si>
    <t>Miguel</t>
  </si>
  <si>
    <t>RENAUDIN</t>
  </si>
  <si>
    <t>Valerie</t>
  </si>
  <si>
    <t>ZHU</t>
  </si>
  <si>
    <t>Ni</t>
  </si>
  <si>
    <t>BONNIN</t>
  </si>
  <si>
    <t>BOUTEAU</t>
  </si>
  <si>
    <t>DELBART</t>
  </si>
  <si>
    <t>FILAINE</t>
  </si>
  <si>
    <t>GOUPIL</t>
  </si>
  <si>
    <t>HENDEL</t>
  </si>
  <si>
    <t>HERBERT</t>
  </si>
  <si>
    <t>LAURENTI</t>
  </si>
  <si>
    <t>MEIMOUN</t>
  </si>
  <si>
    <t>ROYON</t>
  </si>
  <si>
    <t>KAB</t>
  </si>
  <si>
    <t>LEQUY-FLAHAULT</t>
  </si>
  <si>
    <t>ZINS</t>
  </si>
  <si>
    <t>ROBICHET</t>
  </si>
  <si>
    <t>BLANC</t>
  </si>
  <si>
    <t>Davien</t>
  </si>
  <si>
    <t>SÈZE-GOISMIER</t>
  </si>
  <si>
    <t>SROUR</t>
  </si>
  <si>
    <t>TOUVIER</t>
  </si>
  <si>
    <t>CHAIX</t>
  </si>
  <si>
    <t>Basile</t>
  </si>
  <si>
    <t>DUREAU</t>
  </si>
  <si>
    <t>Clélie</t>
  </si>
  <si>
    <t>FANCELLO</t>
  </si>
  <si>
    <t>Giovanna</t>
  </si>
  <si>
    <t>BANOS</t>
  </si>
  <si>
    <t>CAZALS</t>
  </si>
  <si>
    <t>DELDREVE</t>
  </si>
  <si>
    <t>RULLEAU</t>
  </si>
  <si>
    <t>Benedicte</t>
  </si>
  <si>
    <t>UNY</t>
  </si>
  <si>
    <t>TROUVE</t>
  </si>
  <si>
    <t>Loéna</t>
  </si>
  <si>
    <t>BOYABÉ</t>
  </si>
  <si>
    <t>Jean-Bernard</t>
  </si>
  <si>
    <t>BENNAYA</t>
  </si>
  <si>
    <t>Souhir</t>
  </si>
  <si>
    <t>KILANI</t>
  </si>
  <si>
    <t>Moez</t>
  </si>
  <si>
    <t>DUCASSE</t>
  </si>
  <si>
    <t>DUCHENE</t>
  </si>
  <si>
    <t>GRARD</t>
  </si>
  <si>
    <t>ANDRIANKAJA</t>
  </si>
  <si>
    <t>Héry</t>
  </si>
  <si>
    <t>BERTON</t>
  </si>
  <si>
    <t>BIANCARDI</t>
  </si>
  <si>
    <t>Beatrice</t>
  </si>
  <si>
    <t>CORMIER</t>
  </si>
  <si>
    <t>GUIRAUD</t>
  </si>
  <si>
    <t>Maël</t>
  </si>
  <si>
    <t>Quentin</t>
  </si>
  <si>
    <t>PENOT</t>
  </si>
  <si>
    <t>Jean-Daniel</t>
  </si>
  <si>
    <t>VALIZADEH</t>
  </si>
  <si>
    <t>Mohammad</t>
  </si>
  <si>
    <t>BAUMONT</t>
  </si>
  <si>
    <t>CUPILLARD</t>
  </si>
  <si>
    <t>BONNEAU</t>
  </si>
  <si>
    <t>Jérémie</t>
  </si>
  <si>
    <t>Gislain</t>
  </si>
  <si>
    <t>BRUYÈRE</t>
  </si>
  <si>
    <t>DELHOMME</t>
  </si>
  <si>
    <t>DESPREZ</t>
  </si>
  <si>
    <t>GRANGE</t>
  </si>
  <si>
    <t>PRUNIER</t>
  </si>
  <si>
    <t>SILVANI</t>
  </si>
  <si>
    <t>VACHERIE</t>
  </si>
  <si>
    <t>BARTH</t>
  </si>
  <si>
    <t>CABESSA</t>
  </si>
  <si>
    <t>Jérémie</t>
  </si>
  <si>
    <t>KEDAD</t>
  </si>
  <si>
    <t>Zoubida</t>
  </si>
  <si>
    <t>COLINART</t>
  </si>
  <si>
    <t>Thibaut</t>
  </si>
  <si>
    <t>COURAUD</t>
  </si>
  <si>
    <t>DOUPLAT</t>
  </si>
  <si>
    <t>GROLLEAU</t>
  </si>
  <si>
    <t>JACQUIN</t>
  </si>
  <si>
    <t>TAZAROURTE</t>
  </si>
  <si>
    <t>Karim</t>
  </si>
  <si>
    <t>VIPREY</t>
  </si>
  <si>
    <t>JARAVEL</t>
  </si>
  <si>
    <t>ROCHOUX</t>
  </si>
  <si>
    <t>Marie-Florence</t>
  </si>
  <si>
    <t>DARFEUIL</t>
  </si>
  <si>
    <t>JAFFREZO</t>
  </si>
  <si>
    <t>Jean-Luc</t>
  </si>
  <si>
    <t>UZU</t>
  </si>
  <si>
    <t>CHABAULT</t>
  </si>
  <si>
    <t>GLÉ</t>
  </si>
  <si>
    <t>PIÉGAY</t>
  </si>
  <si>
    <t>Clément</t>
  </si>
  <si>
    <t>Hassan</t>
  </si>
  <si>
    <t>Fazia</t>
  </si>
  <si>
    <t>BOTROS</t>
  </si>
  <si>
    <t>Nader</t>
  </si>
  <si>
    <t>GÉLIS</t>
  </si>
  <si>
    <t>HOK</t>
  </si>
  <si>
    <t>RICHET</t>
  </si>
  <si>
    <t>BEAUJEAN</t>
  </si>
  <si>
    <t>DANIEL</t>
  </si>
  <si>
    <t>MELOT</t>
  </si>
  <si>
    <t>PITHON</t>
  </si>
  <si>
    <t>Joséphine</t>
  </si>
  <si>
    <t>CANTUARIAS-VILLESSUZANNE</t>
  </si>
  <si>
    <t>DRIS</t>
  </si>
  <si>
    <t>Yasmina</t>
  </si>
  <si>
    <t>WILSON</t>
  </si>
  <si>
    <t>Yaneira</t>
  </si>
  <si>
    <t>BERNI</t>
  </si>
  <si>
    <t>BONNEFOY</t>
  </si>
  <si>
    <t>BRANGER</t>
  </si>
  <si>
    <t>Flora</t>
  </si>
  <si>
    <t>CAMENEN</t>
  </si>
  <si>
    <t>DABRIN</t>
  </si>
  <si>
    <t>Aymeric</t>
  </si>
  <si>
    <t>LAGOUY</t>
  </si>
  <si>
    <t>Mickaël</t>
  </si>
  <si>
    <t>TERRAZ</t>
  </si>
  <si>
    <t>Théophile</t>
  </si>
  <si>
    <t>THOLLET</t>
  </si>
  <si>
    <t>BARBEROUSSE</t>
  </si>
  <si>
    <t>Anouk</t>
  </si>
  <si>
    <t>BARANÈS</t>
  </si>
  <si>
    <t>Edmond</t>
  </si>
  <si>
    <t>GUILLON</t>
  </si>
  <si>
    <t>Marlène</t>
  </si>
  <si>
    <t>AMOSSÉ</t>
  </si>
  <si>
    <t>Joël</t>
  </si>
  <si>
    <t>BASUYAU</t>
  </si>
  <si>
    <t>BELOT-LÉON</t>
  </si>
  <si>
    <t>BOUYER</t>
  </si>
  <si>
    <t>BRANCHU</t>
  </si>
  <si>
    <t>CHIN</t>
  </si>
  <si>
    <t>Phalkun</t>
  </si>
  <si>
    <t>GEOFFROY</t>
  </si>
  <si>
    <t>LAINÉ</t>
  </si>
  <si>
    <t>LIBESSART</t>
  </si>
  <si>
    <t>MERCIER</t>
  </si>
  <si>
    <t>Bérangère</t>
  </si>
  <si>
    <t>RHODDE</t>
  </si>
  <si>
    <t>Louise</t>
  </si>
  <si>
    <t>SAGE</t>
  </si>
  <si>
    <t>SALMON</t>
  </si>
  <si>
    <t>TÉCHER</t>
  </si>
  <si>
    <t>BRISSEBRAT</t>
  </si>
  <si>
    <t>DÉPREZ</t>
  </si>
  <si>
    <t>Aline</t>
  </si>
  <si>
    <t>PRUVOST</t>
  </si>
  <si>
    <t>Geneviève</t>
  </si>
  <si>
    <t>COLLANGE</t>
  </si>
  <si>
    <t>DOMMES</t>
  </si>
  <si>
    <t>GUÉGAN</t>
  </si>
  <si>
    <t>LHUILLIER</t>
  </si>
  <si>
    <t>BERTHIER</t>
  </si>
  <si>
    <t>GUERNOUTI</t>
  </si>
  <si>
    <t>Sihem</t>
  </si>
  <si>
    <t>HUMBERT</t>
  </si>
  <si>
    <t>MOUJALLED</t>
  </si>
  <si>
    <t>Bassam</t>
  </si>
  <si>
    <t>MUSY</t>
  </si>
  <si>
    <t>Marjorie</t>
  </si>
  <si>
    <t>RODLER</t>
  </si>
  <si>
    <t>Auline</t>
  </si>
  <si>
    <t>CRUNAIRE</t>
  </si>
  <si>
    <t>FAGNIEZ</t>
  </si>
  <si>
    <t>GAUDION</t>
  </si>
  <si>
    <t>Marina</t>
  </si>
  <si>
    <t>LOCOGE</t>
  </si>
  <si>
    <t>REDON</t>
  </si>
  <si>
    <t>RIFFAULT</t>
  </si>
  <si>
    <t>THEVENET</t>
  </si>
  <si>
    <t>TISON</t>
  </si>
  <si>
    <t>VERRIELE</t>
  </si>
  <si>
    <t>LEMELIN</t>
  </si>
  <si>
    <t>WURTZER</t>
  </si>
  <si>
    <t>BUCHER</t>
  </si>
  <si>
    <t>CHACHOUA</t>
  </si>
  <si>
    <t>JACQUINOD</t>
  </si>
  <si>
    <t>DUFOUR</t>
  </si>
  <si>
    <t>Frank</t>
  </si>
  <si>
    <t>JONATHAN</t>
  </si>
  <si>
    <t>MAIGNANT</t>
  </si>
  <si>
    <t>STACCINI</t>
  </si>
  <si>
    <t>TISSEUR</t>
  </si>
  <si>
    <t>DUMAZERT</t>
  </si>
  <si>
    <t>Loïc</t>
  </si>
  <si>
    <t>LONGUET</t>
  </si>
  <si>
    <t>OTAZAGHINE</t>
  </si>
  <si>
    <t>Belkacem</t>
  </si>
  <si>
    <t>SONNIER</t>
  </si>
  <si>
    <t>Rodolphe</t>
  </si>
  <si>
    <t>BROUILLET</t>
  </si>
  <si>
    <t>COUTTÉ</t>
  </si>
  <si>
    <t>Paulo</t>
  </si>
  <si>
    <t>NÉLIS-BLANC</t>
  </si>
  <si>
    <t>TRIC</t>
  </si>
  <si>
    <t>CHAPELON</t>
  </si>
  <si>
    <t>LAMMOGLIA</t>
  </si>
  <si>
    <t>DERODE</t>
  </si>
  <si>
    <t>HIBERT</t>
  </si>
  <si>
    <t>LENGLINÉ</t>
  </si>
  <si>
    <t>SAMBOLIAN</t>
  </si>
  <si>
    <t>Serge</t>
  </si>
  <si>
    <t>SCHMITTBUHL</t>
  </si>
  <si>
    <t>VERGNE</t>
  </si>
  <si>
    <t>ZIGONE</t>
  </si>
  <si>
    <t>Dimitri</t>
  </si>
  <si>
    <t>ANNESI-MAESANO</t>
  </si>
  <si>
    <t>DEMOLY</t>
  </si>
  <si>
    <t>Luciana</t>
  </si>
  <si>
    <t>BONZANI</t>
  </si>
  <si>
    <t>COSTES</t>
  </si>
  <si>
    <t>DETRY</t>
  </si>
  <si>
    <t>GAUSSUIN</t>
  </si>
  <si>
    <t>Bérénice</t>
  </si>
  <si>
    <t>AMADOU</t>
  </si>
  <si>
    <t>Amina</t>
  </si>
  <si>
    <t>COUDON</t>
  </si>
  <si>
    <t>FERVERS</t>
  </si>
  <si>
    <t>GRASSOT</t>
  </si>
  <si>
    <t>Lény</t>
  </si>
  <si>
    <t>PRAUD</t>
  </si>
  <si>
    <t>GIRY</t>
  </si>
  <si>
    <t>MONTABERT</t>
  </si>
  <si>
    <t>GLATRON</t>
  </si>
  <si>
    <t>BRUNEAU</t>
  </si>
  <si>
    <t>CHENAF-NICET</t>
  </si>
  <si>
    <t>Dalila</t>
  </si>
  <si>
    <t>GAUSSIER</t>
  </si>
  <si>
    <t>ONFROY</t>
  </si>
  <si>
    <t>PERES</t>
  </si>
  <si>
    <t>ZERGUINI</t>
  </si>
  <si>
    <t>Seghir</t>
  </si>
  <si>
    <t>DEPINCE</t>
  </si>
  <si>
    <t>Malo</t>
  </si>
  <si>
    <t>LIU</t>
  </si>
  <si>
    <t>Liu</t>
  </si>
  <si>
    <t>MEISSONNIER</t>
  </si>
  <si>
    <t>ZEMBRI-MARY</t>
  </si>
  <si>
    <t>DALMAS</t>
  </si>
  <si>
    <t>GOUTTE</t>
  </si>
  <si>
    <t>POTTIER</t>
  </si>
  <si>
    <t>BOUCHER</t>
  </si>
  <si>
    <t>Joffrey</t>
  </si>
  <si>
    <t>GREFFIER</t>
  </si>
  <si>
    <t>LEBOUC</t>
  </si>
  <si>
    <t>LEGAL</t>
  </si>
  <si>
    <t>PAGNONCELLI</t>
  </si>
  <si>
    <t>Bernardo</t>
  </si>
  <si>
    <t>SCHALBART</t>
  </si>
  <si>
    <t>BOSSU</t>
  </si>
  <si>
    <t>LAIGLE</t>
  </si>
  <si>
    <t>TESSIER</t>
  </si>
  <si>
    <t>STEFANIA</t>
  </si>
  <si>
    <t>Rubrichi</t>
  </si>
  <si>
    <t>ZBIGNIEW</t>
  </si>
  <si>
    <t>Smoreda</t>
  </si>
  <si>
    <t>DECHAUME-MONCHARMONT François-Xavier</t>
  </si>
  <si>
    <t>LE GUERN</t>
  </si>
  <si>
    <t>CUNNINGHAM SABOT</t>
  </si>
  <si>
    <t>EL FAOUZIi</t>
  </si>
  <si>
    <t>DI DONNA</t>
  </si>
  <si>
    <t>LE ROUX</t>
  </si>
  <si>
    <t>HOUE NGOUNA</t>
  </si>
  <si>
    <t>LE GALL</t>
  </si>
  <si>
    <t>DUBREUIL SZYMANSKI</t>
  </si>
  <si>
    <t>BEN SACI</t>
  </si>
  <si>
    <t>MOUNKAILA NOMA</t>
  </si>
  <si>
    <t>LE MOINE</t>
  </si>
  <si>
    <t>LE BOURHIS</t>
  </si>
  <si>
    <t>DER SARKISSIAN</t>
  </si>
  <si>
    <t>SAMI OUBBATI</t>
  </si>
  <si>
    <t>BESSA GOMES</t>
  </si>
  <si>
    <t>LE CHAMPION</t>
  </si>
  <si>
    <t>DE LAROCHELAMBERT</t>
  </si>
  <si>
    <t>TRAN LE</t>
  </si>
  <si>
    <t>CRISPIM JUNIOR</t>
  </si>
  <si>
    <t>TOUGNE RODET</t>
  </si>
  <si>
    <t>PUGA FREITAS</t>
  </si>
  <si>
    <t>GIORGIS-ALLEMAND</t>
  </si>
  <si>
    <t>VAN DEN ENDE</t>
  </si>
  <si>
    <t>EL MEOUCHE</t>
  </si>
  <si>
    <t>DA CUNHA</t>
  </si>
  <si>
    <t>DE WOLF</t>
  </si>
  <si>
    <t>MAMA AWAL</t>
  </si>
  <si>
    <t>EL HAFI</t>
  </si>
  <si>
    <t>HEIL CHAYAAMOR</t>
  </si>
  <si>
    <t>DE SAUVAGE</t>
  </si>
  <si>
    <t>LE BERRE</t>
  </si>
  <si>
    <t>THIANN BO MOREL</t>
  </si>
  <si>
    <t>LAPORTE-CHABASSE</t>
  </si>
  <si>
    <t>LIPEME KOUYI</t>
  </si>
  <si>
    <t>LE CANN</t>
  </si>
  <si>
    <t>ALI TOUDERT</t>
  </si>
  <si>
    <t>PHALIPON ROBERT</t>
  </si>
  <si>
    <t>LE COZ</t>
  </si>
  <si>
    <t>FERREIRA DE BRITO</t>
  </si>
  <si>
    <t>LE TEXIER</t>
  </si>
  <si>
    <t>BES DE BERC</t>
  </si>
  <si>
    <t>KASE TANNO</t>
  </si>
  <si>
    <t>Silvia Francesca</t>
  </si>
  <si>
    <t>Mohamed Islam</t>
  </si>
  <si>
    <t>François-Xavier</t>
  </si>
  <si>
    <t>Anh Dung</t>
  </si>
  <si>
    <t>Minh Phuoc</t>
  </si>
  <si>
    <t>Mamadou Kaba</t>
  </si>
  <si>
    <t>Anh Minh</t>
  </si>
  <si>
    <t>Marie-Christine</t>
  </si>
  <si>
    <t>Mécanique Électricité</t>
  </si>
  <si>
    <t>0000-0000-0000-0000</t>
  </si>
  <si>
    <t>0000-0002-9044-2608</t>
  </si>
  <si>
    <t>Chaire de professeur junior</t>
  </si>
  <si>
    <t>Géologie sédimentologie</t>
  </si>
  <si>
    <t>0000-0002-0853-589X</t>
  </si>
  <si>
    <t>Microbiologie environnementale</t>
  </si>
  <si>
    <t>0000-0001-6703-8888</t>
  </si>
  <si>
    <t>0000-0001-7633-6318</t>
  </si>
  <si>
    <t>0000-0001-8876-7123</t>
  </si>
  <si>
    <t>Sciences et Technique de l'Environnement</t>
  </si>
  <si>
    <t>0000-0002-4000-1070</t>
  </si>
  <si>
    <t>0000-0003-4600-2338</t>
  </si>
  <si>
    <t>Chargé.e de recherches</t>
  </si>
  <si>
    <t>Chargé.e de recherchess</t>
  </si>
  <si>
    <t>0000-0003-4896-1567</t>
  </si>
  <si>
    <t>0000-0002-8674-6705</t>
  </si>
  <si>
    <t>0000-0001-9951-2572</t>
  </si>
  <si>
    <t>Sciences du sol</t>
  </si>
  <si>
    <t>0000-0002-3487-7308</t>
  </si>
  <si>
    <t>0000-0002-7557-0273</t>
  </si>
  <si>
    <t>Biogéographie et écologie</t>
  </si>
  <si>
    <t>0000-0002-4954-6069</t>
  </si>
  <si>
    <t>Psychiatrie biologique</t>
  </si>
  <si>
    <t>0000-0003-2973-7981</t>
  </si>
  <si>
    <t>Psychiatre</t>
  </si>
  <si>
    <t>SCHÜRHOFF Franck</t>
  </si>
  <si>
    <t>0000-0002-2732-406X</t>
  </si>
  <si>
    <t>0000-0003-0526-3136</t>
  </si>
  <si>
    <t>Praticien hospitalier</t>
  </si>
  <si>
    <t>Épidémiologie psychiatrique</t>
  </si>
  <si>
    <t>0009-0002-5243-0443</t>
  </si>
  <si>
    <t>Épidémiologie clinique et veillissement</t>
  </si>
  <si>
    <t>0000-0001-9970-6051</t>
  </si>
  <si>
    <t>0000-0002-0950-4665</t>
  </si>
  <si>
    <t>Biologie des mitochondries et découverte de nouveaux médicaments</t>
  </si>
  <si>
    <t>0000-0003-0773-5272</t>
  </si>
  <si>
    <t>0000-0003-2689-6266</t>
  </si>
  <si>
    <t>Immunologie, virologie, microbiologie</t>
  </si>
  <si>
    <t>0000-0002-5800-9054</t>
  </si>
  <si>
    <t>Énergétique, mécanique, construction bois</t>
  </si>
  <si>
    <t>0000-0003-0167-822X</t>
  </si>
  <si>
    <t>0000-0001-5120-1249</t>
  </si>
  <si>
    <t>0000-0002-9413-7272</t>
  </si>
  <si>
    <t>0000-0003-1319-0520</t>
  </si>
  <si>
    <t>Ingénierie de la constructione et planification territoriale</t>
  </si>
  <si>
    <t>Ingénierie de l'instrumentation de télédétection</t>
  </si>
  <si>
    <t>0000-0003-1951-6798</t>
  </si>
  <si>
    <t>Climatologie, météorologie, hydrologie</t>
  </si>
  <si>
    <t>0000-0001-7756-9076</t>
  </si>
  <si>
    <t>Cinétique chimiuqe</t>
  </si>
  <si>
    <t>0000-0002-1623-5985</t>
  </si>
  <si>
    <t>Chimie analytique</t>
  </si>
  <si>
    <t>0000-0001-8176-6590</t>
  </si>
  <si>
    <t>0000-0003-2509-4077</t>
  </si>
  <si>
    <t>0000-0002-5712-7833</t>
  </si>
  <si>
    <t>Géologie géophysique sismologie Deep Learning</t>
  </si>
  <si>
    <t>0000-0002-0634-7078</t>
  </si>
  <si>
    <t>Géophysique, sismologie, tsunami, détection par fibre optique</t>
  </si>
  <si>
    <t>0000-0003-4126-0020</t>
  </si>
  <si>
    <t>0000-0001-7143-412X</t>
  </si>
  <si>
    <t>0000-0001-7135-0591</t>
  </si>
  <si>
    <t>0000-0001-5049-7797</t>
  </si>
  <si>
    <t>Architecture, aménagement de l'espace, géographie</t>
  </si>
  <si>
    <t>0000-0002-8556-6681</t>
  </si>
  <si>
    <t>Droit de l'environnement</t>
  </si>
  <si>
    <t>0009-0004-2467-7777</t>
  </si>
  <si>
    <t>Droit international de l'environnement et du climat</t>
  </si>
  <si>
    <t>0000-0003-3739-8633</t>
  </si>
  <si>
    <t>0000-0002-7149-8497</t>
  </si>
  <si>
    <t>0000-0002-2219-792X</t>
  </si>
  <si>
    <t>Structure</t>
  </si>
  <si>
    <t>0000-0001-5762-6037</t>
  </si>
  <si>
    <t>Mécanique des Matériaux, Ingénierie des Structures, Matériaux Composites</t>
  </si>
  <si>
    <t>0000-0001-8625-6784</t>
  </si>
  <si>
    <t>Conception structurelle Analyse du cycle de vie</t>
  </si>
  <si>
    <t>0000-0001-6360-8169</t>
  </si>
  <si>
    <t>Télédétection et modélisation urbaine</t>
  </si>
  <si>
    <t>0000-0001-6753-5331</t>
  </si>
  <si>
    <t>Socio-économie de l’innovation</t>
  </si>
  <si>
    <t>0000-0001-8946-0393</t>
  </si>
  <si>
    <t>0009-0006-2295-1685</t>
  </si>
  <si>
    <t>0000-0002-5721-7046</t>
  </si>
  <si>
    <t>Épidémiologie des traumatismes</t>
  </si>
  <si>
    <t>0000-0001-6720-206X</t>
  </si>
  <si>
    <t>Statistique</t>
  </si>
  <si>
    <t>0000-0003-1419-9914</t>
  </si>
  <si>
    <t>0000-0003-1870-3671</t>
  </si>
  <si>
    <t>0000-0002-1193-0807</t>
  </si>
  <si>
    <t>0000-0002-8045-4672</t>
  </si>
  <si>
    <t>0000-0003-1341-5910</t>
  </si>
  <si>
    <t>Sites</t>
  </si>
  <si>
    <t>ACRONYME Projet</t>
  </si>
  <si>
    <t>0000-0002-4047-7597</t>
  </si>
  <si>
    <t>0000-0002-5769-8935</t>
  </si>
  <si>
    <t xml:space="preserve">ZIEMLICKI Cezary </t>
  </si>
  <si>
    <t>ZIEMLICKI</t>
  </si>
  <si>
    <t>Cezary</t>
  </si>
  <si>
    <t>0009-0009-0450-1164</t>
  </si>
  <si>
    <t>0000-0001-9517-1619</t>
  </si>
  <si>
    <t>0009-0001-4851-7995</t>
  </si>
  <si>
    <t>0000-0002-9927-9122</t>
  </si>
  <si>
    <t>0000-0002-3021-9076</t>
  </si>
  <si>
    <t>0000-0003-2968-0073</t>
  </si>
  <si>
    <t>0000-0003-0424-2931</t>
  </si>
  <si>
    <t>0000-0002-4775-2651</t>
  </si>
  <si>
    <t>0000-0001-7745-6629</t>
  </si>
  <si>
    <t>0009-0005-2282-6385</t>
  </si>
  <si>
    <t>0000-0001-5920-1059</t>
  </si>
  <si>
    <t>0000-0003-2299-4168</t>
  </si>
  <si>
    <t>0000-0002-9641-3568</t>
  </si>
  <si>
    <t>adresse mail</t>
  </si>
  <si>
    <t>nathalie.pottier@uvsq.fr</t>
  </si>
  <si>
    <t>0000-0002-5206-866X</t>
  </si>
  <si>
    <t>stephane.goutte@uvsq.fr</t>
  </si>
  <si>
    <t>0000-0002-3264-7744</t>
  </si>
  <si>
    <t>laurent.dalmas@uvsq.fr</t>
  </si>
  <si>
    <t>0000-0003-1933-8717</t>
  </si>
  <si>
    <t>Genevieve.Zembri-Mary@u-cergy.fr</t>
  </si>
  <si>
    <t>0000-0001-5689-8364</t>
  </si>
  <si>
    <t>Joel.meissonnier@cerema.fr</t>
  </si>
  <si>
    <t>0000-0001-7006-6556</t>
  </si>
  <si>
    <t>Liu.liu@cyu.fr</t>
  </si>
  <si>
    <t>DEPINCÉ Malo</t>
  </si>
  <si>
    <t>DEPINCÉ</t>
  </si>
  <si>
    <t>0000-0003-3220-1985</t>
  </si>
  <si>
    <t>malo.depince@umontpellier.fr</t>
  </si>
  <si>
    <t>0000-0002-9873-6221</t>
  </si>
  <si>
    <t>seghir.zerguini@u-bordeaux.fr</t>
  </si>
  <si>
    <t>0000-0001-9420-4976</t>
  </si>
  <si>
    <t>0000-0002-4841-7150</t>
  </si>
  <si>
    <t>stephanie.peres@agro-bordeaux.fr</t>
  </si>
  <si>
    <t>0000-0003-2081-029X</t>
  </si>
  <si>
    <t>karine.onfroy@u-bordeaux.fr</t>
  </si>
  <si>
    <t>0000-0002-9904-653X</t>
  </si>
  <si>
    <t>dalila.chenaf-nicet@u-bordeaux.fr</t>
  </si>
  <si>
    <t>0000-0002-8151-2133</t>
  </si>
  <si>
    <t>Denis.Bruneau@bordeaux.archi.fr</t>
  </si>
  <si>
    <t>CRECCAU ENSAP, n'est pas membre du BSE</t>
  </si>
  <si>
    <t>0009-0001-1286-4928</t>
  </si>
  <si>
    <t>sandrine.glatron@misha.fr</t>
  </si>
  <si>
    <t>arnaud.montabert@ens-paris-saclay.fr</t>
  </si>
  <si>
    <t>0000-0003-4200-0570</t>
  </si>
  <si>
    <t>0000-0002-0590-5410</t>
  </si>
  <si>
    <t>cedric.giry@ens-paris-saclay.fr</t>
  </si>
  <si>
    <t>beatrice.fervers@lyon.unicancer.fr</t>
  </si>
  <si>
    <t>Delphine.Praud@lyon.unicancer.fr</t>
  </si>
  <si>
    <t>0000-0002-0857-7889</t>
  </si>
  <si>
    <t>leny.grassot@lyon.unicancer.fr</t>
  </si>
  <si>
    <t>0000-0002-1774-2073</t>
  </si>
  <si>
    <t>0000-0003-3498-6499</t>
  </si>
  <si>
    <t>0000-0003-0339-3084</t>
  </si>
  <si>
    <t>thomas.coudon@lyon.unicancer.fr</t>
  </si>
  <si>
    <t>0000-0002-5772-1509</t>
  </si>
  <si>
    <t>amina.amadou@lyon.unicancer.fr</t>
  </si>
  <si>
    <t>0009-0008-1967-6453</t>
  </si>
  <si>
    <t>cgauthier@clermont-fd.archi.fr</t>
  </si>
  <si>
    <t>0000-0002-9528-8101</t>
  </si>
  <si>
    <t>bgaussuin@clermont-fd.archi.fr</t>
  </si>
  <si>
    <t>0000-0002-9905-7060</t>
  </si>
  <si>
    <t>ndetry@clermont-fd.archi.fr</t>
  </si>
  <si>
    <t>0000-0002-0348-1749</t>
  </si>
  <si>
    <t>jpcostes@clermont-fd.archi.fr</t>
  </si>
  <si>
    <t>0009-0000-5310-9243</t>
  </si>
  <si>
    <t>sbonzani@clermont-fd.archi.fr</t>
  </si>
  <si>
    <t>ANNESI-MAESANO Isabella</t>
  </si>
  <si>
    <t>Isabella</t>
  </si>
  <si>
    <t>0000-0002-6340-9300</t>
  </si>
  <si>
    <t>isabella.annesi-maesano@iplesp.upmc.fr</t>
  </si>
  <si>
    <t>Mohamed Yassir</t>
  </si>
  <si>
    <t>ERRAHMANI</t>
  </si>
  <si>
    <t>ERRAHMANI Mohamed Yassir</t>
  </si>
  <si>
    <t>0000-0001-8403-298X</t>
  </si>
  <si>
    <t>0000-0003-3236-1225</t>
  </si>
  <si>
    <t>0000-0001-7827-7964</t>
  </si>
  <si>
    <t>p-demoly@chu-montpellier.fr</t>
  </si>
  <si>
    <t>zigone@unistra.fr</t>
  </si>
  <si>
    <t>0000-0003-2383-8271</t>
  </si>
  <si>
    <t>0000-0003-1731-9360</t>
  </si>
  <si>
    <t>0000-0002-7000-0618</t>
  </si>
  <si>
    <t>jean.schmittbuhl@unistra.fr</t>
  </si>
  <si>
    <t>0000-0003-3456-8182</t>
  </si>
  <si>
    <t>serge.sambolian@unistra.fr</t>
  </si>
  <si>
    <t>0000-0003-0678-2587</t>
  </si>
  <si>
    <t>lengline@unistra.fr</t>
  </si>
  <si>
    <t>jerome.vergne@unistra.fr</t>
  </si>
  <si>
    <t>0000-0003-3457-6617</t>
  </si>
  <si>
    <t>hibert@unistra.fr</t>
  </si>
  <si>
    <t>0000-0003-2375-1782</t>
  </si>
  <si>
    <t>derode@unistra.fr</t>
  </si>
  <si>
    <t>0000-0002-1824-966X</t>
  </si>
  <si>
    <t>mbesdeberc@unistra.fr</t>
  </si>
  <si>
    <t>0000-0003-3762-1874</t>
  </si>
  <si>
    <t>marion.le-texier@univ-montp3.fr</t>
  </si>
  <si>
    <t>0000-0001-6246-4554</t>
  </si>
  <si>
    <t>adrien.lammoglia@univ-montp3.fr</t>
  </si>
  <si>
    <t xml:space="preserve"> laurent.chapelon@univ-montp3.fr</t>
  </si>
  <si>
    <t>0009-0004-7716-3964</t>
  </si>
  <si>
    <t>0000-0001-6207-6375</t>
  </si>
  <si>
    <t>CARVALHO BRASILIO DE MOURA Paulo</t>
  </si>
  <si>
    <t>CARVALHO BRASILIO DE MOURA</t>
  </si>
  <si>
    <t>paulo.carvalho-brasilio-de-moura@etu.univ-cotedazur.fr</t>
  </si>
  <si>
    <t xml:space="preserve"> Emmanuel.TRIC@univ-cotedazur.fr</t>
  </si>
  <si>
    <t>0000-0003-1980-3295</t>
  </si>
  <si>
    <t xml:space="preserve"> emmanuel-tric</t>
  </si>
  <si>
    <t>0000-0001-6734-3188</t>
  </si>
  <si>
    <t>thibaut.brouillet@parisnanterre.fr</t>
  </si>
  <si>
    <t>0000-0003-0643-7345</t>
  </si>
  <si>
    <t>denis.brouillet@univ-montp3.fr</t>
  </si>
  <si>
    <t>0000-0001-6487-7299</t>
  </si>
  <si>
    <t>rodolphe.sonnier@mines-ales.fr</t>
  </si>
  <si>
    <t>belkacem.otazaghine@mines-ales.fr</t>
  </si>
  <si>
    <t>proposition perplexity</t>
  </si>
  <si>
    <t>0000-0003-1967-9984</t>
  </si>
  <si>
    <t>0000-0002-5051-6318</t>
  </si>
  <si>
    <t>claire.longuet@mines-ales.fr</t>
  </si>
  <si>
    <t>à partir d'une proposition de perplexity</t>
  </si>
  <si>
    <t>0000-0002-1558-0082</t>
  </si>
  <si>
    <t>laurent.ferry@mines-ales.fr</t>
  </si>
  <si>
    <t>0000-0002-0231-7146</t>
  </si>
  <si>
    <t>loic.dumazert@mines-ales.fr</t>
  </si>
  <si>
    <t>à partir d'indication Perplexity</t>
  </si>
  <si>
    <t>0000-0003-3974-6435</t>
  </si>
  <si>
    <t>celine.tisseur@etu.univ-amu.fr</t>
  </si>
  <si>
    <t>0000-0002-7608-4066</t>
  </si>
  <si>
    <t>Pascal.STACCINI@univ-cotedazur.fr</t>
  </si>
  <si>
    <t>Gilles.MAIGNANT@univ-cotedazur.fr</t>
  </si>
  <si>
    <t>0000-0003-2017-3972</t>
  </si>
  <si>
    <t>0000-0002-9857-7750</t>
  </si>
  <si>
    <t>Stephanie.JONATHAN@univ-cotedazur.fr</t>
  </si>
  <si>
    <t>0009-0001-1435-9132</t>
  </si>
  <si>
    <t>Frank.DUFOUR@univ-cotedazur.fr</t>
  </si>
  <si>
    <t>0000-0003-4228-9036</t>
  </si>
  <si>
    <t>florence.jacquinod@eivp-paris.fr</t>
  </si>
  <si>
    <t>0009-0000-0085-5605</t>
  </si>
  <si>
    <t>mohamed.chachoua@eivp-paris.fr</t>
  </si>
  <si>
    <t>0000-0002-5797-5170</t>
  </si>
  <si>
    <t>benedicte.bucher@ign.fr</t>
  </si>
  <si>
    <t>0000-0002-9628-1075</t>
  </si>
  <si>
    <t xml:space="preserve"> sebastien.wurtzer@eaudeparis.fr</t>
  </si>
  <si>
    <t>0000-0001-5162-7215</t>
  </si>
  <si>
    <t xml:space="preserve"> laurent.moulin@eaudeparis.fr</t>
  </si>
  <si>
    <t>emmanuel.lemelin@imt-nord-europe.fr</t>
  </si>
  <si>
    <t>0000-0003-3014-3689</t>
  </si>
  <si>
    <t>emmanuel.tison@imt-nord-europe.fr</t>
  </si>
  <si>
    <t>0000-0001-5572-0871</t>
  </si>
  <si>
    <t>veronique.riffault@imt-nord-europe.fr</t>
  </si>
  <si>
    <t>JAMAR DE BOLSEE Marina</t>
  </si>
  <si>
    <t>JAMAR DE BOLSEE</t>
  </si>
  <si>
    <t>IMT lille douai</t>
  </si>
  <si>
    <t>0000-0002-4420-9442</t>
  </si>
  <si>
    <t>FERREIRA de BRITO Joël</t>
  </si>
  <si>
    <t>joel.brito@imt-nord-europe.fr</t>
  </si>
  <si>
    <t>marie.verriele@imt-nord-europe.fr</t>
  </si>
  <si>
    <t>0000-0002-3043-1915</t>
  </si>
  <si>
    <t>0000-0002-9951-0849</t>
  </si>
  <si>
    <t>frederic.thevenet@imt-nord-europe.fr</t>
  </si>
  <si>
    <t>celine.caumon@univ-tlse2.fr</t>
  </si>
  <si>
    <t>Arts &amp; Design</t>
  </si>
  <si>
    <t>0000-0002-8650-8061</t>
  </si>
  <si>
    <t>elodie.becheras@univ-tlse2</t>
  </si>
  <si>
    <t>Arts visuels</t>
  </si>
  <si>
    <t>0000-0003-4006-0764</t>
  </si>
  <si>
    <t>arturo.suman-bretas@cnrs.fr</t>
  </si>
  <si>
    <t>Ingénierie, Énergie et carburants, Informatique, Physique Chimie</t>
  </si>
  <si>
    <t>0000-0001-9473-2074</t>
  </si>
  <si>
    <t>nicolas.retiere@univ-grenoble-alpes.fr</t>
  </si>
  <si>
    <t>Génie électrique</t>
  </si>
  <si>
    <t>Génie énergétique électrique</t>
  </si>
  <si>
    <t>0000-0003-3117-9560</t>
  </si>
  <si>
    <t>frederic.wurtz@g2elab.grenoble-inp.fr</t>
  </si>
  <si>
    <t>benoit.delinchant@G2Elab.grenoble-inp.fr</t>
  </si>
  <si>
    <t>0000-0003-4296-0993</t>
  </si>
  <si>
    <t>Mécanique des matériaux fibreux</t>
  </si>
  <si>
    <t>0000-0002-5446-4156</t>
  </si>
  <si>
    <t>naim.naouar@insa-lyon.fr</t>
  </si>
  <si>
    <t>0000-0001-6851-6001</t>
  </si>
  <si>
    <t>marion.fourmeau@insa-lyon.fr</t>
  </si>
  <si>
    <t>0000-0002-4463-270X</t>
  </si>
  <si>
    <t>Sciences des matériaux</t>
  </si>
  <si>
    <t>philippe.chaudet@insa-lyon.fr</t>
  </si>
  <si>
    <t>n</t>
  </si>
  <si>
    <t>Mécanique et physique des matériaux</t>
  </si>
  <si>
    <t>0000-0002-0748-8753</t>
  </si>
  <si>
    <t>0000-0002-3514-1597</t>
  </si>
  <si>
    <t>daniel.portinha@insa-lyon.fr</t>
  </si>
  <si>
    <t>Chimie des polymères</t>
  </si>
  <si>
    <t>etienne.fleury@insa-lyon.fr</t>
  </si>
  <si>
    <t>0000-0003-0592-9700</t>
  </si>
  <si>
    <t>Sciences des polymères</t>
  </si>
  <si>
    <t>0000-0002-8743-7752</t>
  </si>
  <si>
    <t>simon.gorecki@u-bordeaux.fr</t>
  </si>
  <si>
    <t>0000-0001-9219-5922</t>
  </si>
  <si>
    <t>Chimie physique Nanotechnologie Biotechnologie Ingénierie Physique Ingénierie des communications Ingénierie des biosystèmes</t>
  </si>
  <si>
    <t>0000-0001-7975-6502</t>
  </si>
  <si>
    <t>corinne.dejous@ims-bordeaux.fr</t>
  </si>
  <si>
    <t>0000-0002-9004-7966</t>
  </si>
  <si>
    <t>hamida.hallil@ims-bordeaux.fr</t>
  </si>
  <si>
    <t>Jumeaux numériques, modélisation et simulation</t>
  </si>
  <si>
    <t>0000-0001-9464-6416</t>
  </si>
  <si>
    <t>0000-0001-5144-5876</t>
  </si>
  <si>
    <t>Productique, Ingénierie des systèmes de contrôle, Ingénierie industrielle</t>
  </si>
  <si>
    <t>yves.ducq@u-bordeaux.fr</t>
  </si>
  <si>
    <t>Génie industriel, chaîne d'approvisionnement, aide à la décision, recherche opérationnelle</t>
  </si>
  <si>
    <t>0000-0003-0580-7965</t>
  </si>
  <si>
    <t xml:space="preserve"> Patrick.Reignier@imag.fr</t>
  </si>
  <si>
    <t>Informatique ambiante</t>
  </si>
  <si>
    <t>Minh-Phuoc.Doan@u-bordeaux.fr</t>
  </si>
  <si>
    <t>0000-0003-1551-2028</t>
  </si>
  <si>
    <t>Télécommunication, électronique</t>
  </si>
  <si>
    <t>0000-0003-1681-6867</t>
  </si>
  <si>
    <t>arnaud.vena@umontpellier.fr</t>
  </si>
  <si>
    <t>annick.penarier@umontpellier.fr</t>
  </si>
  <si>
    <t>0000-0002-4635-4846</t>
  </si>
  <si>
    <t>Micro et nano électronique et bruit de fond en électronique</t>
  </si>
  <si>
    <t>fabien.pascal@umontpellier.fr</t>
  </si>
  <si>
    <t>0009-0001-7078-9882</t>
  </si>
  <si>
    <t>philippe.nouvel@umontpellier.fr</t>
  </si>
  <si>
    <t>0000-0003-1039-5432</t>
  </si>
  <si>
    <t>0000-0003-1634-7335</t>
  </si>
  <si>
    <t>philippe.combette@umontpellier.fr</t>
  </si>
  <si>
    <t>richard.fournier@laplace.univ-tlse.fr</t>
  </si>
  <si>
    <t>Physique théorique</t>
  </si>
  <si>
    <t>0009-0008-0885-3565</t>
  </si>
  <si>
    <t>stephane.blanco@laplace.univ-tlse.fr</t>
  </si>
  <si>
    <t>Thermodynamique Biophysique</t>
  </si>
  <si>
    <t>0000-0001-9245-3792</t>
  </si>
  <si>
    <t>georges.zissis@laplace.univ-tlse.fr</t>
  </si>
  <si>
    <t>0000-0002-7582-5686</t>
  </si>
  <si>
    <t>Éclairage, plasma</t>
  </si>
  <si>
    <t>Physique atomique, moléculaire et optique</t>
  </si>
  <si>
    <t>david.buso@laplace.univ-tlse.fr.</t>
  </si>
  <si>
    <t>Archéologie</t>
  </si>
  <si>
    <t>0000-0001-7634-9493</t>
  </si>
  <si>
    <t>0000-0002-7241-876X</t>
  </si>
  <si>
    <t>laurent.proulhac@enpc.fr</t>
  </si>
  <si>
    <t>Socio-économie des transports</t>
  </si>
  <si>
    <t>alexis.poulhes@enpc.fr</t>
  </si>
  <si>
    <t>0009-0001-6428-5792</t>
  </si>
  <si>
    <t>Évaluation environnementale des politiques publiques de transport</t>
  </si>
  <si>
    <t>tatiana.seregina@enpc.fr</t>
  </si>
  <si>
    <t>0000-0003-4718-7426</t>
  </si>
  <si>
    <t>alain.lhostis@univ-eiffel.fr</t>
  </si>
  <si>
    <t>0000-0002-2334-4127</t>
  </si>
  <si>
    <t>Géographie, mathématique, cartographie</t>
  </si>
  <si>
    <t>nicolas.coulombel@enpc.fr</t>
  </si>
  <si>
    <t>Économie des transports, économie urbaine</t>
  </si>
  <si>
    <t>0000-0003-1096-2679</t>
  </si>
  <si>
    <t>olivier.bonin@univ-eiffel.fr</t>
  </si>
  <si>
    <t>Géographie, mathématiques</t>
  </si>
  <si>
    <t>0000-0002-1487-2323</t>
  </si>
  <si>
    <t>Aménagement du territoire, économie</t>
  </si>
  <si>
    <t>philippe.poinsot@univ-eiffel.fr</t>
  </si>
  <si>
    <t>0000-0002-6304-7493</t>
  </si>
  <si>
    <t>emmanuel.munch@enpc.fr</t>
  </si>
  <si>
    <t>Chrono-urbanisme - Sociologie du Temps - Géographie du Temps - Socio-économie des transports - Philosophie</t>
  </si>
  <si>
    <t>0000-0001-9574-5424</t>
  </si>
  <si>
    <t>laetitia.dablanc@univ-eiffel.fr</t>
  </si>
  <si>
    <t>Urbanisme, économie des transports</t>
  </si>
  <si>
    <t>0000-0002-5225-4438</t>
  </si>
  <si>
    <t>leslie.belton-chevallier@univ-eiffel.fr</t>
  </si>
  <si>
    <t>0000-0003-3752-9410</t>
  </si>
  <si>
    <t xml:space="preserve"> anne.aguilera@univ-eiffel.fr</t>
  </si>
  <si>
    <t>0000-0002-3664-8103</t>
  </si>
  <si>
    <t>0000-0002-9288-9040</t>
  </si>
  <si>
    <t xml:space="preserve">PEREZ-GARCIA  Julio César </t>
  </si>
  <si>
    <t>PEREZ-GARCIA</t>
  </si>
  <si>
    <t>Julio Cesar</t>
  </si>
  <si>
    <t>n'est plus au LIA Avignon, mais au CNAM</t>
  </si>
  <si>
    <t xml:space="preserve">julio.Perez@lecnam.net </t>
  </si>
  <si>
    <t>Réseau et objets connectés</t>
  </si>
  <si>
    <t>Informatique, réseaux, systèmes</t>
  </si>
  <si>
    <t>0000-0003-3891-3916</t>
  </si>
  <si>
    <t>Géographie, aménagement du territoire</t>
  </si>
  <si>
    <t>0000-0003-2217-0847</t>
  </si>
  <si>
    <t>0000-0001-9307-6132</t>
  </si>
  <si>
    <t>abderrahim.benslimane@univ-avignon.fr</t>
  </si>
  <si>
    <t>hafsa.korri-youssoufi@u-psud.fr</t>
  </si>
  <si>
    <t>Chimie analytique, électrochimie, chimie des matériaux</t>
  </si>
  <si>
    <t>0000-0002-5858-5385</t>
  </si>
  <si>
    <t>helene.dorizon@u-psud.fr</t>
  </si>
  <si>
    <t>0000-0002-5162-4732</t>
  </si>
  <si>
    <t xml:space="preserve"> 0000-0002-3921-9566</t>
  </si>
  <si>
    <t>jeremy.jacob@lsce.ipsl.fr</t>
  </si>
  <si>
    <t>Géochimie Biogéographie Paléoclimatologie Archéologie Sciences de l'environnement Science des sols Science de l'eau</t>
  </si>
  <si>
    <t>Géochimie isotopique et organique</t>
  </si>
  <si>
    <t>0000-0002-0485-7330</t>
  </si>
  <si>
    <t>jean-eudes.petit@lsce.ipsl.fr</t>
  </si>
  <si>
    <t>0000-0003-1516-5927</t>
  </si>
  <si>
    <t>0000-0001-6694-3114</t>
  </si>
  <si>
    <t>Chimie physique, Chimie atmosphérique, Chimie environnementale</t>
  </si>
  <si>
    <t>Chimie isotopique</t>
  </si>
  <si>
    <t>lorna.foliot@lsce.ipsl.fr</t>
  </si>
  <si>
    <t>0000-0001-5573-1159</t>
  </si>
  <si>
    <t>Génie civil, thermodynamique</t>
  </si>
  <si>
    <t>adrien.toesca@cstb.fr</t>
  </si>
  <si>
    <t>0000-0001-9909-1085</t>
  </si>
  <si>
    <t>georgios.kyriakodis@cstb.fr</t>
  </si>
  <si>
    <t xml:space="preserve"> 0009-0007-0115-6954</t>
  </si>
  <si>
    <t>Simulation du bâtiment, sécurité incendie, qualité de l'air intérieur, efficacité énergétique du bâtiment, confort thermique</t>
  </si>
  <si>
    <t>Informatique, infographie</t>
  </si>
  <si>
    <t>0000-0002-0484-2331</t>
  </si>
  <si>
    <t>samuel.carre@cstb.fr</t>
  </si>
  <si>
    <t>0000-0003-4063-529X</t>
  </si>
  <si>
    <t>emeline.bailly75@gmail.com</t>
  </si>
  <si>
    <t>Urbanisme</t>
  </si>
  <si>
    <t>Sciences de l'atmosphère, télédétection</t>
  </si>
  <si>
    <t>martial.haeffelin@ipsl.fr</t>
  </si>
  <si>
    <t>0000-0001-9889-1507</t>
  </si>
  <si>
    <t>Thermodynamique, Dynamique des fluides, Géophysique, Hydrologie Océanographie Climatologie</t>
  </si>
  <si>
    <t>0000-0003-1536-132X</t>
  </si>
  <si>
    <t>jean-charles.dupont@ipsl.polytechnique.fr</t>
  </si>
  <si>
    <t>Paysage</t>
  </si>
  <si>
    <t>0000-0002-8042-4238</t>
  </si>
  <si>
    <t>Sociologie urbanisme</t>
  </si>
  <si>
    <t>0000-0002-4008-7986</t>
  </si>
  <si>
    <t>celine-barrere</t>
  </si>
  <si>
    <t xml:space="preserve"> 0000-0002-7964-0929</t>
  </si>
  <si>
    <t>cedric.midoux@inrae.fr</t>
  </si>
  <si>
    <t>sophie.thibault@inrae.fr</t>
  </si>
  <si>
    <t>cedric-midoux</t>
  </si>
  <si>
    <t>0000-0002-6898-4910</t>
  </si>
  <si>
    <t>veronique.jamilloux@insrae.fr</t>
  </si>
  <si>
    <t>0000-0001-9460-921X</t>
  </si>
  <si>
    <t>olivier-chapleur</t>
  </si>
  <si>
    <t>veronique-jamilloux</t>
  </si>
  <si>
    <t xml:space="preserve"> 0000-0002-2917-8385</t>
  </si>
  <si>
    <t>chrystelle-bureau</t>
  </si>
  <si>
    <t>0000-0003-4023-8665</t>
  </si>
  <si>
    <t>henri.robain@ird.fr</t>
  </si>
  <si>
    <t>Agronomie, sciences du sol, sciences de l'environnement</t>
  </si>
  <si>
    <t>ariane.bize@inrae.fr</t>
  </si>
  <si>
    <t>chrystelle.bureau@inrae.fr</t>
  </si>
  <si>
    <t>olivier.chapleur@inrae.fr</t>
  </si>
  <si>
    <t>0000-0002-0731-3574</t>
  </si>
  <si>
    <t xml:space="preserve">repellin@u-pec.fr </t>
  </si>
  <si>
    <t>0000-0003-1005-876X</t>
  </si>
  <si>
    <t>arnould.savoure@sorbonne-universite.fr</t>
  </si>
  <si>
    <t>0000-0002-5002-7856</t>
  </si>
  <si>
    <t>Agronomie</t>
  </si>
  <si>
    <t>ruben.puga-freitas@u-pec.fr</t>
  </si>
  <si>
    <t>0000-0002-8565-2475</t>
  </si>
  <si>
    <t>Physiologie, biologie moléculaire</t>
  </si>
  <si>
    <t>severine.planchais@sorbonne-universite.fr</t>
  </si>
  <si>
    <t>0000-0002-4033-9813</t>
  </si>
  <si>
    <t>physiologie cellulaire et moléculaire des plantes</t>
  </si>
  <si>
    <t>Neuropsychologie, Sciences cognitives, Psychologie cognitive</t>
  </si>
  <si>
    <t>chantal.pacteau@upmc.fr</t>
  </si>
  <si>
    <t>Sciences des plantes agricoles, Agronomie, Sciences de l'environnement</t>
  </si>
  <si>
    <t>0000-0003-0433-6102</t>
  </si>
  <si>
    <t>juliette.leymarie@u-pec.fr</t>
  </si>
  <si>
    <t>thomas.lerch@u-pec.fr</t>
  </si>
  <si>
    <t>Science de l'environnement, science du sol</t>
  </si>
  <si>
    <t>0000-0003-3984-1643</t>
  </si>
  <si>
    <t>luis.leitao@u-pec.fr</t>
  </si>
  <si>
    <t>Sciences biomédicales</t>
  </si>
  <si>
    <t>Minéralogie, géochimie, sciences de l'environnement, science des sols, gestion des déchets</t>
  </si>
  <si>
    <t>0000-0001-9573-0353</t>
  </si>
  <si>
    <t>hermine.huot@ird.fr</t>
  </si>
  <si>
    <t>olivier.fouche-grobla@lecnam.net</t>
  </si>
  <si>
    <t>0000-0003-4443-636X</t>
  </si>
  <si>
    <t>frederic-caille</t>
  </si>
  <si>
    <t>Humanité énergétiques</t>
  </si>
  <si>
    <t>laure.tougne@liris.cnrs.fr</t>
  </si>
  <si>
    <t>frederic.caille@univ-smb.fr</t>
  </si>
  <si>
    <t>ltougne</t>
  </si>
  <si>
    <t>0000-0001-9208-6275</t>
  </si>
  <si>
    <t>Algorithme, infographie</t>
  </si>
  <si>
    <t>sylvie.servigne@liris.cnrs.fr</t>
  </si>
  <si>
    <t>sylvie-servigne</t>
  </si>
  <si>
    <t>Sciences des données géographiques, données spatio-temporelles urbaines, ville 3D, BD capteur</t>
  </si>
  <si>
    <t>0000-0003-2833-040X</t>
  </si>
  <si>
    <t>john-samuel</t>
  </si>
  <si>
    <t>john.samuel@liris.cnrs.fr</t>
  </si>
  <si>
    <t>Bases de données, systèmes d'information, informatique de gestion, fouille de données</t>
  </si>
  <si>
    <t>0000-0001-8721-7007</t>
  </si>
  <si>
    <t>julie.digne@liris.cnrs.fr</t>
  </si>
  <si>
    <t>julie-digne</t>
  </si>
  <si>
    <t>Traitement géométrique, analyse de forme, reconstruction de surface, traitement d'image</t>
  </si>
  <si>
    <t>0000-0003-0905-0840</t>
  </si>
  <si>
    <t>emmanuel.dellandrea@liris.cnrs.fr</t>
  </si>
  <si>
    <t>emmanuel-dellandrea</t>
  </si>
  <si>
    <t>Réseau de neurones artificiels, intelligence artificielle</t>
  </si>
  <si>
    <t>0000-0001-7346-228X</t>
  </si>
  <si>
    <t>guillaume-damiand</t>
  </si>
  <si>
    <t>0000-0003-1580-5517</t>
  </si>
  <si>
    <t>Infographie</t>
  </si>
  <si>
    <t>carlos.crispim-junior@liris.cnrs.fr</t>
  </si>
  <si>
    <t>Communications informatiques (réseaux), Algorithmes, ingénierie logicielle</t>
  </si>
  <si>
    <t>0000-0002-5577-5335</t>
  </si>
  <si>
    <t>carlos-crispim</t>
  </si>
  <si>
    <t>raphaelle.chaine@liris.cnrs.fr</t>
  </si>
  <si>
    <t>Modélisation géométrique, géométrie informatique, reconstruction 3D, compression de maillages, sculpture virtuelle</t>
  </si>
  <si>
    <t>0000-0002-1411-1356</t>
  </si>
  <si>
    <t>raphaelle-chaine</t>
  </si>
  <si>
    <t>remy.cazabet@liris.cnrs.fr</t>
  </si>
  <si>
    <t>remy-cazabet</t>
  </si>
  <si>
    <t>Sciences de l'information, informatique et société, fouille de données</t>
  </si>
  <si>
    <t>0000-0002-9429-3865</t>
  </si>
  <si>
    <t>Ingénierie électrique, ingénierie environnementale, ingénierie écologique</t>
  </si>
  <si>
    <t>0000-0002-7388-827X</t>
  </si>
  <si>
    <t>0000-0002-9397-2962</t>
  </si>
  <si>
    <t>Thermodynamique, ingénierie architecturale, ingénierie mécanique, ingénierie environnementale</t>
  </si>
  <si>
    <t>pascal-stabat</t>
  </si>
  <si>
    <t>robin-girard</t>
  </si>
  <si>
    <t>robin.girard@minesparis.psl.eu</t>
  </si>
  <si>
    <t>pascal.stabat@mines-paristech.fr</t>
  </si>
  <si>
    <t>Modélisation énergétique des bâtiments</t>
  </si>
  <si>
    <t>0000-0001-7071-9246</t>
  </si>
  <si>
    <t>bruno-duplessis</t>
  </si>
  <si>
    <t>nicolas-lamaison</t>
  </si>
  <si>
    <t>0000-0002-5431-9928</t>
  </si>
  <si>
    <t>0000-0002-6427-6917</t>
  </si>
  <si>
    <t>Modélisation et optimisation des systèmes énergétiques couplés, réseaux de chaleur, champs solaires thermiques, datacenter , production d’hydrogène vert</t>
  </si>
  <si>
    <t>Université de Picardie Jules Verne</t>
  </si>
  <si>
    <t>anh.dung.tran.le@u-picardie.fr</t>
  </si>
  <si>
    <t>0000-0003-3225-5481</t>
  </si>
  <si>
    <t>Ingénierie mécanique, ingénierie physique,iIngénierie informatique, chimie des surfaces, nanotechnologie, chimie des matériaux</t>
  </si>
  <si>
    <t>0000-0001-7256-5797</t>
  </si>
  <si>
    <t>Ingénierie mécanique, ingénierie des matériaux, génie civil</t>
  </si>
  <si>
    <t>omar.douzane@u-picardie.fr</t>
  </si>
  <si>
    <t>laurent.lahoche@u-picardie.fr</t>
  </si>
  <si>
    <t>0000-0003-1122-9436</t>
  </si>
  <si>
    <t>omar-douzane</t>
  </si>
  <si>
    <t>Patrizia.LAUDATI@univ-cotedazur.fr</t>
  </si>
  <si>
    <t>0009-0009-8394-6208</t>
  </si>
  <si>
    <t>patrizia-laudat</t>
  </si>
  <si>
    <t>valerie.lepiller@univ-fcomte.fr</t>
  </si>
  <si>
    <t>0000-0003-3547-9085</t>
  </si>
  <si>
    <t>francois.lanzetta@femto-st.fr</t>
  </si>
  <si>
    <t>Ingénierie mécanique, ingénierie industrielle, ingénierie automobile, dynamique des fluides, mécanique thermodynamique</t>
  </si>
  <si>
    <t>0000-0002-7992-9642</t>
  </si>
  <si>
    <t>thierry.larochelambert@femto-st.fr</t>
  </si>
  <si>
    <t>Ingénierie physique, dynamique des fluides Thermodynamique, électromagnétisme, ingénierie environnementale, thermodynamique chimique, cinétique chimique</t>
  </si>
  <si>
    <t>0000-0003-0800-923X</t>
  </si>
  <si>
    <t>ramuz@mines-stetienne.fr</t>
  </si>
  <si>
    <t>0000-0003-1261-1821</t>
  </si>
  <si>
    <t>elias.kharbouche@mines-stetienne.fr</t>
  </si>
  <si>
    <t>Ingénierie électrique, ingénierie électronique, ingénierie des matériaux</t>
  </si>
  <si>
    <t>0009-0001-4026-871X</t>
  </si>
  <si>
    <t>elias-kharbouche</t>
  </si>
  <si>
    <t>0000-0003-2597-5376</t>
  </si>
  <si>
    <t>sylvain-blayac</t>
  </si>
  <si>
    <t>karine.sartelet@enpc.fr</t>
  </si>
  <si>
    <t>0000-0002-8165-2128</t>
  </si>
  <si>
    <t>blayac@mines-stetienne.fr</t>
  </si>
  <si>
    <t>yelva.roustan@enpc.fr</t>
  </si>
  <si>
    <t>yelva-roustant</t>
  </si>
  <si>
    <t>0000-0002-4816-5600</t>
  </si>
  <si>
    <t>lya.lugon@enpc.fr</t>
  </si>
  <si>
    <t>0000-0002-2468-5417</t>
  </si>
  <si>
    <t>youngseob.kim@enpc.fr</t>
  </si>
  <si>
    <t>0000-0001-5963-5666</t>
  </si>
  <si>
    <t>martin.ferrand@edf.fr</t>
  </si>
  <si>
    <t>0000-0002-3995-1503</t>
  </si>
  <si>
    <t>sandrine.mathy@univ-grenoble-alpes.fr</t>
  </si>
  <si>
    <t>sandrine-mathy</t>
  </si>
  <si>
    <t>0000-0002-7998-4115</t>
  </si>
  <si>
    <t>camille.dumat@ensat.fr</t>
  </si>
  <si>
    <t>0000-0002-7875-0675</t>
  </si>
  <si>
    <t>camille-dumat</t>
  </si>
  <si>
    <t>christine.solnon@insa-lyon.fr</t>
  </si>
  <si>
    <t>christine-solnon</t>
  </si>
  <si>
    <t>Algorithme, intelligence artificielle</t>
  </si>
  <si>
    <t>0000-0002-0919-496X</t>
  </si>
  <si>
    <t>Herve.Rivano@inria.fr</t>
  </si>
  <si>
    <t>0000-0001-6112-7468</t>
  </si>
  <si>
    <t>herve-rivano</t>
  </si>
  <si>
    <t>0000-0003-1866-2216</t>
  </si>
  <si>
    <t>ahmed-boubrima</t>
  </si>
  <si>
    <t>walid.bechkit@insa-lyon.fr</t>
  </si>
  <si>
    <t>ahmed.boubrima@inria.fr</t>
  </si>
  <si>
    <t>walid-bechkit</t>
  </si>
  <si>
    <t>0000-0002-5438-4033</t>
  </si>
  <si>
    <t>stephan.plassart@univ-smb.fr</t>
  </si>
  <si>
    <t>0000-0002-9342-8262</t>
  </si>
  <si>
    <t>stephan-plassart</t>
  </si>
  <si>
    <t>lamia.berrah@univ-smb.fr</t>
  </si>
  <si>
    <t>Administration des affaires, gestion de la chaîne d'approvisionnement, économie de gestion, sciences de l'informatio, génie industrielle, Ingénierie de fabrication</t>
  </si>
  <si>
    <t>0000-0002-5165-6953</t>
  </si>
  <si>
    <t>david.rey@skema.edu</t>
  </si>
  <si>
    <t>cv. Auteur (REY David)</t>
  </si>
  <si>
    <t>bernardo.pagnoncelli@skema.edu</t>
  </si>
  <si>
    <t>luc.legal@univ-tlse3.fr</t>
  </si>
  <si>
    <t>RUBRICHI Stefania</t>
  </si>
  <si>
    <t>RUBRICHI</t>
  </si>
  <si>
    <t>Stefania</t>
  </si>
  <si>
    <t>ltessier@em-normandie.fr</t>
  </si>
  <si>
    <t>lydie-laigle</t>
  </si>
  <si>
    <t>patrick.schalbart@mines-paristech.fr</t>
  </si>
  <si>
    <t>0000-0002-1085-0434</t>
  </si>
  <si>
    <t>laure-lebouc</t>
  </si>
  <si>
    <t>florian-greffier</t>
  </si>
  <si>
    <t>florian.greffier@cerema.fr</t>
  </si>
  <si>
    <t>laure.lebouc@cerema.fr</t>
  </si>
  <si>
    <t>joffrey.girard@cerema.fr</t>
  </si>
  <si>
    <t>linkdin</t>
  </si>
  <si>
    <t>thomas.faure@cerema.fr</t>
  </si>
  <si>
    <t>vincent-boucher</t>
  </si>
  <si>
    <t>vincent.boucher@cerema.fr</t>
  </si>
  <si>
    <t>nathalie-pottier</t>
  </si>
  <si>
    <t>laurent-delmas</t>
  </si>
  <si>
    <t>joel-meissonnier</t>
  </si>
  <si>
    <t>page personnelle</t>
  </si>
  <si>
    <t>skills and expertise</t>
  </si>
  <si>
    <t>Acoustique des matériaux biosourcés</t>
  </si>
  <si>
    <t>cv</t>
  </si>
  <si>
    <t>nathalie.gaussier@u-bordeaux.fr</t>
  </si>
  <si>
    <t>cedric-giry</t>
  </si>
  <si>
    <t>Linkedin</t>
  </si>
  <si>
    <t>CV</t>
  </si>
  <si>
    <t>GAUTHIER-DZVIGA Catherine</t>
  </si>
  <si>
    <t>GAUTHIER-DZVIGA</t>
  </si>
  <si>
    <t>socio-anthropologie</t>
  </si>
  <si>
    <t>site labo (ressource)</t>
  </si>
  <si>
    <t>CV doc labo (ressource)</t>
  </si>
  <si>
    <t>cv labo (Ressourcse)</t>
  </si>
  <si>
    <t xml:space="preserve"> luciana-kase-tanno</t>
  </si>
  <si>
    <t>mohamed-yassir-errahmani</t>
  </si>
  <si>
    <t>pascal-demoly</t>
  </si>
  <si>
    <t>isabella-annesi-maesano</t>
  </si>
  <si>
    <t>wilda.jean-baptiste@univ-tlse2.fr</t>
  </si>
  <si>
    <t>JEAN-BAPTISTE</t>
  </si>
  <si>
    <t>Wilda</t>
  </si>
  <si>
    <t>JEAN-BAPTISTE Wilda</t>
  </si>
  <si>
    <t>0000-0003-0017-6367</t>
  </si>
  <si>
    <t>CV LISST</t>
  </si>
  <si>
    <t>najla.touati@univ-tlse2.fr</t>
  </si>
  <si>
    <t xml:space="preserve"> 0000-0001-6666-0026</t>
  </si>
  <si>
    <t>najla-touati</t>
  </si>
  <si>
    <t>0000-0003-4304-679X</t>
  </si>
  <si>
    <t>laurent.jegou@univ-tlse2.fr</t>
  </si>
  <si>
    <t>julia.hidalgo@univ-tlse2.fr</t>
  </si>
  <si>
    <t>Aménagement de l'espace, urbanisme, météorologie, océanographie physique, physique de l'environnement, droit public</t>
  </si>
  <si>
    <t>0000-0002-1764-0536</t>
  </si>
  <si>
    <t>Alan</t>
  </si>
  <si>
    <t>VERGNES Alan</t>
  </si>
  <si>
    <t>alan.vergnes@univ-montp3.fr</t>
  </si>
  <si>
    <t>0000-0002-6128-0793</t>
  </si>
  <si>
    <t>0000-0003-2315-0741</t>
  </si>
  <si>
    <t>pierre-alain-maron</t>
  </si>
  <si>
    <t>pierre-alain.maron@inrae.fr</t>
  </si>
  <si>
    <t>jerome.corte@univ-montp3.fr</t>
  </si>
  <si>
    <t>0000-0002-7410-8626</t>
  </si>
  <si>
    <t>nathalie.machon@mnhn.fr</t>
  </si>
  <si>
    <t>0000-0002-8499-0587</t>
  </si>
  <si>
    <t>zenaide.dervieux@mnhn.fr</t>
  </si>
  <si>
    <t>0009-0005-7113-2881</t>
  </si>
  <si>
    <t>jean-philippe.goiran@mom.fr</t>
  </si>
  <si>
    <t xml:space="preserve"> jean-philippe-goiran</t>
  </si>
  <si>
    <t>0000-0003-4797-5799</t>
  </si>
  <si>
    <t>vincent.gaertner@univ-lyon2.fr</t>
  </si>
  <si>
    <t>cv (EVS et Archéorient)</t>
  </si>
  <si>
    <t>hugo.delile@cnrs.fr</t>
  </si>
  <si>
    <t>0000-0002-4711-035X</t>
  </si>
  <si>
    <t>hugo-delile3.</t>
  </si>
  <si>
    <t>sofiane.bouzid@mom.fr</t>
  </si>
  <si>
    <t>présentation labo (archéorient)</t>
  </si>
  <si>
    <t>0000-0002-0990-8897</t>
  </si>
  <si>
    <t>Génie physique, dynamique des fluides, thermodynamique, Electromagnétisme, génie de l'environnement, thermodynamique chimique, cinétique chimique</t>
  </si>
  <si>
    <t>linkedin</t>
  </si>
  <si>
    <t>bruno.vila@univ-amu.fr</t>
  </si>
  <si>
    <t>0000-0001-9998-537X</t>
  </si>
  <si>
    <t>0000-0003-4204-9577</t>
  </si>
  <si>
    <t>0000-0002-8443-0803</t>
  </si>
  <si>
    <t>clementine.le-champion@ird.fr</t>
  </si>
  <si>
    <t>christine.robles@univ-amu.fr</t>
  </si>
  <si>
    <t>LINKEDIN</t>
  </si>
  <si>
    <t>0009-0005-7300-6205</t>
  </si>
  <si>
    <t>0000-0003-3630-6450</t>
  </si>
  <si>
    <t>isabelle.laffont-schwob@univ-amu.fr</t>
  </si>
  <si>
    <t>isabelle-laffont-schwob</t>
  </si>
  <si>
    <t>valerie.montes@univ-amu.fr</t>
  </si>
  <si>
    <t>magali.deschamps-cottin@univ-amu.fr</t>
  </si>
  <si>
    <t>biodiversité, communautés végétales, perturbations anthropiques, urbanisation, désertification, méditerranée, interdisciplinarité, dendroécologie</t>
  </si>
  <si>
    <t>cv labo</t>
  </si>
  <si>
    <t>biostatistiques, statistiques, recherche sur le cancer</t>
  </si>
  <si>
    <t>botanique, génétique, écologie</t>
  </si>
  <si>
    <t>cartographie, géographie, géoinformatique (SIG), arts visuels, conception de la communication, conception graphique</t>
  </si>
  <si>
    <t>chimie de l'atmosphère</t>
  </si>
  <si>
    <t>communication et média, recherche sociale qualitative, politique sociale</t>
  </si>
  <si>
    <t>communication et média, sociologie théorique, psychologie sociale</t>
  </si>
  <si>
    <t>droit civil, fondements juridiques, droit public</t>
  </si>
  <si>
    <t>dynamique des fluides, santé publique, épidémiologie</t>
  </si>
  <si>
    <t>écologie botanique, chimie analytique, chimie organique, phytochimie</t>
  </si>
  <si>
    <t>écologie du paysage, écologie du sol, écologie urbaine, invertébrés du sol, agroécologie</t>
  </si>
  <si>
    <t>écologie, entomologie</t>
  </si>
  <si>
    <t>écologie, microarthopodes, organismes du sol</t>
  </si>
  <si>
    <t>économie appliquée, microéconométrie appliquée, développement économique, analyse des politiques économiques</t>
  </si>
  <si>
    <t>économie de l'environnement</t>
  </si>
  <si>
    <t>économie des transports, économie immobilière, géographie économique, politique sociale, recherche sociale qualitative, recherche sociale quantitative</t>
  </si>
  <si>
    <t>économie du développement, économie internationale, économie financière</t>
  </si>
  <si>
    <t>économie, localisation, économie spatiale, géomatique, analyse spatiale, sciences cognitives</t>
  </si>
  <si>
    <t>efficacité énergétique des bâtiments</t>
  </si>
  <si>
    <t>épidémiologie du cancer</t>
  </si>
  <si>
    <t>épidémiologie environnementale, cancer, cancer du sein, pollution environnementale</t>
  </si>
  <si>
    <t>épidémiologie, maladie respiratoire, santé publique</t>
  </si>
  <si>
    <t>épidémiologie, oncologie, santé publique</t>
  </si>
  <si>
    <t>génie biomédicale, informatique appliquée aux sciences sociales, arts et humanité, fouille de données</t>
  </si>
  <si>
    <t>génie civil, simulation couplée de la chaleur, de l'humidité de l'air et des polluants, matériaux de construction biosourcés</t>
  </si>
  <si>
    <t>génie des transports, génie optique, calcul en mathématiques, sciences naturelles, ingénierie et médecine, optique, physique expérimentale</t>
  </si>
  <si>
    <t>génie des transports, physique informatique, génie optique, physique, génie optique</t>
  </si>
  <si>
    <t>génie écologique, botanique, écologie</t>
  </si>
  <si>
    <t>génie électrique, génie électronique, génie des matériaux</t>
  </si>
  <si>
    <t>génie environnemental</t>
  </si>
  <si>
    <t>génie informatique, génie civil, physique des matériaux, physique du solide, science des matériaux, ingénierie des structures</t>
  </si>
  <si>
    <t>génie logiciel, sécurité et fiabilité informatiques, communications informatiques (réseaux)</t>
  </si>
  <si>
    <t>génie mécanique, génie industriel, génie automobile, dynamique des fluides, mécanique thermodynamique</t>
  </si>
  <si>
    <t>génie mécanique, génie industriel, génie de l'environnement</t>
  </si>
  <si>
    <t>génie mécanique, matériaux, génie civil</t>
  </si>
  <si>
    <t>génie mécanique, génie physique, génie informatique, chimie des surfaces, nanotechnologie, chimie des matériaux</t>
  </si>
  <si>
    <t>génie physique, dynamique des fluides, thermodynamique, électromagnétisme, génie de l'environnement, thermodynamique chimique, cinétique chimique</t>
  </si>
  <si>
    <t>géochimie, chimie de l'atmosphère</t>
  </si>
  <si>
    <t>géographie, agronomie, ethnobotanique</t>
  </si>
  <si>
    <t>géographie, géoarchéologie, géomorphologie fluviale et côtière, chimie aquatique, micropolluants, paléopollution</t>
  </si>
  <si>
    <t>géographie, géomorphologie, cartographie, histoire de la géographie, histoire des sciences, histoire culturelle, archéologie</t>
  </si>
  <si>
    <t>géographie, sciences, technologies et politiques environnementales, recherche qualitative et multi-méthodes, politiques publiques, ingénierie de la sécurité, génie environnementale, hydrologie</t>
  </si>
  <si>
    <t>géoinformatique (SIG)</t>
  </si>
  <si>
    <t>géoinformatique (SIG), géostatistique, télédétection, informatique appliquée aux sciences sociales, arts et humanités</t>
  </si>
  <si>
    <t>histoire de l'art, architecture</t>
  </si>
  <si>
    <t>informations, opération d'analyse</t>
  </si>
  <si>
    <t>informatique en sciences sociales, arts et humanités, géoinformatique (SIG), géographie, cartographie, structuration des données</t>
  </si>
  <si>
    <t>intelligence artificielle, sécurité et fiabilité des ordinateurs, communications informatiques (réseaux)</t>
  </si>
  <si>
    <t>méthodes quantitatives en SHS, analyse secondaire de données</t>
  </si>
  <si>
    <t>optique, acoustique, analyse statistique, ingénierie optique, ingénierie physique</t>
  </si>
  <si>
    <t>photométrie, traitement d'images</t>
  </si>
  <si>
    <t>physique des matériaux, science des matériaux, physique du solide</t>
  </si>
  <si>
    <t>physique des plasmas, physique informatique, dynamique des fluides</t>
  </si>
  <si>
    <t>planification urbaine, risques, incertitudes, renouvellement urbain, développement urbain, opportunités d'aménagement du territoire, jeux olympiques, projets, stratégies, infrastructures</t>
  </si>
  <si>
    <t>pneumologie, dermatologie, immunologie clinique</t>
  </si>
  <si>
    <t>politique sociale, théorie sociologique, sociologie urbaine et rurale</t>
  </si>
  <si>
    <t>politique urbaine, géographie</t>
  </si>
  <si>
    <t>réseau de capteurs sans fil, communications informatiques (réseaux), télécommunications</t>
  </si>
  <si>
    <t>réseaux maillés sans fil, réseaux de capteurs sans fil, optimisation des algorithmes</t>
  </si>
  <si>
    <t>réseaux sensibles au temps (TSN), optimisation, processus de décision de Markov, apprentissage, énergie, systèmes en temps réel</t>
  </si>
  <si>
    <t>science des matériaux, physique du solide, électromagnétisqme</t>
  </si>
  <si>
    <t>sciences de l'environnement, écologie, biologie moléculaire, microbiologie</t>
  </si>
  <si>
    <t>sciences des plantes agricoles, agronomie, sciences des sols</t>
  </si>
  <si>
    <t>sédimentologie, analyses granulométriques, calcimétrie, carbone organique</t>
  </si>
  <si>
    <t>signal, image, automatique</t>
  </si>
  <si>
    <t>sociologie visuelle, sociologie urbaine et rurale</t>
  </si>
  <si>
    <t>statistique descriptive, inférentielle, analyses de données multidimensionnelle, enquêtes, analyses textuelles, fouilles de données</t>
  </si>
  <si>
    <t>statistiques, théorie des probabilités, mathématiques appliquées, macroéconomie, économétrie, économie financière</t>
  </si>
  <si>
    <t>systématique (taxonomie), biologie évolutive, botanique</t>
  </si>
  <si>
    <t>traitement et analyse statistique de données, méthodes d'enquêtes, océrisation, organisation de bases de données et corpus</t>
  </si>
  <si>
    <t>zoologie systématique (taxonomie), biologie moléculaire</t>
  </si>
  <si>
    <t>biodiversité, écologie, évolution</t>
  </si>
  <si>
    <t>génie chimique, génie des systèmes de contrôle, génie mécanique, dynamique des fluides</t>
  </si>
  <si>
    <t>thermodynamique, physique numérique, dynamique des fluides</t>
  </si>
  <si>
    <t>administration des affaires, gestion de la chaîne d'approvisionnement, économie de gestion, sciences de l'informatio, génie industrielle, Ingénierie de fabrication</t>
  </si>
  <si>
    <t>algorithme, intelligence artificielle</t>
  </si>
  <si>
    <t>allergologie, dermatologie, maladies respiratoires</t>
  </si>
  <si>
    <t>aménagement de l'espace, urbanisme, géographie physique, géographie humaine, géographie économique, géographie régionale</t>
  </si>
  <si>
    <t>aménagement de l'espace, urbanisme, météorologie, océanographie physique, physique de l'environnement, droit public</t>
  </si>
  <si>
    <t>archéologie, géologie, ingéniérie des structures, génie mécanique</t>
  </si>
  <si>
    <t>architecture, étude et restauration des monuments historiques</t>
  </si>
  <si>
    <t>architecture, génie des matériaux, fabrication</t>
  </si>
  <si>
    <t>architecture, génie écologique, génie de l'environnement</t>
  </si>
  <si>
    <t>architecture, projet urbain, invention en architecure, changement climatique</t>
  </si>
  <si>
    <t>architecture, recherche sociale qualitative, communication et médias</t>
  </si>
  <si>
    <t>économétrie, géographie économique</t>
  </si>
  <si>
    <t>0000-0002-7151-1356</t>
  </si>
  <si>
    <t>valerie-bertaudiere-montes</t>
  </si>
  <si>
    <t>recherche sociale qualitative</t>
  </si>
  <si>
    <t>0000-0002-3717-3226</t>
  </si>
  <si>
    <t>pascal.ughetto@univ-eiffel.fr</t>
  </si>
  <si>
    <t>zoologie, écologie, entomologie</t>
  </si>
  <si>
    <t>0000-0001-5512-3073</t>
  </si>
  <si>
    <t>christophe-hanot</t>
  </si>
  <si>
    <t>christophe.hanot@u-psud.fr</t>
  </si>
  <si>
    <t>écologie, conservation, comportement dynamique des populations, charognards</t>
  </si>
  <si>
    <t>0000-0002-3476-0767</t>
  </si>
  <si>
    <t>génétique, biologie évolutive, écologie</t>
  </si>
  <si>
    <t>0000-0002-2991-9673</t>
  </si>
  <si>
    <t>emmanuelle.baudry@u-psud.fr</t>
  </si>
  <si>
    <t>bases de données, fouille de données, sciences de l'information</t>
  </si>
  <si>
    <t>0000-0002-3678-4092</t>
  </si>
  <si>
    <t>Dimitrios.Kotzinos@u-cergy.fr</t>
  </si>
  <si>
    <t>dimitris-kotzinos</t>
  </si>
  <si>
    <t>omar-sami-oubbati</t>
  </si>
  <si>
    <t>0000-0003-3117-3265</t>
  </si>
  <si>
    <t>algorithme, communications numériques (réseaux), informatique distribuée</t>
  </si>
  <si>
    <t>omar-sami.oubbati@univ-eiffel.fr</t>
  </si>
  <si>
    <t>communication numérique (réseaux), sécurité et fiabilité informatique, algorithmes, génie informatique</t>
  </si>
  <si>
    <t>0000-0002-8777-3334</t>
  </si>
  <si>
    <t>abderrezak-rachedi</t>
  </si>
  <si>
    <t>abderrezak.rachedi@univ-eiffel.fr</t>
  </si>
  <si>
    <t>architecture informatique, informatique parallèle, génie logiciel</t>
  </si>
  <si>
    <t>0000-0002-7239-581X</t>
  </si>
  <si>
    <t>thierry-grandpierre</t>
  </si>
  <si>
    <t>t.grandpierre@esiee.fr</t>
  </si>
  <si>
    <t>communication numérique</t>
  </si>
  <si>
    <t>0000-0002-3078-0824</t>
  </si>
  <si>
    <t>cherifa-boucetta</t>
  </si>
  <si>
    <t>cherifa.boucetta@univ-eiffel.fr</t>
  </si>
  <si>
    <t>LINKEDIN (CEA)</t>
  </si>
  <si>
    <t>éco-innovation</t>
  </si>
  <si>
    <t>intelligence artificielle, apprentissage automatique, logique floue, raisonnement symbolique</t>
  </si>
  <si>
    <t>jean-philippe.poli@cea.fr</t>
  </si>
  <si>
    <t xml:space="preserve"> 0000-0003-2429-6187</t>
  </si>
  <si>
    <t xml:space="preserve"> jean-philippe-poli</t>
  </si>
  <si>
    <t>intelligence artificielle, apprentissage profond, analyse de cycle de vie, éco-conception de systèmes numériques, circuits intégrés</t>
  </si>
  <si>
    <t xml:space="preserve"> 0000-0001-9799-423X</t>
  </si>
  <si>
    <t>maxime.peralta@cea.fr</t>
  </si>
  <si>
    <t>mathématiques appliquées, océanographie, volcanologie, intelligence artificielle, réseau de neurones artificiels</t>
  </si>
  <si>
    <t>0000-0002-6448-7650</t>
  </si>
  <si>
    <t>marielle.malfante@cea.fr</t>
  </si>
  <si>
    <t>traitement du signal et de l'image</t>
  </si>
  <si>
    <t>0009-0007-9894-9044</t>
  </si>
  <si>
    <t xml:space="preserve"> jerome-gauthier</t>
  </si>
  <si>
    <t>sols contaminés, métaux lourds, phytoextraction, plantes hyperaccumulatrices, phytoremédiation</t>
  </si>
  <si>
    <t>0000-0002-3181-9014</t>
  </si>
  <si>
    <t>catherine-sirguey</t>
  </si>
  <si>
    <t>géophysique, géodésie et topographie, géologie, télédétection</t>
  </si>
  <si>
    <t>sismologie, structure terrestre, télédétection</t>
  </si>
  <si>
    <t>géophysique, matériaux, physique, mécanique, géologie, minéralogie</t>
  </si>
  <si>
    <t>géophysique, théorie de l'inversion, géophysique d'exploration, tomographie sismique</t>
  </si>
  <si>
    <t>géophysique, sismologie</t>
  </si>
  <si>
    <t>sismologie environnementale, glissement de terrain, volcanologie, apprentissage automatique, apprentissage profond</t>
  </si>
  <si>
    <t>processus de migration de fluides sismique inhabituels, couplage sismo-hydromécanique, apprentissage automatique</t>
  </si>
  <si>
    <t>gerard.simonin@univ-lorraine.fr</t>
  </si>
  <si>
    <t>biologie végétale et forestière</t>
  </si>
  <si>
    <t>geoffroy.sere@univ-lorraine.fr</t>
  </si>
  <si>
    <t>service écosystémique, techno-sol, génie pédologique, sciences des sols, sciences environnementales</t>
  </si>
  <si>
    <t>0000-0003-4310-6115</t>
  </si>
  <si>
    <t>pédologie urbaine, agronomie urbaine, génie pédologique, sciences du sol, sciences de l'environnement, agronomie</t>
  </si>
  <si>
    <t>0000-0003-1806-0469</t>
  </si>
  <si>
    <t>alain.rakoto@univ-lorraine.fr</t>
  </si>
  <si>
    <t>christophe.schwartz@univ-lorraine.fr</t>
  </si>
  <si>
    <t>0009-0005-4109-7245</t>
  </si>
  <si>
    <t>sciences de l'environnement, agronomie, science des sols</t>
  </si>
  <si>
    <t>0000-0002-3190-0410</t>
  </si>
  <si>
    <t>stephanie-ouvrard</t>
  </si>
  <si>
    <t>stephanie.ouvrard@univ-lorraine.fr</t>
  </si>
  <si>
    <t>pierre.leglize@univ-lorraine.fr</t>
  </si>
  <si>
    <t>environnement, sciences du sol, agronomie, microbiologie</t>
  </si>
  <si>
    <t>0000-0002-8646-795X</t>
  </si>
  <si>
    <t>romain.goudon@univ-lorraine.fr</t>
  </si>
  <si>
    <t>écologie, science des sols, science des plantes agricoles, économie agricole</t>
  </si>
  <si>
    <t>0000-0002-1239-6845</t>
  </si>
  <si>
    <t>botanique, biologie moléculaire, microbiologie</t>
  </si>
  <si>
    <t>alexis.durand@univ-lorraine.fr</t>
  </si>
  <si>
    <t>0000-0002-5807-4331</t>
  </si>
  <si>
    <t>0000-0002-5302-3076</t>
  </si>
  <si>
    <t>margaux-clesse</t>
  </si>
  <si>
    <t>margaux.clesse@univ-lorraine.fr</t>
  </si>
  <si>
    <t>sylviculture, science du sol, science de l'environnement, géochimie</t>
  </si>
  <si>
    <t>emile.benizri@univ-lorraine.fr</t>
  </si>
  <si>
    <t>écologie, sciences de l'environnement, science des sols, science des plantes agricoles</t>
  </si>
  <si>
    <t>emile-benizri</t>
  </si>
  <si>
    <t>0000-0002-9135-3017</t>
  </si>
  <si>
    <t>apolline.auclerc@univ-lorraine.fr</t>
  </si>
  <si>
    <t>écologie, biologie des sols</t>
  </si>
  <si>
    <t>0000-0003-2172-2750</t>
  </si>
  <si>
    <t>géochimie, cartographie, géoinformatique (SIG), sciences de l'environnement, science des sols, gestion des déchets</t>
  </si>
  <si>
    <t>0000-0003-3691-5387</t>
  </si>
  <si>
    <t>cecile-le-guern</t>
  </si>
  <si>
    <t>biologie végétale, biologie moléculaire, génétique, évolution, interaction entre les plantes</t>
  </si>
  <si>
    <t>mathieu.hanemian@inrae.fr</t>
  </si>
  <si>
    <t xml:space="preserve"> mathieu-hanemian</t>
  </si>
  <si>
    <t>0000-0003-2012-6500</t>
  </si>
  <si>
    <t>informatique en sciences sociales, arts et humanités, géoinformatique (SIG), géographie</t>
  </si>
  <si>
    <t>0000-0002-3865-6158</t>
  </si>
  <si>
    <t>marc-bourgeois</t>
  </si>
  <si>
    <t>études urbaines, politique urbaine, économie, sociologie urbaine et rurale, géographie, urbanisme</t>
  </si>
  <si>
    <t>eric.charmes@entpe.fr</t>
  </si>
  <si>
    <t>0000-0002-4171-1701</t>
  </si>
  <si>
    <t>eric-charmes</t>
  </si>
  <si>
    <t>cartographie, géographie, sciences de l'environnement, sciences de l'eau, recherche sociale quantitative, recherche sociale qualitative, communication et médias</t>
  </si>
  <si>
    <t>e.comby@univ-lyon2.fr</t>
  </si>
  <si>
    <t>0000-0003-4057-3623</t>
  </si>
  <si>
    <t>emeline-comby</t>
  </si>
  <si>
    <t>marylise.cottet@ens-lyon.fr</t>
  </si>
  <si>
    <t>0000-0002-7952-4506</t>
  </si>
  <si>
    <t>marylise-cottet</t>
  </si>
  <si>
    <t>études urbaines, urbanisme, territorialité, espace, pragmatique, géographie</t>
  </si>
  <si>
    <t>0000-0003-4068-5975</t>
  </si>
  <si>
    <t>génie de la sécurité, génie industriel, gestion des déchets, sciences de l'environnement, ergonomie</t>
  </si>
  <si>
    <t>0000-0002-9626-0805</t>
  </si>
  <si>
    <t>valerie-pueyo</t>
  </si>
  <si>
    <t>botanique, biotechnologie, écologie, symbiose mycorhizes, lichens, pollution, agroécologie</t>
  </si>
  <si>
    <t>nathalie.sejalon-delmas@univ-tlse3.fr</t>
  </si>
  <si>
    <t>0000-0003-4453-3864</t>
  </si>
  <si>
    <t>écologie, microbiologie, botanique, science de l'environnement, science des sols, science des plantes agricoles</t>
  </si>
  <si>
    <t>0000-0002-7445-3403</t>
  </si>
  <si>
    <t>amelie-cantarel</t>
  </si>
  <si>
    <t>amelie.cantarel@univ-lyon1.fr</t>
  </si>
  <si>
    <t>sciences des plantes agricoles, sciences du sol, sciences de l'environnement, écologie, microbiologie</t>
  </si>
  <si>
    <t>0000-0002-7612-5577</t>
  </si>
  <si>
    <t>sonia.czarnes@univ-lyon1.fr</t>
  </si>
  <si>
    <t>abigail.delort@univ-lyon1.fr</t>
  </si>
  <si>
    <t>PCR, qPCR, DNA extraction, amplicon-seq, microbiologie, cycle de l'azote</t>
  </si>
  <si>
    <t>écologie microbienne, biologie moléculaire, cycle de l'azote, services écosystémiques, sciences du sol, sciences de l'environnement</t>
  </si>
  <si>
    <t>alessandro.florio@univ-lyon1.fr</t>
  </si>
  <si>
    <t>0000-0001-6814-8675</t>
  </si>
  <si>
    <t>écologie microbienne, cycle de l'azote, écologie du sol, biodiversité</t>
  </si>
  <si>
    <t>0000-0001-9695-0825</t>
  </si>
  <si>
    <t>agnes.richaume@univ-lyon1.fr</t>
  </si>
  <si>
    <t>écotoxicologie microbienne, sols, groupe microbiens du cycle de l'azote, polluant émergent</t>
  </si>
  <si>
    <t>0000-0001-7973-9104</t>
  </si>
  <si>
    <t>psychologie sociale, psychologie positive, psychologie de la personnalité</t>
  </si>
  <si>
    <t>segolene.darly@univ-paris8.fr</t>
  </si>
  <si>
    <t>géographie, géographie économique, sociologie urbaine et rurale</t>
  </si>
  <si>
    <t>0000-0002-9647-8273</t>
  </si>
  <si>
    <t>Mathilde.Riboulot-Chetrit@univ-paris1.fr</t>
  </si>
  <si>
    <t>Géographie physique, humaine, économique et régionale</t>
  </si>
  <si>
    <t>0000-0003-0986-4908</t>
  </si>
  <si>
    <t>annelaure.badin@entpe.fr</t>
  </si>
  <si>
    <t>langage de programmation, bases de données, écologie, biologie moléculaire, microbiologie, hydrogéologie, géochimie, hydrologie</t>
  </si>
  <si>
    <t>0009-0008-7375-108X</t>
  </si>
  <si>
    <t>physiologie, écologie</t>
  </si>
  <si>
    <t>0000-0003-2249-1085</t>
  </si>
  <si>
    <t>Adeline.Dumet@univ-lyon1.fr</t>
  </si>
  <si>
    <t>écologie, écologie urbaine, entomologie, génétique des populations, insectes sociaux, zoologie</t>
  </si>
  <si>
    <t>0000-0001-9097-3452</t>
  </si>
  <si>
    <t>communication animale, écologie, biologie évolutive</t>
  </si>
  <si>
    <t>0000-0001-7840-6068</t>
  </si>
  <si>
    <t>Thierry.Lengagne@univ-lyon1.fr</t>
  </si>
  <si>
    <t>Bernard.Kaufmann@univ-lyon1.fr</t>
  </si>
  <si>
    <t>Nathalie.Mondy@univ-lyon1.fr</t>
  </si>
  <si>
    <t>écophysiologie évolutive</t>
  </si>
  <si>
    <t>0000-0002-4479-7053</t>
  </si>
  <si>
    <t>interaction plante-plante, écophysiologie, facteurs abiotiques, photosynthèse, écologie, sylviculture, agronomie, phytologie</t>
  </si>
  <si>
    <t>0000-0003-2403-3993</t>
  </si>
  <si>
    <t>antoine-vernay</t>
  </si>
  <si>
    <t>antoine.vernay@univ-lyon1.fr</t>
  </si>
  <si>
    <t>géologie, SIG</t>
  </si>
  <si>
    <t>emeric.gautier@ifremer.fr</t>
  </si>
  <si>
    <t>philosophie</t>
  </si>
  <si>
    <t>pierre-caye</t>
  </si>
  <si>
    <t>économie, urbanisme</t>
  </si>
  <si>
    <t>0000-0002-2946-9166</t>
  </si>
  <si>
    <t>emmanuele-cunningham-sabot</t>
  </si>
  <si>
    <t>sabot@ens.fr</t>
  </si>
  <si>
    <t>kevin.jacquot@lyon.archi.fr</t>
  </si>
  <si>
    <t>architecture, patrimoine, numérique, numérisation, informatique en sciences sociales, arts et humanités, valorisation</t>
  </si>
  <si>
    <t>0000-0001-5057-0165</t>
  </si>
  <si>
    <t>kevin-jacquot</t>
  </si>
  <si>
    <t>algorithme, génie environnemental, génie informatique, architecture</t>
  </si>
  <si>
    <t>herve.lequay@lyon.archi.fr</t>
  </si>
  <si>
    <t>herve-lequay</t>
  </si>
  <si>
    <t>0000-0003-0100-4831</t>
  </si>
  <si>
    <t>xavier.marsault@lyon.archi.fr</t>
  </si>
  <si>
    <t>algorithme, processus génératif et complexe, modélisation, simulation, aide à la décision en architecture et en urbanisme</t>
  </si>
  <si>
    <t>0009-0005-4009-7024</t>
  </si>
  <si>
    <t>xavier-marsault</t>
  </si>
  <si>
    <t>architecture, urbanisme, simulation, modélisation</t>
  </si>
  <si>
    <t>0000-0002-4511-7777</t>
  </si>
  <si>
    <t>renato-saleri</t>
  </si>
  <si>
    <t>biologie moléculaire, physiologie, virologie</t>
  </si>
  <si>
    <t>0000-0001-8992-2025</t>
  </si>
  <si>
    <t>olivier.rohr@unistra.fr</t>
  </si>
  <si>
    <t>biologie cellulaire, génétique, biologie moléculaire</t>
  </si>
  <si>
    <t>0000-0002-2388-4510</t>
  </si>
  <si>
    <t xml:space="preserve"> U</t>
  </si>
  <si>
    <t>Isabelle.Coll@lisa.ipsl.fr</t>
  </si>
  <si>
    <t>0000-0002-4586-529X</t>
  </si>
  <si>
    <t>chimie, sciences de l'atmosphère, modélisation</t>
  </si>
  <si>
    <t>gilles.foret@lisa.ipsl.fr</t>
  </si>
  <si>
    <t>gilles-foret</t>
  </si>
  <si>
    <t>0000-0002-1226-0964</t>
  </si>
  <si>
    <t>physico-chimie, modélisation numérique de la qualité de l'air</t>
  </si>
  <si>
    <t>manuel.appert@lyon.archi.fr</t>
  </si>
  <si>
    <t>Physiologie cellulaire et moléculaire des plantes</t>
  </si>
  <si>
    <t>manuel-appert</t>
  </si>
  <si>
    <t xml:space="preserve"> 0009-0006-4689-630X</t>
  </si>
  <si>
    <t>géographie urbaine, aménagement, urbanisme, urbanisme vertical</t>
  </si>
  <si>
    <t>bastien.couturier@lyon.archi.fr</t>
  </si>
  <si>
    <t>architecture, monument historique, patrimoine, déclassement, intervention sur l'eixtant, analyse territoriale, droit et stratégies d'acteurs</t>
  </si>
  <si>
    <t>0009-0005-9650-1532</t>
  </si>
  <si>
    <t>sandra.fiori@lyon.archi.fr</t>
  </si>
  <si>
    <t>urbanisme, urbanités contemporaines, territoires ruraux, alternatives, démarches participatives, communs, engagement, ethnographie, brésil</t>
  </si>
  <si>
    <t>sandra-fiori</t>
  </si>
  <si>
    <t>0000-0003-3180-4549</t>
  </si>
  <si>
    <t>theo.fort-jacques@lyon.archi.fr</t>
  </si>
  <si>
    <t>urbanité, pratiques, conception, espaces publics, image, récits, fabrique urbaine</t>
  </si>
  <si>
    <t>0009-0008-3147-458X</t>
  </si>
  <si>
    <t xml:space="preserve"> theo-fort-jacques</t>
  </si>
  <si>
    <t>deborah.mayaud@lyon.archi.fr</t>
  </si>
  <si>
    <t>architecture, urbanisme, planification urbaine, risques majeurs</t>
  </si>
  <si>
    <t>0000-0002-6613-3135</t>
  </si>
  <si>
    <t>deborah-mayaud</t>
  </si>
  <si>
    <t>melanie.meynier@lyon.archi.fr</t>
  </si>
  <si>
    <t>église paroissiale, reconversion, usage, architecture, démolition, désaffectation, patrimoine, patrimonialisation, mémoire, développement durable</t>
  </si>
  <si>
    <t>0009-0005-1172-9504</t>
  </si>
  <si>
    <t>xxx</t>
  </si>
  <si>
    <t>géographie, permaculture, agriculture urbaine, sciences du sol, sciences de l'environnement</t>
  </si>
  <si>
    <t>0009-0008-7076-6657</t>
  </si>
  <si>
    <t>thomas.zanetti@univ-lyon3.fr</t>
  </si>
  <si>
    <t>études urbaines, géographie sociale, mémoire, patrimoine, pouvoirs, temporalités</t>
  </si>
  <si>
    <t>0000-0002-5286-7867</t>
  </si>
  <si>
    <t>thomas-zanetti</t>
  </si>
  <si>
    <t>claire.harpet@univ-lyon3.fr</t>
  </si>
  <si>
    <t>ethnoécologie, éco-anthropologie, anthropologie de la santé</t>
  </si>
  <si>
    <t>0009-0007-1008-5457</t>
  </si>
  <si>
    <t>claire-harpet</t>
  </si>
  <si>
    <t>karine.lapray@lyon.archi.fr</t>
  </si>
  <si>
    <t>énergie, environnement, déchets</t>
  </si>
  <si>
    <t>notes</t>
  </si>
  <si>
    <t>Karine LAPRAY est co-gérante de la société TRIBU et MCF (?) à l'ENSAL mais par référencée à EVS-LAURe</t>
  </si>
  <si>
    <t>cecile.regnault@lyon.archi.fr</t>
  </si>
  <si>
    <t>0009-0003-4371-5006</t>
  </si>
  <si>
    <t>cecile-regnault</t>
  </si>
  <si>
    <t>architecture, atmosphère, expériences, expérimentations, perception, conception, métiers de la ville, pragmatique, dispositifs relationnels et participatifs, observatoire son</t>
  </si>
  <si>
    <t>0000-0002-1910-8623</t>
  </si>
  <si>
    <t xml:space="preserve"> vincent-guinot</t>
  </si>
  <si>
    <t>hydrosciences, modélisation, inondations urbaines</t>
  </si>
  <si>
    <t>0000-0003-0734-7130</t>
  </si>
  <si>
    <t>bancon-montigny-chrystelle</t>
  </si>
  <si>
    <t>chrystelle.montigny@umontpellier.fr</t>
  </si>
  <si>
    <t>vincent.guinot@um2.fr</t>
  </si>
  <si>
    <t>chimie organique, composés organostanniques, milieux aquatiques, méditerrannée, contamination</t>
  </si>
  <si>
    <t xml:space="preserve"> 0000-0002-2431-0148</t>
  </si>
  <si>
    <t>jean-louis-perrin</t>
  </si>
  <si>
    <t xml:space="preserve"> ch-salles-60</t>
  </si>
  <si>
    <t>0009-0007-6553-4213</t>
  </si>
  <si>
    <t>hydrosciences, ruissellement, crues, transferts hydrologiques, aléas hyrologiques</t>
  </si>
  <si>
    <t>christian.salles@umontpellier.fr</t>
  </si>
  <si>
    <t>laurent.longuevergne@univ-rennes.fr</t>
  </si>
  <si>
    <t>laurent-longuevergne</t>
  </si>
  <si>
    <t>0000-0003-3169-743X</t>
  </si>
  <si>
    <t>zone critique, géodésie, hydrologie, hydrogéologie, traitement de données</t>
  </si>
  <si>
    <t>jean.nabucet@univ-rennes2.fr</t>
  </si>
  <si>
    <t>géographie, paysage urbain, adaptation, changement climatique</t>
  </si>
  <si>
    <t>Christine.Lamberts@univ-nantes.fr</t>
  </si>
  <si>
    <t>/0000-0001-8886-8362</t>
  </si>
  <si>
    <t>études environnementales, géographie et développement, pluridisciplinarité, sciences sociales interdisciplinaires</t>
  </si>
  <si>
    <t>0000-0003-2602-9664</t>
  </si>
  <si>
    <t>Geraldine.Molina@univ-nantes.fr</t>
  </si>
  <si>
    <t xml:space="preserve"> geraldine-molina</t>
  </si>
  <si>
    <t>géographie, urbanisme, aménagement de l'espace, sociétés urbaines, climat, vulnérabilité</t>
  </si>
  <si>
    <t>sociologie, sécurité routière, comportement des deux-roues motorisés, enquêtes sociologiques</t>
  </si>
  <si>
    <t>cecile.coquelet@univ-eiffel.fr</t>
  </si>
  <si>
    <t>0000-0003-1721-7188</t>
  </si>
  <si>
    <t>frederique-hernandez</t>
  </si>
  <si>
    <t>0000-0001-9789-8619</t>
  </si>
  <si>
    <t>frederique.hernandez@univ-eiffel.fr.</t>
  </si>
  <si>
    <t>améngaement de l'espace, urbanisme, mobilité, développement durable, conception</t>
  </si>
  <si>
    <t>srican@parisnanterre.fr</t>
  </si>
  <si>
    <t>stephane-rican</t>
  </si>
  <si>
    <t>0000-0002-7918-1339</t>
  </si>
  <si>
    <t>géographie de la santé, environnement urbain et santé, dynamiques sanitaires</t>
  </si>
  <si>
    <t>etienne.gresillon@wanadoo.fr</t>
  </si>
  <si>
    <t>géographie humaine, religions, écologie, services écosystémiques culturels, transitions, gestion durable</t>
  </si>
  <si>
    <t>géomatique, analyse spatiale, SIG, accidentologie</t>
  </si>
  <si>
    <t>0000-0003-1590-2165</t>
  </si>
  <si>
    <t>etienne-gresillon</t>
  </si>
  <si>
    <t>pascal.grouiez@u-paris.fr</t>
  </si>
  <si>
    <t>0000-0002-1631-7737</t>
  </si>
  <si>
    <t>chaine de valeur, agroalimentaire, organisation industrielle, énergies renouvelables, transition, bioéconomie</t>
  </si>
  <si>
    <t xml:space="preserve"> pascal-grouiez</t>
  </si>
  <si>
    <t>frederic.delarue@upmc.fr.</t>
  </si>
  <si>
    <t>0000-0001-7054-612X</t>
  </si>
  <si>
    <t>biogéochimie, sciences de l'environnement, hydrosystème, sols</t>
  </si>
  <si>
    <t>climatologie, hydrologie des surfaces continentales, modélisation, interaction climat-végétation-sol</t>
  </si>
  <si>
    <t>agnes.ducharne@upmc.fr</t>
  </si>
  <si>
    <t>0000-0002-6550-3413</t>
  </si>
  <si>
    <t>agnes-ducharne</t>
  </si>
  <si>
    <t>ludovic.oudin@upmc.fr</t>
  </si>
  <si>
    <t>hydrologie, modélisation des bassins versants, évapotranspiration, changement climatique</t>
  </si>
  <si>
    <t>0000-0002-3712-0933</t>
  </si>
  <si>
    <t>ludovic-oudin</t>
  </si>
  <si>
    <t>katell.quenea@upmc.f</t>
  </si>
  <si>
    <t>science du sol, matière organique, géochimie</t>
  </si>
  <si>
    <t>0000-0002-1416-7712</t>
  </si>
  <si>
    <t>géophysique, électromagnétisme, cartographie, interfaces continentales, environnement</t>
  </si>
  <si>
    <t>0000-0001-7531-0474</t>
  </si>
  <si>
    <t>julien.thiesson@sorbonne-universite.fr</t>
  </si>
  <si>
    <t>julien-thiesson</t>
  </si>
  <si>
    <t>fabrice.alliot@upmc.fr</t>
  </si>
  <si>
    <t>0000-0002-1335-1294</t>
  </si>
  <si>
    <t>fabrice-alliot</t>
  </si>
  <si>
    <t>chimie, analyse chimique</t>
  </si>
  <si>
    <t>helene.blanchoud@ephe.psl.eu</t>
  </si>
  <si>
    <t>écologie, biodiversité, biogéochimie, hydrologie, dynamique des micropoluant</t>
  </si>
  <si>
    <t>0000-0001-5611-6203</t>
  </si>
  <si>
    <t>helene-blanchoud</t>
  </si>
  <si>
    <t>jean-marie.mouchel@upmc.fr</t>
  </si>
  <si>
    <t xml:space="preserve"> 0000-0003-2892-7951</t>
  </si>
  <si>
    <t>hydrologie, hydrogéologie, biogéochimie, sciences de l'environnement, statistiques, gestion des eaux</t>
  </si>
  <si>
    <t>jean-marie-mouchel</t>
  </si>
  <si>
    <t>thomas.thiebault@ephe.psl.eu</t>
  </si>
  <si>
    <t>0000-0003-3104-1625</t>
  </si>
  <si>
    <t>thomas-thiebault</t>
  </si>
  <si>
    <t>sira.traore@upmc.fr</t>
  </si>
  <si>
    <t>biogéochime</t>
  </si>
  <si>
    <t>0000-0002-6335-9761</t>
  </si>
  <si>
    <t>mbarbot@ens-paris-saclay.fr</t>
  </si>
  <si>
    <t>histoire moderne</t>
  </si>
  <si>
    <t>sociologie, dynamique résidentielle et inégalités, études urbaines, genre</t>
  </si>
  <si>
    <t>0000-0002-9150-1577</t>
  </si>
  <si>
    <t>eliza-benites-gambirazio</t>
  </si>
  <si>
    <t>eliza.benites-gambirazio@ens-paris-saclay.fr</t>
  </si>
  <si>
    <t>bessy@idhe.ens-cachan.fr</t>
  </si>
  <si>
    <t>économie, changement instiutionnel, droit de la propriété intellectuelle, relations professionnelles, travail</t>
  </si>
  <si>
    <t>0000-0003-2639-4151</t>
  </si>
  <si>
    <t>cbessy</t>
  </si>
  <si>
    <t>0000-0002-4051-0705</t>
  </si>
  <si>
    <t>simone.kotthaus@lmd.ipsl.fr</t>
  </si>
  <si>
    <t>météorologie, sciences de l'atmosphère, climat urbain, couche limite, sciences de l'environnement, télédétection, écologie</t>
  </si>
  <si>
    <t>myrto.valari@lmd.ipsl.fr</t>
  </si>
  <si>
    <t>physique, modélisation de la qualité de l'air, exposition à la pollution atmosphérique, climat urbain</t>
  </si>
  <si>
    <t xml:space="preserve"> 0000-0002-2564-0042</t>
  </si>
  <si>
    <t>économie, physique, politiques climatiques urbaines, modélisation économiques, SIG, sciences des données, économie du changement climatique</t>
  </si>
  <si>
    <t>0000-0002-8994-2648</t>
  </si>
  <si>
    <t>vincent.viguie@enpc.fr</t>
  </si>
  <si>
    <t xml:space="preserve"> vincent-viguie</t>
  </si>
  <si>
    <t>renauddebailly@gmail.com</t>
  </si>
  <si>
    <t>sociologie, sociologie des sciences, science and technology studies, démocratie sanitaire, "patients-experts", histoire et épistémologie des sciences sociales</t>
  </si>
  <si>
    <t>0000-0001-5009-2474</t>
  </si>
  <si>
    <t>renaud-debailly</t>
  </si>
  <si>
    <t>damien.david@insa-lyon.fr</t>
  </si>
  <si>
    <t>énergie, énergétique, bâtiment, modélisation des transferts thermiques et de masse, optimisation de l'inertie du bâtiment</t>
  </si>
  <si>
    <t>0000-0002-4138-1132</t>
  </si>
  <si>
    <t xml:space="preserve"> damien-david</t>
  </si>
  <si>
    <t>0000-0003-4451-5666</t>
  </si>
  <si>
    <t>informatique, administrateur systèmes et réseaux</t>
  </si>
  <si>
    <t>loic.guilmard@insa-lyon.fr</t>
  </si>
  <si>
    <t xml:space="preserve"> 0000-0001-5724-1823</t>
  </si>
  <si>
    <t xml:space="preserve"> frederic-kuznik</t>
  </si>
  <si>
    <t>énergie, stockage de chaleur, transferts de chaleur, dynamique des fluides, thermique du bâtiment</t>
  </si>
  <si>
    <t>lucie.merlier@insa-lyon.fr</t>
  </si>
  <si>
    <t>lucie-merlier</t>
  </si>
  <si>
    <t>0000-0002-9143-4722</t>
  </si>
  <si>
    <t>nicolas.le-moine@inrae.fr</t>
  </si>
  <si>
    <t>stephane.bujacic@inrae.fr</t>
  </si>
  <si>
    <t>0000-0002-5848-2300</t>
  </si>
  <si>
    <t>énergie, thermoaéraulique du bâtiment dans son environnement, Micro-météorologie urbaine, Simulation</t>
  </si>
  <si>
    <t>hydrologie, modélisation hydrologique, méso-échelle, montagne, stratégie de calibrage et validation des modèles hydrologiques, géomorphologie appliquée à l'hydrologie, hydrologie karstique</t>
  </si>
  <si>
    <t>hydrologie, énergie, changement climatique, régime thermique des rivières</t>
  </si>
  <si>
    <t>0000-0002-1227-3925</t>
  </si>
  <si>
    <t>francois.rouault@agrocampus-ouest.fr</t>
  </si>
  <si>
    <t>Herve.Squividant@institut-agro.fr</t>
  </si>
  <si>
    <t>0000-0003-3804-8467</t>
  </si>
  <si>
    <t>herve-squividant</t>
  </si>
  <si>
    <t>zahra.thomas@agrocampus-ouest.fr</t>
  </si>
  <si>
    <t>hydrologie, hydraulique, métrologie, eau, sol, microclimat</t>
  </si>
  <si>
    <t>hydrologie urbaine, hydraulique urbaine, risque inondation</t>
  </si>
  <si>
    <t>0000-0001-5090-0988</t>
  </si>
  <si>
    <t>zahra-thomas</t>
  </si>
  <si>
    <t>Thierry.Lebeau@univ-nantes.fr</t>
  </si>
  <si>
    <t>science du sol, pollutions métaliques, microbiologie, bioremédiation, phytoremédiation</t>
  </si>
  <si>
    <t>0000-0003-1598-3575</t>
  </si>
  <si>
    <t xml:space="preserve"> thierry-lebeau</t>
  </si>
  <si>
    <t>biologie moléculaire, biochime, écophysiologie végétale, composés organiques volatifs biogéniques (COVb) urbains, oxydants atmosphériques</t>
  </si>
  <si>
    <t>biologie, écologie, écophysiologie moléculaire des plantes, physiologie végétales, sciences de l'environnement, qualité de l'air, végétation urbaine</t>
  </si>
  <si>
    <t>physiologie, écophysiologie végétale, végétation urbaine, rétroaction plantes-sols, holobionte, photosynthèse, stress abiotique</t>
  </si>
  <si>
    <t>anne-repellin</t>
  </si>
  <si>
    <t>biologie intégrative (plantes et environnement), écophysiologie végétale, processus autolytiques, métabolisme des lipides, physiologie végétale</t>
  </si>
  <si>
    <t>olivier-fouche</t>
  </si>
  <si>
    <t>hydrogéologie, hydrodynamique, gestion de l'eau, modélisation, simulation numérique</t>
  </si>
  <si>
    <t>pédologie, gestion des déchets, cycle de l'eau, réhabilitation, sols urbains, végétation, ville, milieu urbain</t>
  </si>
  <si>
    <t>géophysique, physique des sols, agronomie</t>
  </si>
  <si>
    <t xml:space="preserve"> thomas-lerch</t>
  </si>
  <si>
    <t>écologie microbienne, écologie fonctionnelle, sols, changement climatique, pollution</t>
  </si>
  <si>
    <t>écologie microbienne, biotechnologie environnementale, méta-omique, bioinformatique</t>
  </si>
  <si>
    <t>biologie moléculaire, microbiologie, biotechnologie, séquençage</t>
  </si>
  <si>
    <t>écologie microbienne, bioprocédés, omique, biostatistiques</t>
  </si>
  <si>
    <t>bioanalyste, biostatistiques, génomique</t>
  </si>
  <si>
    <t>bioinformatique, modélisation en écologie</t>
  </si>
  <si>
    <t>biologie moléculaire</t>
  </si>
  <si>
    <t>météorologie, climatologie, physique de l'atmosphère, couche limite, télédétection, modélisation, analyse de données</t>
  </si>
  <si>
    <t>climatologie, télédétection, énergies renouvelables, observation de la terre, sciences de l'atmosphère</t>
  </si>
  <si>
    <t>informatique, modélisation, physique, optique, éclairage</t>
  </si>
  <si>
    <t xml:space="preserve"> francois-demouge</t>
  </si>
  <si>
    <t>francois.demouge@cstb.fr</t>
  </si>
  <si>
    <t>modelisation, simulation, mécanique des fluides, aérodynamique, ventilation et transferts de masse, environnement intérieur</t>
  </si>
  <si>
    <t>modelisation, simulation, génie civil, mécanique des fluides, physique, thermodynamique aérodynamique, ventilation et transferts de masse, environnement intérieur, bâtiment</t>
  </si>
  <si>
    <t>simulation, microclimats urbains, thermique, géographie urbaine, topographie urbaine, environnement, développement durable</t>
  </si>
  <si>
    <t>simulation, microclimats urbains, efficacité énergétique, thermique du bâtiement, énergétique, confort thermique, changements climatiques</t>
  </si>
  <si>
    <t>biogéochimie, chimie</t>
  </si>
  <si>
    <t>berge@lsce.ipsl.fr</t>
  </si>
  <si>
    <t>géochimie, sciences de la terre et des planètes</t>
  </si>
  <si>
    <t>géochimie des contaminants, contaminant pharmaceutiques, eaux usées, usages</t>
  </si>
  <si>
    <t>chimie atmosphérique, biogéochimie, transferts dans l'environnement, interactions biosphère et atmosphère, modélisation climatique et environnementale</t>
  </si>
  <si>
    <t>chimie atmosphérique, chimie analytique, chimie environnementale</t>
  </si>
  <si>
    <t xml:space="preserve"> jepetit</t>
  </si>
  <si>
    <t>caroline-gauthier</t>
  </si>
  <si>
    <t>géochimie isotopique</t>
  </si>
  <si>
    <t xml:space="preserve"> jeremy-jacob</t>
  </si>
  <si>
    <t>géochimie, géophysique, géologie, géographie physique, sciences de l'environnement, écologie, paléontologie</t>
  </si>
  <si>
    <t>informatique, géographie, aménagement, socio-économie des transports</t>
  </si>
  <si>
    <t>mobilité, transport</t>
  </si>
  <si>
    <t>sophie-bastin</t>
  </si>
  <si>
    <t>sophie.bastin@latmos.ipsl.fr</t>
  </si>
  <si>
    <t>climatologie, météorologie, hydrologie, physique de l'atmosphère, modélisation climatique, intelligence artificielle</t>
  </si>
  <si>
    <t>cristelle-cailteau</t>
  </si>
  <si>
    <t>métrologie, sciences de la terre</t>
  </si>
  <si>
    <t>cristelle.cailteau-fischbach@latmos.ipsl.fr</t>
  </si>
  <si>
    <t>sebastien.payan@latmos.ipsl.fr</t>
  </si>
  <si>
    <t>géophysique, physique, télédétection atmosphérique</t>
  </si>
  <si>
    <t>camille.viatte@latmos.ipsl.fr</t>
  </si>
  <si>
    <t>physique, chimie de l'atmosphère, télédétection, climat urbain</t>
  </si>
  <si>
    <t>sciences de la terre et des planètes, sciences physiques et mathématique, télédétection, météorologie, radar, micro-ondes</t>
  </si>
  <si>
    <t>nicolas.viltard@latmos.ipsl.fr</t>
  </si>
  <si>
    <t>nicolas-viltard</t>
  </si>
  <si>
    <t>francois.leconte@univ-lorraine.fr</t>
  </si>
  <si>
    <t>énergétique, mécanique, construction bois</t>
  </si>
  <si>
    <t>francois-leconte</t>
  </si>
  <si>
    <t>chloe.borde_chivot@sorbonne-universite.fr</t>
  </si>
  <si>
    <t>biologie cellulaire, physiologie pathologique, virologie, oncologie</t>
  </si>
  <si>
    <t>vincent.marechal@sorbonne-universite.fr</t>
  </si>
  <si>
    <t>virologie, biologie</t>
  </si>
  <si>
    <t>pauline.michon@upmc.fr</t>
  </si>
  <si>
    <t>agronomie, biologie cellulaire, biologie moléculaire</t>
  </si>
  <si>
    <t>maryse.carmes@lecnam.net</t>
  </si>
  <si>
    <t>sciences de l'information et de la communication, politique numérique</t>
  </si>
  <si>
    <t>maryse-carmes</t>
  </si>
  <si>
    <t>hydrologie urbaine, contaminant, métrologie, modélisation</t>
  </si>
  <si>
    <t>j.deroubaix@enpc.fr</t>
  </si>
  <si>
    <t>chebbo@leesu.enpc.fr</t>
  </si>
  <si>
    <t>sociologie, politiques publiques, gestion de l'eau, régulation environnementale, concertation et consultation du public, politiques environnementales</t>
  </si>
  <si>
    <t>julie.gobert@enpc.fr</t>
  </si>
  <si>
    <t>aménagement, déchets, eau, économie circulaire, géographie, politique publique</t>
  </si>
  <si>
    <t>valerie.gros@lsce.ipsl.fr</t>
  </si>
  <si>
    <t>marie-christine.gromaire@enpc.fr</t>
  </si>
  <si>
    <t>martin.seidl@leesu.enpc.fr</t>
  </si>
  <si>
    <t>eaux pluviales, matériaux, métrologie, micropolluant, ruissellement, technique alternative</t>
  </si>
  <si>
    <t>eaux pluviales, assainissement, eaux usées, micropolluant, pays en voie de développement, perception des usagers, réseau d'eau non potable, technique alternative</t>
  </si>
  <si>
    <t>martin-seidl</t>
  </si>
  <si>
    <t>clarisse.bolou-bi@u-pec.fr</t>
  </si>
  <si>
    <t>géosciences, microbiologie, environnement, écologie, chimie, biologie moléculaire, sciences du sol, sciences de l'eau</t>
  </si>
  <si>
    <t>clarisse-balland-bolou-bi</t>
  </si>
  <si>
    <t>adele.bressy@enpc.fr</t>
  </si>
  <si>
    <t>sciences de l'environnement, chimie analytique, hydrologie urbaine, écotoxicologie, génie civil, génie urbain, biologie moléculaire</t>
  </si>
  <si>
    <t>adele-bressy</t>
  </si>
  <si>
    <t>moilleron@u-pec.fr</t>
  </si>
  <si>
    <t>regis-moilleron</t>
  </si>
  <si>
    <t>sciences de l'environnement, écotoxicologie, hydrologie urbaine, génie civil</t>
  </si>
  <si>
    <t>romain.tramoy@u-pec.fr</t>
  </si>
  <si>
    <t>géologie, paléochimatologie, sédimentologie, géochimie isotopique, rudologie</t>
  </si>
  <si>
    <t>aménagement, rudologie, eau, économie circulaire, géographie, politique publique</t>
  </si>
  <si>
    <t>énergie, environnement, rudologie</t>
  </si>
  <si>
    <t>romain-tramoy</t>
  </si>
  <si>
    <t>charlotte.da-cunha@uvsq.fr</t>
  </si>
  <si>
    <t>aménagement du territoire, changement climatique, transition, art</t>
  </si>
  <si>
    <t>0000-0002-5640-2389</t>
  </si>
  <si>
    <t xml:space="preserve"> charlotte-da-cunha</t>
  </si>
  <si>
    <t>économie, microéconomie du développement, économétrie appliquée, économie du bien-être, économie de la qualité de vie, politique publique, évaluation, changement climatique, éthique</t>
  </si>
  <si>
    <t>katia.radja@uvsq.Fr</t>
  </si>
  <si>
    <t>0000-0003-0315-2096</t>
  </si>
  <si>
    <t>0000-0002-9414-8529</t>
  </si>
  <si>
    <t>damien.cuny@univ-lille.fr</t>
  </si>
  <si>
    <t>toxicologie, sciences de l'environnement, biosurveillance de la qualité de l'air, santé publique</t>
  </si>
  <si>
    <t>annabelle.deram@univ-lille.fr</t>
  </si>
  <si>
    <t>0000-0002-8993-6475</t>
  </si>
  <si>
    <t>écologie, botanique, biotechnologie, sciences de l'environnement, toxicologie métallique, santé animale, science du sol</t>
  </si>
  <si>
    <t>caroline.lanier@univ-lille.fr</t>
  </si>
  <si>
    <t>toxicologie, biosurveillance végétale, biosurveillance fongique, inégalité environnementale, politique publique, aide à la décision, santé publique</t>
  </si>
  <si>
    <t>0000-0003-3130-5037</t>
  </si>
  <si>
    <t>caroline-lanier</t>
  </si>
  <si>
    <t>expologie, système d'information géographique, analyse spatiale, indices composites, biosurveillance végétale, biosurveillance fongique, pollution de l'air, épidémiologie spatiale, santé publique</t>
  </si>
  <si>
    <t>0000-0001-7478-7000</t>
  </si>
  <si>
    <t xml:space="preserve"> florentoccelli</t>
  </si>
  <si>
    <t>aménagement, politique publique de la qualité de l'air, perception, gouvernance, concertation, participation, mobilité durable</t>
  </si>
  <si>
    <t>severine.frere@univ-littoral.fr</t>
  </si>
  <si>
    <t>0000-0002-8955-4127</t>
  </si>
  <si>
    <t>développement urbain, économie urbaine, évaluation</t>
  </si>
  <si>
    <t xml:space="preserve"> guy.lambert@paris-belleville.archi.fr</t>
  </si>
  <si>
    <t>david.albrecht@paris-belleville</t>
  </si>
  <si>
    <t>guy.lambert@paris-belleville.archi.fr</t>
  </si>
  <si>
    <t>histoire de l'art, histoire des techniques, histoire de l'architecture</t>
  </si>
  <si>
    <t>guy-lambert</t>
  </si>
  <si>
    <t xml:space="preserve"> 0000-0002-6737-7350</t>
  </si>
  <si>
    <t>0000-0001-9529-6649</t>
  </si>
  <si>
    <t>cristiana-mazzoni</t>
  </si>
  <si>
    <t>cristianamazzoni@gmail.com</t>
  </si>
  <si>
    <t>architecture, urbanisme, développement métropolitain, planification régionale, mobilité innovante, typo-morphologie, théorie architecturale et urbaine holistique</t>
  </si>
  <si>
    <t>0009-0001-8760-950X</t>
  </si>
  <si>
    <t>roberta-morelli</t>
  </si>
  <si>
    <t>roberta.morelli@paris-belleville.archi.fr</t>
  </si>
  <si>
    <t>architecture, génie civil, planification territoriale, conception, fabrication</t>
  </si>
  <si>
    <t>isabelle-chesneau</t>
  </si>
  <si>
    <t xml:space="preserve"> 0009-0000-9179-1378</t>
  </si>
  <si>
    <t>Isabelle.chesneau@paris-malaquais.archi.fr</t>
  </si>
  <si>
    <t>architecture, aménagement de l'espace, planification urbaine, histoire urbaine, temporalités architecturales et urbaines, ville environnement, acteurs de la production</t>
  </si>
  <si>
    <t>0000-0002-2091-7145</t>
  </si>
  <si>
    <t>sociologie urbaine, urbanisme, logement</t>
  </si>
  <si>
    <t>énergie, bâtiment, simulation, génie civil</t>
  </si>
  <si>
    <t xml:space="preserve"> 0000-0001-5610-6101</t>
  </si>
  <si>
    <t>laurent-mora</t>
  </si>
  <si>
    <t>énergie, efficacité énergétique, thermodynamique, confort thermique, environnement bâti, génie civil</t>
  </si>
  <si>
    <t>0000-0001-5676-5991</t>
  </si>
  <si>
    <t>géographie, système d'information géographique, cartographie, urbanisation, usage de l'espace</t>
  </si>
  <si>
    <t>0000-0002-3595-5793</t>
  </si>
  <si>
    <t>samuel-robert</t>
  </si>
  <si>
    <t>samuel.robert@univ-amu.fr</t>
  </si>
  <si>
    <t>laurent.mora@u-bordeaux.fr</t>
  </si>
  <si>
    <t>fijalkow.yankel@gmail.com</t>
  </si>
  <si>
    <t>mécanique énergétique, thermique solaire, stockage de l'énergie, modélisation</t>
  </si>
  <si>
    <t>0000-0001-7250-357X</t>
  </si>
  <si>
    <t>jerome.vicente@univ-amu.fr</t>
  </si>
  <si>
    <t>algorithme, infographie, modélisation, traitement image 3D, dynamique des fluides, sciences des matériaux, mathématiques appliquées</t>
  </si>
  <si>
    <t>jerome-vicente</t>
  </si>
  <si>
    <t>0000-0002-6788-4811</t>
  </si>
  <si>
    <t>microbiologie, biologie moléculaire, cryptoporidiose, amibes, mycobactéries, pathogènes hydriques, virologie, PCR quantitative, séquençage à haut débit</t>
  </si>
  <si>
    <t>laurent-moulin</t>
  </si>
  <si>
    <t>virologie, biologie moléculaire, épidémiologie, eaux usées</t>
  </si>
  <si>
    <t>chimie, métrologie</t>
  </si>
  <si>
    <t xml:space="preserve"> veronique-riffault</t>
  </si>
  <si>
    <t>chimie, chimie atmosphérique, métrologie, caractérisation  des aérosols</t>
  </si>
  <si>
    <t>chimie et procédés, instrumentation, métrologie, analyse</t>
  </si>
  <si>
    <t>joel-ferreira-de-brito</t>
  </si>
  <si>
    <t>sciences de l'atmosphère, processus physico-chimique, aérosols, environnements forestiers, environnements urbains</t>
  </si>
  <si>
    <t xml:space="preserve"> emmanuel-lemelin</t>
  </si>
  <si>
    <t>biologie, agronomie, métabolisme urbain, symbiose industrielle, économie circulaire, gestion des déchets, construction, démolition, symbiose urbaine</t>
  </si>
  <si>
    <t>auline.rodler@cerema.fr</t>
  </si>
  <si>
    <t>thermodynamique, thermique du bâtiment, rayonnement solaire, physique des matériaux, génie environnemental, génie civil, architecture, modélisation numérique, simulation numérique, énergies renouvelables, cogénération, efficacité énergétique</t>
  </si>
  <si>
    <t>0000-0002-2090-9487</t>
  </si>
  <si>
    <t>marjorie.musy@cerema.fr</t>
  </si>
  <si>
    <t>physique du bâtiment, thermique, climat urbain, microclimats urbains, modélisation, efficacité énergétique</t>
  </si>
  <si>
    <t>marjorie-musy</t>
  </si>
  <si>
    <t>0000-0003-2785-4009</t>
  </si>
  <si>
    <t>bassam.moujalled@cerema.fr</t>
  </si>
  <si>
    <t>thermique du bâtiment, confort thermique, modélisation des transferts aérauliques, métrologie, développement durable, matériaux de construction, efficacité énergétique, simulation, génie civil</t>
  </si>
  <si>
    <t>bassam-moujalled</t>
  </si>
  <si>
    <t>0000-0002-2901-5199</t>
  </si>
  <si>
    <t>myriam.humbert@cerema.fr</t>
  </si>
  <si>
    <t>sihem.guernouti@cerema.fr</t>
  </si>
  <si>
    <t>thermique du bâtiment, transfert de chaleur, génie énergétique, simulation des performances des bâtiments, simulation énergétique, modélisation énergétique, monitoring des bâtiments, efficacité énergétique, condensation</t>
  </si>
  <si>
    <t>génie civil, architecture, construction, monitoring, énergie</t>
  </si>
  <si>
    <t xml:space="preserve"> sihem-guernouti</t>
  </si>
  <si>
    <t>0000-0002-2044-427X</t>
  </si>
  <si>
    <t>anne.puissant@live-cnrs.unistra.fr</t>
  </si>
  <si>
    <t>géographie humaine, télédétection, analyse spatiale, urbanisme, planification urbaine, environnement, système d'information géographique, géomatique, cartographie de la végétation</t>
  </si>
  <si>
    <t>0000-0002-3240-9244</t>
  </si>
  <si>
    <t>0000-0002-2553-9497</t>
  </si>
  <si>
    <t>géologie, géophysique, sismologie, géoinformatique, système d'information géographique, intelligence artificielle, observation de la terre, traitement d'image satellite, cartographie de la végétation</t>
  </si>
  <si>
    <t>guillaume.brissebrat@ipsl.fr</t>
  </si>
  <si>
    <t>0000-0001-8911-7253</t>
  </si>
  <si>
    <t>Directeur.trice technique</t>
  </si>
  <si>
    <t>sciences des données, base de données, web</t>
  </si>
  <si>
    <t>didier.técher@cerema.fr</t>
  </si>
  <si>
    <t>hydrologie urbaine, solution fondée sur la nature, sols urbains, infrastructures vertes, biodiversité, végétation</t>
  </si>
  <si>
    <t>didier-techer</t>
  </si>
  <si>
    <t>0000-0001-7378-8685</t>
  </si>
  <si>
    <t>biodiversité, nature en ville, paysage, préservation, valorisation de l'environnement, communication, animation</t>
  </si>
  <si>
    <t>delphine.salmon@cerema.fr</t>
  </si>
  <si>
    <t>agrosciences, sciences des sols, modélisation, praticabilité des sols forestiers, résilience des sols forestiers</t>
  </si>
  <si>
    <t>0000-0002-7009-3121</t>
  </si>
  <si>
    <t>manon.martin@cerema.fr</t>
  </si>
  <si>
    <t>LIBESSART Gwendal</t>
  </si>
  <si>
    <t>Gwendal</t>
  </si>
  <si>
    <t>agronomie, usage des sols urbains, modélisation, propriétés des sols urbains, historique des usages</t>
  </si>
  <si>
    <t>métrologie, hydrologie urbaine, instrumentation</t>
  </si>
  <si>
    <t>sciences de l'environnement, chimie de l'eau, monitoring des eaux urbaines, biogéochimie, hydrologie, modélisation, sciences des sols</t>
  </si>
  <si>
    <t xml:space="preserve"> 0000-0001-5710-3279</t>
  </si>
  <si>
    <t>philippe.branchu@cerema.fr</t>
  </si>
  <si>
    <t>urbanisme, architecture, stratégie urbaine, nature en ville, qualité des sols, adaptation au changement climatiques, cartographie</t>
  </si>
  <si>
    <t>système d'information géographique, base de données, géostatistique, sols, aménagement</t>
  </si>
  <si>
    <t>système d'information, modélisation, science ouverte, science de l’environnement</t>
  </si>
  <si>
    <t>sciences des sols, sols urbains, écotoxicologie, écologie</t>
  </si>
  <si>
    <t>0000-0002-0264-1659</t>
  </si>
  <si>
    <t>jeremiesage</t>
  </si>
  <si>
    <t xml:space="preserve"> 0000-0002-7747-9000</t>
  </si>
  <si>
    <t>hydrologie, gestion des eaux pluviales, modélisation hydrologique, gestion des ressources en eau, modélisation de la qualité de l'eau</t>
  </si>
  <si>
    <t>joel.amosse@cerema.fr</t>
  </si>
  <si>
    <t>jeremie.sage@cerema.fr</t>
  </si>
  <si>
    <t>louise.rhodde@cerema.fr</t>
  </si>
  <si>
    <t>droit public, philosophie, gouvernance des risques environnementaux, résilience</t>
  </si>
  <si>
    <t>développement urbain, changement climatique, aménagement, urbanisme</t>
  </si>
  <si>
    <t>berangere.mercier@cerema.fr</t>
  </si>
  <si>
    <t>risques, environnement, changement climatique</t>
  </si>
  <si>
    <t>geraldine.geoffroy@cerema.fr</t>
  </si>
  <si>
    <t>génie territoriale, aménagement, expertise, participation citoyenne, concertation</t>
  </si>
  <si>
    <t>julien.bouyer@cerma.archi.fr</t>
  </si>
  <si>
    <t>0000-0003-1316-0444</t>
  </si>
  <si>
    <t>julienbouyer</t>
  </si>
  <si>
    <t>thermique, confort thermique, îlots de chaleurs urbains, surchauffe urbaine, diagnostique, simulation numérique</t>
  </si>
  <si>
    <t>xavier.bertrand@cerema.fr</t>
  </si>
  <si>
    <t>instrumentation, métrologie, outils numériques, cartigraphie, outils d'aide à la planification</t>
  </si>
  <si>
    <t>marlene.guillon@umontpellier.fr</t>
  </si>
  <si>
    <t>économie de la santé, économie du développement, économie comportementale</t>
  </si>
  <si>
    <t>0000-0003-2369-8547</t>
  </si>
  <si>
    <t>énergie, économie numérique, politique de la concurrence, réglementation</t>
  </si>
  <si>
    <t>edmond-baranes</t>
  </si>
  <si>
    <t>0000-0002-3094-573X</t>
  </si>
  <si>
    <t>anouk.barberousse@sorbonne-universite.fr</t>
  </si>
  <si>
    <t>biologie et informatiques, philosophie des sciences, philosophie de la physique, philosophie</t>
  </si>
  <si>
    <t>j.pithon@groupe-esa.com</t>
  </si>
  <si>
    <t>agronomie, écologie, biodiversité, agroécologie, aménagement du paysage,</t>
  </si>
  <si>
    <t>0000-0002-2976-961X</t>
  </si>
  <si>
    <t>romain.melot@inrae.fr</t>
  </si>
  <si>
    <t>sociologie du droit, droit administratif, droit de la propriété, sociologie</t>
  </si>
  <si>
    <t>0000-0002-7889-2833</t>
  </si>
  <si>
    <t>romain-melot</t>
  </si>
  <si>
    <t>herve.daniel@institut-agro.fr</t>
  </si>
  <si>
    <t>écologie urbaine, écologie du paysage, biodiversité et conservation, végétation, développement urbaine, monitoring écologique, eaux usées</t>
  </si>
  <si>
    <t>0000-0003-1522-9556</t>
  </si>
  <si>
    <t>biotechnologie, développement embryonnaire, reprogrammation épigénétique, cellules souches</t>
  </si>
  <si>
    <t>nathalie.beaujean@inserm.fr</t>
  </si>
  <si>
    <t xml:space="preserve"> 0000-0003-0188-9190</t>
  </si>
  <si>
    <t>nathalie-beaujean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</si>
</sst>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_€"/>
  </numFmts>
  <fonts count="40" x14ac:knownFonts="1">
    <font>
      <sz val="12"/>
      <color theme="1"/>
      <name val="Aptos Narrow"/>
      <family val="2"/>
      <scheme val="minor"/>
    </font>
    <font>
      <sz val="16"/>
      <color theme="1"/>
      <name val="Garamond"/>
      <family val="1"/>
    </font>
    <font>
      <b/>
      <sz val="16"/>
      <color rgb="FF000000"/>
      <name val="Garamond"/>
      <family val="1"/>
    </font>
    <font>
      <sz val="16"/>
      <color rgb="FFFF0000"/>
      <name val="Garamond"/>
      <family val="1"/>
    </font>
    <font>
      <sz val="16"/>
      <color rgb="FF3F4448"/>
      <name val="Garamond"/>
      <family val="1"/>
    </font>
    <font>
      <sz val="8"/>
      <name val="Aptos Narrow"/>
      <family val="2"/>
      <scheme val="minor"/>
    </font>
    <font>
      <sz val="16"/>
      <color rgb="FF000000"/>
      <name val="Garamond"/>
      <family val="1"/>
    </font>
    <font>
      <sz val="16"/>
      <name val="Garamond"/>
      <family val="1"/>
    </font>
    <font>
      <sz val="16"/>
      <color rgb="FF212529"/>
      <name val="Garamond"/>
      <family val="1"/>
    </font>
    <font>
      <sz val="18"/>
      <name val="Garamond"/>
      <family val="1"/>
    </font>
    <font>
      <sz val="18"/>
      <color theme="1"/>
      <name val="Garamond"/>
      <family val="1"/>
    </font>
    <font>
      <b/>
      <sz val="16"/>
      <color theme="1"/>
      <name val="Garamond"/>
      <family val="1"/>
    </font>
    <font>
      <sz val="14"/>
      <color theme="1"/>
      <name val="Garamond"/>
      <family val="1"/>
    </font>
    <font>
      <sz val="14"/>
      <color rgb="FF212529"/>
      <name val="Garamond"/>
      <family val="1"/>
    </font>
    <font>
      <sz val="16"/>
      <color rgb="FF01154D"/>
      <name val="Garamond"/>
      <family val="1"/>
    </font>
    <font>
      <sz val="13"/>
      <color rgb="FF212529"/>
      <name val="Helvetica Neue"/>
      <family val="2"/>
    </font>
    <font>
      <sz val="16"/>
      <color rgb="FF333333"/>
      <name val="Garamond"/>
      <family val="1"/>
    </font>
    <font>
      <b/>
      <sz val="16"/>
      <color rgb="FFFF0000"/>
      <name val="Garamond"/>
      <family val="1"/>
    </font>
    <font>
      <i/>
      <sz val="16"/>
      <color theme="1"/>
      <name val="Garamond"/>
      <family val="1"/>
    </font>
    <font>
      <b/>
      <sz val="20"/>
      <color rgb="FF000000"/>
      <name val="Garamond"/>
      <family val="1"/>
    </font>
    <font>
      <sz val="20"/>
      <color theme="1"/>
      <name val="Garamond"/>
      <family val="1"/>
    </font>
    <font>
      <b/>
      <sz val="20"/>
      <color theme="1"/>
      <name val="Garamond"/>
      <family val="1"/>
    </font>
    <font>
      <u/>
      <sz val="12"/>
      <color theme="10"/>
      <name val="Aptos Narrow"/>
      <family val="2"/>
      <scheme val="minor"/>
    </font>
    <font>
      <sz val="14"/>
      <color rgb="FF202122"/>
      <name val="Arial"/>
      <family val="2"/>
    </font>
    <font>
      <b/>
      <sz val="14"/>
      <color rgb="FF202122"/>
      <name val="Arial"/>
      <family val="2"/>
    </font>
    <font>
      <b/>
      <sz val="14.4"/>
      <color theme="1"/>
      <name val="Arial"/>
      <family val="2"/>
    </font>
    <font>
      <sz val="16"/>
      <color rgb="FF00B050"/>
      <name val="Garamond"/>
      <family val="1"/>
    </font>
    <font>
      <sz val="12"/>
      <color rgb="FF00B050"/>
      <name val="Aptos Narrow"/>
      <family val="2"/>
      <scheme val="minor"/>
    </font>
    <font>
      <sz val="16"/>
      <color theme="1"/>
      <name val="Aptos Narrow"/>
      <family val="2"/>
      <scheme val="minor"/>
    </font>
    <font>
      <b/>
      <sz val="16"/>
      <name val="Garamond"/>
      <family val="1"/>
    </font>
    <font>
      <sz val="16"/>
      <color rgb="FF00B0F0"/>
      <name val="Garamond"/>
      <family val="1"/>
    </font>
    <font>
      <sz val="12"/>
      <color rgb="FF00B0F0"/>
      <name val="Aptos Narrow"/>
      <family val="2"/>
      <scheme val="minor"/>
    </font>
    <font>
      <u/>
      <sz val="16"/>
      <color theme="10"/>
      <name val="Garamond"/>
      <family val="1"/>
    </font>
    <font>
      <sz val="16"/>
      <color rgb="FF7030A0"/>
      <name val="Garamond"/>
      <family val="1"/>
    </font>
    <font>
      <sz val="15"/>
      <color rgb="FF7030A0"/>
      <name val="Garamond"/>
      <family val="1"/>
    </font>
    <font>
      <sz val="16"/>
      <color theme="3" tint="0.499984740745262"/>
      <name val="Garamond"/>
      <family val="1"/>
    </font>
    <font>
      <b/>
      <sz val="16"/>
      <color rgb="FF00B050"/>
      <name val="Garamond"/>
      <family val="1"/>
    </font>
    <font>
      <b/>
      <sz val="12"/>
      <color rgb="FF00B050"/>
      <name val="Aptos Narrow"/>
      <family val="2"/>
      <scheme val="minor"/>
    </font>
    <font>
      <b/>
      <sz val="12"/>
      <color theme="1"/>
      <name val="Aptos Narrow"/>
      <family val="2"/>
      <scheme val="minor"/>
    </font>
    <font>
      <sz val="16"/>
      <color rgb="FF0070C0"/>
      <name val="Garamond"/>
      <family val="1"/>
    </font>
  </fonts>
  <fills count="7">
    <fill>
      <patternFill patternType="none"/>
    </fill>
    <fill>
      <patternFill patternType="gray125"/>
    </fill>
    <fill>
      <patternFill patternType="solid">
        <fgColor theme="5" tint="0.79998168889431442"/>
        <bgColor indexed="64"/>
      </patternFill>
    </fill>
    <fill>
      <patternFill patternType="solid">
        <fgColor rgb="FFFFC000"/>
        <bgColor indexed="64"/>
      </patternFill>
    </fill>
    <fill>
      <patternFill patternType="solid">
        <fgColor rgb="FFFF0000"/>
        <bgColor indexed="64"/>
      </patternFill>
    </fill>
    <fill>
      <patternFill patternType="solid">
        <fgColor rgb="FFFFC7CE"/>
        <bgColor indexed="64"/>
      </patternFill>
    </fill>
    <fill>
      <patternFill patternType="solid">
        <fgColor rgb="FF92D050"/>
        <bgColor indexed="64"/>
      </patternFill>
    </fill>
  </fills>
  <borders count="18">
    <border>
      <left/>
      <right/>
      <top/>
      <bottom/>
      <diagonal/>
    </border>
    <border>
      <left style="thin">
        <color rgb="FF4EA72E"/>
      </left>
      <right style="thin">
        <color rgb="FF4EA72E"/>
      </right>
      <top style="thin">
        <color rgb="FF4EA72E"/>
      </top>
      <bottom style="medium">
        <color rgb="FF4EA72E"/>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top style="double">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s>
  <cellStyleXfs count="2">
    <xf numFmtId="0" fontId="0" fillId="0" borderId="0"/>
    <xf numFmtId="0" fontId="22" fillId="0" borderId="0" applyNumberFormat="0" applyFill="0" applyBorder="0" applyAlignment="0" applyProtection="0"/>
  </cellStyleXfs>
  <cellXfs count="129">
    <xf numFmtId="0" fontId="0" fillId="0" borderId="0" xfId="0"/>
    <xf numFmtId="0" fontId="1" fillId="0" borderId="0" xfId="0" applyFont="1"/>
    <xf numFmtId="0" fontId="1" fillId="0" borderId="0" xfId="0" applyFont="1" applyAlignment="1">
      <alignment vertical="center" wrapText="1"/>
    </xf>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0" borderId="2" xfId="0" applyFont="1" applyBorder="1" applyAlignment="1">
      <alignment horizontal="center" vertical="center" wrapText="1"/>
    </xf>
    <xf numFmtId="0" fontId="3" fillId="0" borderId="0" xfId="0" applyFont="1" applyAlignment="1">
      <alignment vertical="center" wrapText="1"/>
    </xf>
    <xf numFmtId="0" fontId="4"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center" vertical="center"/>
    </xf>
    <xf numFmtId="0" fontId="6" fillId="0" borderId="0" xfId="0" applyFont="1"/>
    <xf numFmtId="0" fontId="6" fillId="0" borderId="0" xfId="0" applyFont="1" applyAlignment="1">
      <alignment wrapText="1"/>
    </xf>
    <xf numFmtId="0" fontId="1" fillId="0" borderId="0" xfId="0" applyFont="1" applyAlignment="1">
      <alignment wrapText="1"/>
    </xf>
    <xf numFmtId="0" fontId="6" fillId="0" borderId="0" xfId="0" applyFont="1" applyAlignment="1">
      <alignment vertical="center"/>
    </xf>
    <xf numFmtId="0" fontId="6" fillId="0" borderId="0" xfId="0" applyFont="1" applyAlignment="1">
      <alignment vertical="center" wrapText="1"/>
    </xf>
    <xf numFmtId="0" fontId="8" fillId="0" borderId="0" xfId="0" applyFont="1" applyAlignment="1">
      <alignment vertical="center" wrapText="1"/>
    </xf>
    <xf numFmtId="0" fontId="10" fillId="0" borderId="0" xfId="0" applyFont="1" applyAlignment="1">
      <alignment vertical="center" wrapText="1"/>
    </xf>
    <xf numFmtId="0" fontId="8" fillId="0" borderId="0" xfId="0" applyFont="1" applyAlignment="1">
      <alignment wrapText="1"/>
    </xf>
    <xf numFmtId="0" fontId="7" fillId="0" borderId="0" xfId="0" applyFont="1" applyAlignment="1">
      <alignment vertical="center" wrapText="1"/>
    </xf>
    <xf numFmtId="0" fontId="8" fillId="0" borderId="0" xfId="0" applyFont="1" applyAlignment="1">
      <alignment vertical="center"/>
    </xf>
    <xf numFmtId="0" fontId="0" fillId="0" borderId="0" xfId="0" applyAlignment="1">
      <alignment vertical="center"/>
    </xf>
    <xf numFmtId="0" fontId="0" fillId="0" borderId="0" xfId="0" applyAlignment="1">
      <alignment wrapText="1"/>
    </xf>
    <xf numFmtId="0" fontId="11" fillId="0" borderId="0" xfId="0" applyFont="1" applyAlignment="1">
      <alignment vertical="center" wrapText="1"/>
    </xf>
    <xf numFmtId="0" fontId="9" fillId="0" borderId="0" xfId="0" applyFont="1" applyAlignment="1">
      <alignment vertical="center" wrapText="1"/>
    </xf>
    <xf numFmtId="0" fontId="14" fillId="0" borderId="0" xfId="0" applyFont="1" applyAlignment="1">
      <alignment vertical="center"/>
    </xf>
    <xf numFmtId="0" fontId="11" fillId="0" borderId="0" xfId="0" applyFont="1" applyAlignment="1">
      <alignment horizontal="center" vertical="center" wrapText="1"/>
    </xf>
    <xf numFmtId="0" fontId="11" fillId="0" borderId="0" xfId="0" applyFont="1" applyAlignment="1">
      <alignment horizontal="center" vertical="center"/>
    </xf>
    <xf numFmtId="0" fontId="7" fillId="0" borderId="0" xfId="0" applyFont="1" applyAlignment="1">
      <alignment horizontal="left" vertical="center" wrapText="1"/>
    </xf>
    <xf numFmtId="0" fontId="3" fillId="0" borderId="0" xfId="0" applyFont="1" applyAlignment="1">
      <alignment vertical="center"/>
    </xf>
    <xf numFmtId="0" fontId="16" fillId="0" borderId="0" xfId="0" applyFont="1" applyAlignment="1">
      <alignment vertical="center" wrapText="1"/>
    </xf>
    <xf numFmtId="0" fontId="17" fillId="0" borderId="0" xfId="0" applyFont="1" applyAlignment="1">
      <alignment vertical="center" wrapText="1"/>
    </xf>
    <xf numFmtId="164" fontId="1" fillId="0" borderId="0" xfId="0" applyNumberFormat="1" applyFont="1" applyAlignment="1">
      <alignment vertical="center" wrapText="1"/>
    </xf>
    <xf numFmtId="164" fontId="3" fillId="0" borderId="0" xfId="0" applyNumberFormat="1" applyFont="1" applyAlignment="1">
      <alignment vertical="center" wrapText="1"/>
    </xf>
    <xf numFmtId="0" fontId="3" fillId="0" borderId="0" xfId="0" applyFont="1" applyAlignment="1">
      <alignment horizontal="center" vertical="center" wrapText="1"/>
    </xf>
    <xf numFmtId="0" fontId="1" fillId="2" borderId="0" xfId="0" applyFont="1" applyFill="1" applyAlignment="1">
      <alignment vertical="center" wrapText="1"/>
    </xf>
    <xf numFmtId="0" fontId="7" fillId="2" borderId="0" xfId="0" applyFont="1" applyFill="1" applyAlignment="1">
      <alignment vertical="center" wrapText="1"/>
    </xf>
    <xf numFmtId="0" fontId="19"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11" fillId="0" borderId="0" xfId="0" applyFont="1" applyAlignment="1">
      <alignmen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wrapText="1"/>
    </xf>
    <xf numFmtId="0" fontId="7" fillId="0" borderId="6" xfId="0" applyFont="1" applyBorder="1" applyAlignment="1">
      <alignment wrapText="1"/>
    </xf>
    <xf numFmtId="0" fontId="7" fillId="0" borderId="2" xfId="0" applyFont="1" applyBorder="1" applyAlignment="1">
      <alignment wrapText="1"/>
    </xf>
    <xf numFmtId="0" fontId="7" fillId="0" borderId="7" xfId="0" applyFont="1" applyBorder="1" applyAlignment="1">
      <alignment wrapText="1"/>
    </xf>
    <xf numFmtId="0" fontId="7" fillId="0" borderId="8" xfId="0" applyFont="1" applyBorder="1" applyAlignment="1">
      <alignment wrapText="1"/>
    </xf>
    <xf numFmtId="0" fontId="7" fillId="0" borderId="9" xfId="0" applyFont="1" applyBorder="1" applyAlignment="1">
      <alignment horizontal="left" wrapText="1"/>
    </xf>
    <xf numFmtId="0" fontId="7" fillId="0" borderId="6" xfId="0" applyFont="1" applyBorder="1" applyAlignment="1">
      <alignment horizontal="left" wrapText="1"/>
    </xf>
    <xf numFmtId="0" fontId="1" fillId="0" borderId="0" xfId="0" applyFont="1" applyAlignment="1">
      <alignment horizontal="left" vertical="center"/>
    </xf>
    <xf numFmtId="0" fontId="7" fillId="3" borderId="0" xfId="0" applyFont="1" applyFill="1" applyAlignment="1">
      <alignment vertical="center" wrapText="1"/>
    </xf>
    <xf numFmtId="0" fontId="1" fillId="3" borderId="0" xfId="0" applyFont="1" applyFill="1" applyAlignment="1">
      <alignment vertical="center" wrapText="1"/>
    </xf>
    <xf numFmtId="0" fontId="22" fillId="0" borderId="0" xfId="1"/>
    <xf numFmtId="0" fontId="23" fillId="0" borderId="0" xfId="0" applyFont="1"/>
    <xf numFmtId="0" fontId="24" fillId="0" borderId="0" xfId="0" applyFont="1"/>
    <xf numFmtId="0" fontId="25" fillId="0" borderId="0" xfId="0" applyFont="1"/>
    <xf numFmtId="0" fontId="23" fillId="0" borderId="0" xfId="0" applyFont="1" applyAlignment="1">
      <alignment wrapText="1"/>
    </xf>
    <xf numFmtId="0" fontId="7" fillId="0" borderId="10" xfId="0" applyFont="1" applyBorder="1" applyAlignment="1">
      <alignment wrapText="1"/>
    </xf>
    <xf numFmtId="0" fontId="1" fillId="0" borderId="11" xfId="0" applyFont="1" applyBorder="1" applyAlignment="1">
      <alignment wrapText="1"/>
    </xf>
    <xf numFmtId="0" fontId="1" fillId="0" borderId="12" xfId="0" applyFont="1" applyBorder="1" applyAlignment="1">
      <alignment wrapText="1"/>
    </xf>
    <xf numFmtId="0" fontId="7" fillId="0" borderId="13" xfId="0" applyFont="1" applyBorder="1" applyAlignment="1">
      <alignment wrapText="1"/>
    </xf>
    <xf numFmtId="0" fontId="1" fillId="0" borderId="14" xfId="0" applyFont="1" applyBorder="1" applyAlignment="1">
      <alignment wrapText="1"/>
    </xf>
    <xf numFmtId="0" fontId="7" fillId="0" borderId="13" xfId="0" applyFont="1" applyBorder="1" applyAlignment="1">
      <alignment vertical="center" wrapText="1"/>
    </xf>
    <xf numFmtId="0" fontId="1" fillId="0" borderId="14" xfId="0" applyFont="1" applyBorder="1" applyAlignment="1">
      <alignment vertical="center" wrapText="1"/>
    </xf>
    <xf numFmtId="0" fontId="1" fillId="0" borderId="13" xfId="0" applyFont="1" applyBorder="1" applyAlignment="1">
      <alignment vertical="center" wrapText="1"/>
    </xf>
    <xf numFmtId="0" fontId="6" fillId="0" borderId="13" xfId="0" applyFont="1" applyBorder="1" applyAlignment="1">
      <alignment vertical="center" wrapText="1"/>
    </xf>
    <xf numFmtId="0" fontId="7" fillId="0" borderId="14" xfId="0" applyFont="1" applyBorder="1" applyAlignment="1">
      <alignment vertical="center" wrapText="1"/>
    </xf>
    <xf numFmtId="0" fontId="8" fillId="0" borderId="13" xfId="0" applyFont="1" applyBorder="1" applyAlignment="1">
      <alignment vertical="center" wrapText="1"/>
    </xf>
    <xf numFmtId="0" fontId="12" fillId="0" borderId="13" xfId="0" applyFont="1" applyBorder="1" applyAlignment="1">
      <alignment vertical="center" wrapText="1"/>
    </xf>
    <xf numFmtId="0" fontId="13" fillId="0" borderId="0" xfId="0" applyFont="1" applyAlignment="1">
      <alignment vertical="center" wrapText="1"/>
    </xf>
    <xf numFmtId="0" fontId="12" fillId="0" borderId="0" xfId="0" applyFont="1" applyAlignment="1">
      <alignment vertical="center" wrapText="1"/>
    </xf>
    <xf numFmtId="0" fontId="12" fillId="0" borderId="14" xfId="0" applyFont="1" applyBorder="1" applyAlignment="1">
      <alignment vertical="center" wrapText="1"/>
    </xf>
    <xf numFmtId="0" fontId="1" fillId="0" borderId="13" xfId="0" applyFont="1" applyBorder="1" applyAlignment="1">
      <alignment wrapText="1"/>
    </xf>
    <xf numFmtId="0" fontId="15" fillId="0" borderId="0" xfId="0" applyFont="1" applyAlignment="1">
      <alignment vertical="center" wrapText="1"/>
    </xf>
    <xf numFmtId="0" fontId="1" fillId="0" borderId="13" xfId="0" applyFont="1" applyBorder="1" applyAlignment="1">
      <alignment vertical="center"/>
    </xf>
    <xf numFmtId="0" fontId="10" fillId="0" borderId="14" xfId="0" applyFont="1" applyBorder="1" applyAlignment="1">
      <alignment vertical="center" wrapText="1"/>
    </xf>
    <xf numFmtId="0" fontId="1" fillId="4" borderId="0" xfId="0" applyFont="1" applyFill="1" applyAlignment="1">
      <alignment vertical="center" wrapText="1"/>
    </xf>
    <xf numFmtId="0" fontId="26" fillId="0" borderId="0" xfId="0" applyFont="1" applyAlignment="1">
      <alignment vertical="center" wrapText="1"/>
    </xf>
    <xf numFmtId="0" fontId="26" fillId="2" borderId="0" xfId="0" applyFont="1" applyFill="1" applyAlignment="1">
      <alignment vertical="center" wrapText="1"/>
    </xf>
    <xf numFmtId="0" fontId="26" fillId="0" borderId="0" xfId="0" applyFont="1" applyAlignment="1">
      <alignment wrapText="1"/>
    </xf>
    <xf numFmtId="0" fontId="27" fillId="0" borderId="0" xfId="0" applyFont="1"/>
    <xf numFmtId="0" fontId="7" fillId="0" borderId="0" xfId="0" applyFont="1" applyAlignment="1">
      <alignment vertical="center"/>
    </xf>
    <xf numFmtId="0" fontId="1" fillId="5" borderId="0" xfId="0" applyFont="1" applyFill="1" applyAlignment="1">
      <alignment vertical="center" wrapText="1"/>
    </xf>
    <xf numFmtId="0" fontId="1" fillId="3" borderId="0" xfId="0" applyFont="1" applyFill="1" applyAlignment="1">
      <alignment vertical="center"/>
    </xf>
    <xf numFmtId="0" fontId="28" fillId="0" borderId="0" xfId="0" applyFont="1" applyAlignment="1">
      <alignment vertical="center"/>
    </xf>
    <xf numFmtId="0" fontId="7" fillId="0" borderId="0" xfId="1" applyFont="1" applyAlignment="1">
      <alignment vertical="center"/>
    </xf>
    <xf numFmtId="0" fontId="1" fillId="0" borderId="15" xfId="0" applyFont="1" applyBorder="1" applyAlignment="1">
      <alignment vertical="center"/>
    </xf>
    <xf numFmtId="0" fontId="1" fillId="0" borderId="7" xfId="0" applyFont="1" applyBorder="1" applyAlignment="1">
      <alignment vertical="center"/>
    </xf>
    <xf numFmtId="0" fontId="11" fillId="0" borderId="17" xfId="0" applyFont="1" applyBorder="1" applyAlignment="1">
      <alignment vertical="center"/>
    </xf>
    <xf numFmtId="0" fontId="11" fillId="0" borderId="6" xfId="0" applyFont="1" applyBorder="1" applyAlignment="1">
      <alignment vertical="center"/>
    </xf>
    <xf numFmtId="0" fontId="1" fillId="0" borderId="16" xfId="0" applyFont="1" applyBorder="1" applyAlignment="1">
      <alignment vertical="center"/>
    </xf>
    <xf numFmtId="0" fontId="1" fillId="0" borderId="3" xfId="0" applyFont="1" applyBorder="1" applyAlignment="1">
      <alignment vertical="center"/>
    </xf>
    <xf numFmtId="0" fontId="7" fillId="0" borderId="0" xfId="0" applyFont="1" applyAlignment="1">
      <alignment horizontal="center" vertical="center" wrapText="1"/>
    </xf>
    <xf numFmtId="0" fontId="7" fillId="0" borderId="0" xfId="1" applyFont="1" applyFill="1"/>
    <xf numFmtId="0" fontId="29" fillId="0" borderId="0" xfId="0" applyFont="1" applyAlignment="1">
      <alignment vertical="center"/>
    </xf>
    <xf numFmtId="0" fontId="7" fillId="0" borderId="0" xfId="0" applyFont="1"/>
    <xf numFmtId="0" fontId="7" fillId="3" borderId="0" xfId="0" applyFont="1" applyFill="1"/>
    <xf numFmtId="0" fontId="7" fillId="3" borderId="0" xfId="1" applyFont="1" applyFill="1"/>
    <xf numFmtId="0" fontId="30" fillId="0" borderId="15" xfId="0" applyFont="1" applyBorder="1" applyAlignment="1">
      <alignment vertical="center"/>
    </xf>
    <xf numFmtId="0" fontId="30" fillId="0" borderId="7" xfId="0" applyFont="1" applyBorder="1" applyAlignment="1">
      <alignment vertical="center"/>
    </xf>
    <xf numFmtId="0" fontId="30" fillId="0" borderId="0" xfId="0" applyFont="1"/>
    <xf numFmtId="0" fontId="31" fillId="0" borderId="0" xfId="0" applyFont="1"/>
    <xf numFmtId="0" fontId="30" fillId="0" borderId="0" xfId="0" applyFont="1" applyAlignment="1">
      <alignment vertical="center" wrapText="1"/>
    </xf>
    <xf numFmtId="0" fontId="26" fillId="4" borderId="0" xfId="0" applyFont="1" applyFill="1" applyAlignment="1">
      <alignment vertical="center"/>
    </xf>
    <xf numFmtId="0" fontId="1" fillId="4" borderId="0" xfId="0" applyFont="1" applyFill="1" applyAlignment="1">
      <alignment vertical="center"/>
    </xf>
    <xf numFmtId="0" fontId="32" fillId="3" borderId="0" xfId="1" applyFont="1" applyFill="1" applyAlignment="1">
      <alignment vertical="center"/>
    </xf>
    <xf numFmtId="0" fontId="7" fillId="4" borderId="0" xfId="0" applyFont="1" applyFill="1"/>
    <xf numFmtId="0" fontId="7" fillId="4" borderId="0" xfId="0" applyFont="1" applyFill="1" applyAlignment="1">
      <alignment vertical="center"/>
    </xf>
    <xf numFmtId="0" fontId="33" fillId="0" borderId="0" xfId="0" applyFont="1" applyAlignment="1">
      <alignment vertical="center" wrapText="1"/>
    </xf>
    <xf numFmtId="0" fontId="33" fillId="0" borderId="0" xfId="0" applyFont="1" applyAlignment="1">
      <alignment vertical="center"/>
    </xf>
    <xf numFmtId="0" fontId="34" fillId="0" borderId="0" xfId="0" applyFont="1" applyAlignment="1">
      <alignment vertical="center"/>
    </xf>
    <xf numFmtId="0" fontId="34" fillId="0" borderId="0" xfId="0" applyFont="1" applyAlignment="1">
      <alignment vertical="center" wrapText="1"/>
    </xf>
    <xf numFmtId="0" fontId="35" fillId="0" borderId="0" xfId="0" applyFont="1" applyAlignment="1">
      <alignment vertical="center" wrapText="1"/>
    </xf>
    <xf numFmtId="0" fontId="36" fillId="0" borderId="0" xfId="0" applyFont="1" applyAlignment="1">
      <alignment vertical="center" wrapText="1"/>
    </xf>
    <xf numFmtId="0" fontId="37" fillId="0" borderId="0" xfId="0" applyFont="1"/>
    <xf numFmtId="0" fontId="30" fillId="3" borderId="0" xfId="0" applyFont="1" applyFill="1"/>
    <xf numFmtId="0" fontId="38" fillId="0" borderId="0" xfId="0" applyFont="1"/>
    <xf numFmtId="0" fontId="36" fillId="0" borderId="0" xfId="0" applyFont="1" applyAlignment="1">
      <alignment vertical="center"/>
    </xf>
    <xf numFmtId="0" fontId="0" fillId="0" borderId="0" xfId="0" applyAlignment="1">
      <alignment vertical="center" wrapText="1"/>
    </xf>
    <xf numFmtId="0" fontId="7" fillId="0" borderId="0" xfId="0" applyFont="1" applyAlignment="1">
      <alignment wrapText="1"/>
    </xf>
    <xf numFmtId="0" fontId="7" fillId="6" borderId="0" xfId="0" applyFont="1" applyFill="1" applyAlignment="1">
      <alignment vertical="center" wrapText="1"/>
    </xf>
    <xf numFmtId="0" fontId="36" fillId="0" borderId="0" xfId="0" applyFont="1" applyAlignment="1">
      <alignment wrapText="1"/>
    </xf>
    <xf numFmtId="0" fontId="29" fillId="0" borderId="0" xfId="0" applyFont="1" applyAlignment="1">
      <alignment horizontal="center" vertical="center" wrapText="1"/>
    </xf>
    <xf numFmtId="0" fontId="1" fillId="4" borderId="0" xfId="0" applyFont="1" applyFill="1" applyAlignment="1">
      <alignment horizontal="center" vertical="center"/>
    </xf>
    <xf numFmtId="0" fontId="7" fillId="4" borderId="0" xfId="0" applyFont="1" applyFill="1" applyAlignment="1">
      <alignment vertical="center" wrapText="1"/>
    </xf>
    <xf numFmtId="0" fontId="1" fillId="4" borderId="0" xfId="0" applyFont="1" applyFill="1"/>
    <xf numFmtId="0" fontId="39" fillId="0" borderId="0" xfId="0" applyFont="1" applyAlignment="1">
      <alignment vertical="center" wrapText="1"/>
    </xf>
  </cellXfs>
  <cellStyles count="2">
    <cellStyle name="Lien hypertexte" xfId="1" builtinId="8"/>
    <cellStyle name="Normal" xfId="0" builtinId="0"/>
  </cellStyles>
  <dxfs count="3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6"/>
        <color auto="1"/>
        <name val="Garamond"/>
        <family val="1"/>
        <scheme val="none"/>
      </font>
      <fill>
        <patternFill patternType="none">
          <bgColor auto="1"/>
        </patternFill>
      </fill>
    </dxf>
    <dxf>
      <fill>
        <patternFill patternType="none">
          <bgColor auto="1"/>
        </patternFill>
      </fill>
    </dxf>
    <dxf>
      <fill>
        <patternFill patternType="none">
          <bgColor auto="1"/>
        </patternFill>
      </fill>
    </dxf>
    <dxf>
      <border outline="0">
        <top style="thin">
          <color indexed="64"/>
        </top>
      </border>
    </dxf>
    <dxf>
      <fill>
        <patternFill patternType="none">
          <bgColor auto="1"/>
        </patternFill>
      </fill>
    </dxf>
    <dxf>
      <font>
        <b/>
        <i val="0"/>
        <strike val="0"/>
        <condense val="0"/>
        <extend val="0"/>
        <outline val="0"/>
        <shadow val="0"/>
        <u val="none"/>
        <vertAlign val="baseline"/>
        <sz val="16"/>
        <color theme="1"/>
        <name val="Garamond"/>
        <family val="1"/>
        <scheme val="none"/>
      </font>
      <fill>
        <patternFill patternType="none">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b val="0"/>
        <strike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strike val="0"/>
        <outline val="0"/>
        <shadow val="0"/>
        <u val="none"/>
        <vertAlign val="baseline"/>
        <sz val="16"/>
        <color theme="1"/>
        <name val="Garamond"/>
        <family val="1"/>
        <scheme val="none"/>
      </font>
      <alignment horizontal="general" vertical="center" textRotation="0" wrapText="1" indent="0" justifyLastLine="0" shrinkToFit="0" readingOrder="0"/>
    </dxf>
    <dxf>
      <font>
        <strike val="0"/>
        <outline val="0"/>
        <shadow val="0"/>
        <u val="none"/>
        <vertAlign val="baseline"/>
        <sz val="16"/>
        <color theme="1"/>
        <name val="Garamond"/>
        <family val="1"/>
        <scheme val="none"/>
      </font>
      <alignment horizontal="general" vertical="center" textRotation="0" wrapText="1" indent="0" justifyLastLine="0" shrinkToFit="0" readingOrder="0"/>
    </dxf>
    <dxf>
      <font>
        <strike val="0"/>
        <outline val="0"/>
        <shadow val="0"/>
        <u val="none"/>
        <vertAlign val="baseline"/>
        <sz val="16"/>
        <color theme="1"/>
        <name val="Garamond"/>
        <family val="1"/>
        <scheme val="none"/>
      </font>
      <alignment horizontal="general" vertical="center" textRotation="0" wrapText="1" indent="0" justifyLastLine="0" shrinkToFit="0" readingOrder="0"/>
    </dxf>
    <dxf>
      <font>
        <strike val="0"/>
        <outline val="0"/>
        <shadow val="0"/>
        <u val="none"/>
        <vertAlign val="baseline"/>
        <sz val="16"/>
        <color theme="1"/>
        <name val="Garamond"/>
        <family val="1"/>
        <scheme val="none"/>
      </font>
      <alignment horizontal="general" vertical="center" textRotation="0" wrapText="1" indent="0" justifyLastLine="0" shrinkToFit="0" readingOrder="0"/>
    </dxf>
    <dxf>
      <font>
        <strike val="0"/>
        <outline val="0"/>
        <shadow val="0"/>
        <u val="none"/>
        <vertAlign val="baseline"/>
        <sz val="16"/>
        <color theme="1"/>
        <name val="Garamond"/>
        <family val="1"/>
        <scheme val="none"/>
      </font>
      <alignment horizontal="general" vertical="center" textRotation="0" wrapText="1" indent="0" justifyLastLine="0" shrinkToFit="0" readingOrder="0"/>
    </dxf>
    <dxf>
      <font>
        <strike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left"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0" indent="0" justifyLastLine="0" shrinkToFit="0" readingOrder="0"/>
    </dxf>
    <dxf>
      <font>
        <strike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strike val="0"/>
        <outline val="0"/>
        <shadow val="0"/>
        <u val="none"/>
        <vertAlign val="baseline"/>
        <sz val="16"/>
        <color theme="1"/>
        <name val="Garamond"/>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6"/>
        <color auto="1"/>
        <name val="Garamond"/>
        <family val="1"/>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protection locked="1" hidden="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0" indent="0" justifyLastLine="0" shrinkToFit="0" readingOrder="0"/>
    </dxf>
    <dxf>
      <font>
        <strike val="0"/>
        <outline val="0"/>
        <shadow val="0"/>
        <u val="none"/>
        <vertAlign val="baseline"/>
        <sz val="16"/>
        <color theme="1"/>
        <name val="Garamond"/>
        <family val="1"/>
        <scheme val="none"/>
      </font>
      <alignment horizontal="general" vertical="center" textRotation="0" wrapText="1" indent="0" justifyLastLine="0" shrinkToFit="0" readingOrder="0"/>
    </dxf>
    <dxf>
      <font>
        <strike val="0"/>
        <outline val="0"/>
        <shadow val="0"/>
        <u val="none"/>
        <vertAlign val="baseline"/>
        <sz val="16"/>
        <color theme="1"/>
        <name val="Garamond"/>
        <family val="1"/>
        <scheme val="none"/>
      </font>
      <alignment horizontal="general" vertical="center" textRotation="0" wrapText="1" indent="0" justifyLastLine="0" shrinkToFit="0" readingOrder="0"/>
    </dxf>
    <dxf>
      <font>
        <strike val="0"/>
        <outline val="0"/>
        <shadow val="0"/>
        <u val="none"/>
        <vertAlign val="baseline"/>
        <sz val="16"/>
        <color theme="1"/>
        <name val="Garamond"/>
        <family val="1"/>
        <scheme val="none"/>
      </font>
      <alignment horizontal="general" vertical="center" textRotation="0" wrapText="0" indent="0" justifyLastLine="0" shrinkToFit="0" readingOrder="0"/>
    </dxf>
    <dxf>
      <font>
        <strike val="0"/>
        <outline val="0"/>
        <shadow val="0"/>
        <u val="none"/>
        <vertAlign val="baseline"/>
        <sz val="16"/>
        <color theme="1"/>
        <name val="Garamond"/>
        <family val="1"/>
        <scheme val="none"/>
      </font>
      <alignment horizontal="general" vertical="center" textRotation="0" wrapText="1" indent="0" justifyLastLine="0" shrinkToFit="0" readingOrder="0"/>
    </dxf>
    <dxf>
      <font>
        <strike val="0"/>
        <outline val="0"/>
        <shadow val="0"/>
        <u val="none"/>
        <vertAlign val="baseline"/>
        <sz val="16"/>
        <color theme="1"/>
        <name val="Garamond"/>
        <family val="1"/>
        <scheme val="none"/>
      </font>
      <alignment horizontal="general" vertical="center" textRotation="0" wrapText="0" indent="0" justifyLastLine="0" shrinkToFit="0" readingOrder="0"/>
    </dxf>
    <dxf>
      <font>
        <strike val="0"/>
        <outline val="0"/>
        <shadow val="0"/>
        <u val="none"/>
        <vertAlign val="baseline"/>
        <sz val="16"/>
        <color theme="1"/>
        <name val="Garamond"/>
        <family val="1"/>
        <scheme val="none"/>
      </font>
      <alignment horizontal="general" vertical="center" textRotation="0" wrapText="1" indent="0" justifyLastLine="0" shrinkToFit="0" readingOrder="0"/>
    </dxf>
    <dxf>
      <font>
        <b/>
        <strike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strike val="0"/>
        <outline val="0"/>
        <shadow val="0"/>
        <u val="none"/>
        <vertAlign val="baseline"/>
        <sz val="16"/>
        <color theme="1"/>
        <name val="Garamond"/>
        <family val="1"/>
        <scheme val="none"/>
      </font>
      <alignment horizontal="general" vertical="center" textRotation="0" wrapText="1" indent="0" justifyLastLine="0" shrinkToFit="0" readingOrder="0"/>
    </dxf>
    <dxf>
      <font>
        <b/>
        <strike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0" indent="0" justifyLastLine="0" shrinkToFit="0" readingOrder="0"/>
    </dxf>
    <dxf>
      <font>
        <strike val="0"/>
        <outline val="0"/>
        <shadow val="0"/>
        <u val="none"/>
        <vertAlign val="baseline"/>
        <sz val="16"/>
        <color theme="1"/>
        <name val="Garamond"/>
        <family val="1"/>
        <scheme val="none"/>
      </font>
      <alignment horizontal="general" vertical="center" textRotation="0" wrapText="0" indent="0" justifyLastLine="0" shrinkToFit="0" readingOrder="0"/>
    </dxf>
    <dxf>
      <font>
        <b/>
        <strike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0" indent="0" justifyLastLine="0" shrinkToFit="0" readingOrder="0"/>
    </dxf>
    <dxf>
      <font>
        <strike val="0"/>
        <outline val="0"/>
        <shadow val="0"/>
        <u val="none"/>
        <vertAlign val="baseline"/>
        <sz val="16"/>
        <color theme="1"/>
        <name val="Garamond"/>
        <family val="1"/>
        <scheme val="none"/>
      </font>
      <alignment horizontal="general" vertical="center" textRotation="0" wrapText="0" indent="0" justifyLastLine="0" shrinkToFit="0" readingOrder="0"/>
    </dxf>
    <dxf>
      <font>
        <b/>
        <strike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6"/>
        <color rgb="FFFF0000"/>
        <name val="Garamond"/>
        <family val="1"/>
        <scheme val="none"/>
      </font>
      <numFmt numFmtId="164" formatCode="#,##0.00\ _€"/>
      <alignment horizontal="general" vertical="center" textRotation="0" wrapText="1" indent="0" justifyLastLine="0" shrinkToFit="0" readingOrder="0"/>
    </dxf>
    <dxf>
      <font>
        <b val="0"/>
        <i val="0"/>
        <strike val="0"/>
        <condense val="0"/>
        <extend val="0"/>
        <outline val="0"/>
        <shadow val="0"/>
        <u val="none"/>
        <vertAlign val="baseline"/>
        <sz val="16"/>
        <color rgb="FFFF0000"/>
        <name val="Garamond"/>
        <family val="1"/>
        <scheme val="none"/>
      </font>
      <numFmt numFmtId="164" formatCode="#,##0.00\ _€"/>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rgb="FFFF0000"/>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rgb="FFFF0000"/>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center" vertical="center" textRotation="0" wrapText="1" indent="0" justifyLastLine="0" shrinkToFit="0" readingOrder="0"/>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B547F7-ABCD-FF4C-84A6-4D4D5CD30BCF}" name="Tableau1" displayName="Tableau1" ref="A1:HV42" totalsRowShown="0" headerRowDxfId="348" dataDxfId="347">
  <autoFilter ref="A1:HV42" xr:uid="{CEB547F7-ABCD-FF4C-84A6-4D4D5CD30BCF}"/>
  <sortState xmlns:xlrd2="http://schemas.microsoft.com/office/spreadsheetml/2017/richdata2" ref="A2:HV42">
    <sortCondition ref="F1:F42"/>
  </sortState>
  <tableColumns count="230">
    <tableColumn id="53" xr3:uid="{D22B2A14-1607-9C43-A48E-25FEF005128D}" name="ACRONYME Projet" dataDxfId="346"/>
    <tableColumn id="147" xr3:uid="{5C2CBA29-1EB1-274F-BB5F-C3429E7F0156}" name="Présent aux journées" dataDxfId="345"/>
    <tableColumn id="146" xr3:uid="{8FAFDE97-872A-5044-87D6-844E01FEFFAA}" name="AUDITIONNÉ" dataDxfId="344"/>
    <tableColumn id="230" xr3:uid="{928E1246-0868-414C-85C3-9556107AEC01}" name="Financé" dataDxfId="343"/>
    <tableColumn id="183" xr3:uid="{376180AA-AA23-3040-8473-E937CBAEDA52}" name="Budget (demandé) en M€" dataDxfId="342"/>
    <tableColumn id="197" xr3:uid="{0FF784EE-07DD-477F-8A30-A628F7F3200E}" name="Note du jury" dataDxfId="341"/>
    <tableColumn id="202" xr3:uid="{CB215ADA-4E08-497E-B3E0-C47E858CE651}" name="Défi" dataDxfId="340"/>
    <tableColumn id="5" xr3:uid="{12B0D485-803F-FB4A-86B4-61CC455F2264}" name="NOM COMPLET FR" dataDxfId="339"/>
    <tableColumn id="188" xr3:uid="{04947FB9-BE14-804F-8A2C-2AC332629022}" name="NOM COMPLET ANGLAIS" dataDxfId="338"/>
    <tableColumn id="6" xr3:uid="{1725EB4F-3BB9-1D40-8C9E-E2B69422F14C}" name="NOM PRENOM DU PORTEUR" dataDxfId="337"/>
    <tableColumn id="2" xr3:uid="{2678103E-4920-3D4C-80A1-1F91CE166EFF}" name="Établissement porteur" dataDxfId="336"/>
    <tableColumn id="3" xr3:uid="{2041DEE5-F528-7C46-BC90-CAEEDF926040}" name="Établissement 2" dataDxfId="335"/>
    <tableColumn id="4" xr3:uid="{F897D31E-9873-0B4C-8729-941CFE82A9F3}" name="Établissement 3" dataDxfId="334"/>
    <tableColumn id="7" xr3:uid="{E569DCDB-8912-2746-9EC5-6CC7789FC165}" name="Établissement 4" dataDxfId="333"/>
    <tableColumn id="8" xr3:uid="{A554B6A9-B733-B143-98F3-BDFEC9D33624}" name="Établissement 5" dataDxfId="332"/>
    <tableColumn id="9" xr3:uid="{EE7969B0-C779-634C-A619-CE21029A2E22}" name="Établissement 6" dataDxfId="331"/>
    <tableColumn id="10" xr3:uid="{63457A43-21D3-A44E-98A6-F535F2F0A89C}" name="Établissement 7" dataDxfId="330"/>
    <tableColumn id="11" xr3:uid="{48C8CE7A-7E50-E849-8A89-3662BB9E3301}" name="Établissement 8" dataDxfId="329"/>
    <tableColumn id="12" xr3:uid="{7BB051F3-8B06-7C4A-8CB2-96EB38BC797C}" name="Établissement 9" dataDxfId="328"/>
    <tableColumn id="13" xr3:uid="{EB83BD52-E717-C041-847E-0CC22DE053CA}" name="Établissement 10" dataDxfId="327"/>
    <tableColumn id="14" xr3:uid="{0C2A7DA5-E81A-A24F-87A8-92EAE21A0DAA}" name="Établissement 11" dataDxfId="326"/>
    <tableColumn id="15" xr3:uid="{3EEF23C6-9F78-6E47-A9D1-D9467E36B7B6}" name="Établissement 12" dataDxfId="325"/>
    <tableColumn id="16" xr3:uid="{1EF649AC-E748-8E4C-BC83-FA1632DF6ED0}" name="Établissement 13" dataDxfId="324"/>
    <tableColumn id="17" xr3:uid="{A8931684-4089-B24D-97B1-A1E43DCBB0A5}" name="Établissement 14" dataDxfId="323"/>
    <tableColumn id="18" xr3:uid="{4EECE8CD-7065-1D44-8161-A217C38155A9}" name="Établissement 15" dataDxfId="322"/>
    <tableColumn id="19" xr3:uid="{A0A99198-74C3-0049-8435-53C690E1BF1A}" name="LABORATOIRE DU PORTEUR" dataDxfId="321"/>
    <tableColumn id="60" xr3:uid="{074E6C56-393B-AE49-8638-DA4F0241B656}" name="Lab porteur chercheur 1" dataDxfId="320"/>
    <tableColumn id="61" xr3:uid="{9ACDBBBE-23B4-3649-B681-7791EDDB36FD}" name="Lab porteur chercheur 2" dataDxfId="319"/>
    <tableColumn id="62" xr3:uid="{3382334B-0620-FE45-BDFB-26B10EF40B49}" name="Lab porteur chercheur 3" dataDxfId="318"/>
    <tableColumn id="63" xr3:uid="{4A1618E8-1938-5B46-AECF-850CFBE5C1C9}" name="Lab porteur chercheur 4" dataDxfId="317"/>
    <tableColumn id="64" xr3:uid="{79C22F53-0573-B44F-A617-89D6122947DF}" name="Lab porteur chercheur 5" dataDxfId="316"/>
    <tableColumn id="150" xr3:uid="{3EE3B386-3C27-F64C-8A6A-6815C95E48B4}" name="Lab porteur chercheur 6" dataDxfId="315"/>
    <tableColumn id="152" xr3:uid="{7CEE8218-ADA1-4740-805A-DD6B0B534DB1}" name="Lab porteur chercheur 7" dataDxfId="314"/>
    <tableColumn id="101" xr3:uid="{301B9864-A190-034D-AF19-6A765EB2A8CC}" name="Lab porteur chercheur 8" dataDxfId="313"/>
    <tableColumn id="107" xr3:uid="{870A5083-163A-EE4D-BB0E-359A89707AED}" name="Lab porteur chercheur 9" dataDxfId="312"/>
    <tableColumn id="182" xr3:uid="{BAE8FEA2-78E1-2342-92E4-BB77E1914718}" name="Lab porteur chercheur 10" dataDxfId="311"/>
    <tableColumn id="229" xr3:uid="{9F4353E0-9AB0-5B40-91B5-E05257A92DE2}" name="Lab porteur chercheur 11" dataDxfId="310"/>
    <tableColumn id="20" xr3:uid="{D98341A2-2DFF-0C4D-B567-000CA13B5417}" name="LABORATOIRE 2" dataDxfId="309"/>
    <tableColumn id="52" xr3:uid="{DA94D07F-27EB-AD48-A7CB-135DC7B0BDC8}" name="Lab 2 Chercheur 1" dataDxfId="308"/>
    <tableColumn id="59" xr3:uid="{EB2293A3-EFB5-6648-8F76-A52A1993E8A3}" name="Lab 2 Chercheur 2" dataDxfId="307"/>
    <tableColumn id="58" xr3:uid="{B22EF44F-2BF7-2945-9DDE-4151CA9FC079}" name="Lab 2 Chercheur 3" dataDxfId="306"/>
    <tableColumn id="57" xr3:uid="{638F24B5-D2B8-184B-9EB7-5A20C46D1DFB}" name="Lab 2 Chercheur 4" dataDxfId="305"/>
    <tableColumn id="56" xr3:uid="{90E6546C-C400-8848-A846-A3EF37F03D5E}" name="Lab 2 Chercheur 5" dataDxfId="304"/>
    <tableColumn id="153" xr3:uid="{000B45E1-B914-7F4D-82B1-26616CA7C331}" name="Lab 2 Chercheur 6" dataDxfId="303"/>
    <tableColumn id="154" xr3:uid="{A161E5F2-275C-5649-A231-F8EA2028A876}" name="Lab 2 Chercheur 7" dataDxfId="302"/>
    <tableColumn id="21" xr3:uid="{49BE6A0B-FB68-F14D-A62D-F277AB45BF6E}" name="LABORATOIRE 3" dataDxfId="301"/>
    <tableColumn id="69" xr3:uid="{9BA5D28A-DEF9-BD4F-9967-C7C8EA008B55}" name="Lab 3 Chercheur 1" dataDxfId="300"/>
    <tableColumn id="68" xr3:uid="{5E5B9CA4-6518-5547-AB61-30F50D435AAF}" name="Lab 3 Chercheur 2" dataDxfId="299"/>
    <tableColumn id="67" xr3:uid="{96D122BE-CABD-4345-A052-95B4637BB00A}" name="Lab 3 Chercheur 3" dataDxfId="298"/>
    <tableColumn id="66" xr3:uid="{26694768-EAFC-8643-89C1-ABDEF22586A6}" name="Lab 3 Chercheur 4" dataDxfId="297"/>
    <tableColumn id="65" xr3:uid="{98FA0BE5-FD5C-F44F-AFA3-61745AAC7738}" name="Lab 3 Chercheur 5" dataDxfId="296"/>
    <tableColumn id="155" xr3:uid="{48103BB1-EADD-B440-B179-494F93D3A6DB}" name="Lab 3 Chercheur 6" dataDxfId="295"/>
    <tableColumn id="156" xr3:uid="{09C09E1F-F627-634D-AC27-12C83A14214D}" name="Lab 3 Chercheur 7" dataDxfId="294"/>
    <tableColumn id="184" xr3:uid="{B8570D3D-9D03-334D-9A5E-076DD076ECED}" name="Lab 3 Chercheur 8" dataDxfId="293"/>
    <tableColumn id="185" xr3:uid="{FEA5D021-6A0E-1348-A04D-192698566E22}" name="Lab 3 Chercheur 9" dataDxfId="292"/>
    <tableColumn id="22" xr3:uid="{A3D332F8-E811-7248-A3B6-B08D5263C191}" name="LABORATOIRE 4" dataDxfId="291"/>
    <tableColumn id="78" xr3:uid="{7695C45E-CFB0-7542-93FE-13CBCFE1BE5A}" name="Lab 4 Chercheur 1" dataDxfId="290"/>
    <tableColumn id="77" xr3:uid="{E2683E5F-E09F-BC49-B43F-67DEEA7DA827}" name="Lab 4 Chercheur 2" dataDxfId="289"/>
    <tableColumn id="76" xr3:uid="{37CDA057-FE08-B845-B9D1-A0CE5E236E42}" name="Lab 4 Chercheur 3" dataDxfId="288"/>
    <tableColumn id="75" xr3:uid="{B0B7D8E3-307F-B245-AE0A-C5B309216962}" name="Lab 4 Chercheur 4" dataDxfId="287"/>
    <tableColumn id="74" xr3:uid="{C1F15515-FFE6-D54F-8F0D-996FA27F59AB}" name="Lab 4 Chercheur 5" dataDxfId="286"/>
    <tableColumn id="148" xr3:uid="{D7997AE6-567B-6D4D-A0BE-03EBAF91445D}" name="Lab 4 Chercheur 6" dataDxfId="285"/>
    <tableColumn id="149" xr3:uid="{B2F28100-0DFF-8C44-88C6-CA3AE729DD9B}" name="Lab 4 Chercheur 7" dataDxfId="284"/>
    <tableColumn id="181" xr3:uid="{F43B6271-5803-634B-B10E-0B64CBAA5E9A}" name="Lab 4 Chercheur 8" dataDxfId="283"/>
    <tableColumn id="73" xr3:uid="{8D07FBEE-E189-E34F-B3F7-680D1865338D}" name="LABORATOIRE 5" dataDxfId="282"/>
    <tableColumn id="80" xr3:uid="{E6438F59-17DD-8145-86A2-2CA597284644}" name="Lab 5 Chercheur 1" dataDxfId="281"/>
    <tableColumn id="84" xr3:uid="{9A9DD8D5-E42D-454E-A1CF-6DC82C055F2F}" name="Lab 5 Chercheur 2" dataDxfId="280"/>
    <tableColumn id="83" xr3:uid="{BBC1060C-2112-C34F-BCA0-756BDEB2A3BF}" name="Lab 5 Chercheur 3" dataDxfId="279"/>
    <tableColumn id="82" xr3:uid="{54542917-D99A-2A4C-BEB4-7E449BC99E9E}" name="Lab 5 Chercheur 4" dataDxfId="278"/>
    <tableColumn id="81" xr3:uid="{014E6B01-2A76-7C48-98C6-CD645B1702CD}" name="Lab 5 Chercheur 5" dataDxfId="277"/>
    <tableColumn id="157" xr3:uid="{FD8F7506-1AC9-A24A-8B59-3B24B578DBAB}" name="Lab 5 Chercheur 6" dataDxfId="276"/>
    <tableColumn id="158" xr3:uid="{10484846-D286-984E-9E25-6F975107B25F}" name="Lab 5 Chercheur 7" dataDxfId="275"/>
    <tableColumn id="228" xr3:uid="{E26EDE82-D667-7F4D-9D03-9676D2649558}" name="Lab 5 Chercheur 8" dataDxfId="274"/>
    <tableColumn id="72" xr3:uid="{61A8D34C-D2D1-1245-BF05-DE89F39FF21D}" name="LABORATOIRE 6" dataDxfId="273"/>
    <tableColumn id="89" xr3:uid="{089B6FE2-10B3-A54C-8AA5-A0456B0E6603}" name="Lab 6 Chercheur 1" dataDxfId="272"/>
    <tableColumn id="88" xr3:uid="{813E57A9-2AAD-3240-B215-47F3B70FDF76}" name="Lab 6 Chercheur 2" dataDxfId="271"/>
    <tableColumn id="87" xr3:uid="{75DB2140-BDB7-924E-A703-5AA0E7CCE9A8}" name="Lab 6 Chercheur 3" dataDxfId="270"/>
    <tableColumn id="86" xr3:uid="{ECD409C7-5653-5B46-8820-9CC33E9B00C9}" name="Lab 6 Chercheur 4" dataDxfId="269"/>
    <tableColumn id="85" xr3:uid="{DCF3FA54-0E8D-B74E-BB48-F8DB7A491E39}" name="Lab 6 Chercheur 5" dataDxfId="268"/>
    <tableColumn id="159" xr3:uid="{0745943A-298F-6846-87B8-1BC22EAAEC7B}" name="Lab 6 Chercheur 6" dataDxfId="267"/>
    <tableColumn id="160" xr3:uid="{3C531EDB-0758-064C-8D47-154427988999}" name="Lab 6 Chercheur 7" dataDxfId="266"/>
    <tableColumn id="71" xr3:uid="{D2854B3E-D066-2B48-B5D1-C8F9FA9AC90A}" name="LABORATOIRE 7" dataDxfId="265"/>
    <tableColumn id="70" xr3:uid="{7832A65C-44F1-B64A-AE01-1E8FEE804DD6}" name="Lab 7 Chercheur 1" dataDxfId="264"/>
    <tableColumn id="23" xr3:uid="{B3A4BAFB-A890-124C-8203-0209C56413F3}" name="Lab 7 Chercheur 2" dataDxfId="263"/>
    <tableColumn id="24" xr3:uid="{E1470EF0-4048-F34E-BB83-E9D6662AD735}" name="Lab 7 Chercheur 3" dataDxfId="262"/>
    <tableColumn id="25" xr3:uid="{66FC4927-522F-1F43-ACCF-565B6A15F1D8}" name="Lab 7 Chercheur 4" dataDxfId="261"/>
    <tableColumn id="26" xr3:uid="{B5AD285B-C9BF-1E4D-8D50-85FFE2F9144F}" name="Lab 7 Chercheur 5" dataDxfId="260"/>
    <tableColumn id="161" xr3:uid="{46AD5F10-54C1-7B44-A815-A9A1A69CCEA1}" name="Lab 7 Chercheur 6" dataDxfId="259"/>
    <tableColumn id="162" xr3:uid="{6655D809-6705-5C47-8225-6AFB50A2CA86}" name="Lab 7 Chercheur 7" dataDxfId="258"/>
    <tableColumn id="27" xr3:uid="{9CA2C850-50E4-1F41-8EFF-2A7E3ACCD1AC}" name="LABORATOIRE 8" dataDxfId="257"/>
    <tableColumn id="28" xr3:uid="{D5F47BEB-6F38-CB4F-819C-C2C299059058}" name="Lab 8 Chercheur 1" dataDxfId="256"/>
    <tableColumn id="29" xr3:uid="{3C28B4C3-E2F4-8A42-A74A-63EEA45BA778}" name="Lab 8 Chercheur 2" dataDxfId="255"/>
    <tableColumn id="30" xr3:uid="{6857C9A8-DB95-B140-B859-5D0C4417A0D7}" name="Lab 8 Chercheur 3" dataDxfId="254"/>
    <tableColumn id="31" xr3:uid="{B14CCAAD-8A4B-2441-9FCA-EB4C1DF12EAD}" name="Lab 8 Chercheur 4" dataDxfId="253"/>
    <tableColumn id="32" xr3:uid="{0599DC0C-E8AF-1F4D-B7E3-B5743674DAEA}" name="Lab 8 Chercheur 5" dataDxfId="252"/>
    <tableColumn id="163" xr3:uid="{E32438D9-6F11-E34E-8250-CFE996FE0D95}" name="Lab 8 Chercheur 6" dataDxfId="251"/>
    <tableColumn id="164" xr3:uid="{01A7B47D-934C-A948-BD52-32866A017EB0}" name="Lab 8 Chercheur 7" dataDxfId="250"/>
    <tableColumn id="114" xr3:uid="{F292DC75-FF93-894A-BFAA-B82986C634DB}" name="LABORATOIRE 9" dataDxfId="249"/>
    <tableColumn id="108" xr3:uid="{FC5ABEA9-B030-1B45-94FF-FC2BA0902057}" name="Lab 9 Chercheur 1" dataDxfId="248"/>
    <tableColumn id="109" xr3:uid="{5B4AD62A-D500-864C-84B9-E6B75E8AB768}" name="Lab 9 Chercheur 2" dataDxfId="247"/>
    <tableColumn id="110" xr3:uid="{559EEB6E-248C-D74D-8D11-E10D1C6D7129}" name="Lab 9 Chercheur 3" dataDxfId="246"/>
    <tableColumn id="111" xr3:uid="{F7578705-2D55-5A41-9E59-66443838A45A}" name="Lab 9 Chercheur 4" dataDxfId="245"/>
    <tableColumn id="112" xr3:uid="{E405549F-7D39-D845-8F1A-166380BF08DF}" name="Lab 9 Chercheur 5" dataDxfId="244"/>
    <tableColumn id="165" xr3:uid="{6E45B713-8CD1-BD4B-BCAC-B7ABA8B21DD7}" name="Lab 9 Chercheur 6" dataDxfId="243"/>
    <tableColumn id="166" xr3:uid="{309A7F52-6095-1541-A1FC-65B8982E0DCB}" name="Lab 9 Chercheur 7" dataDxfId="242"/>
    <tableColumn id="113" xr3:uid="{DBF9BF82-69A0-4B49-938F-700876F32FCB}" name="LABORATOIRE 10" dataDxfId="241"/>
    <tableColumn id="102" xr3:uid="{1CD9B5F8-F437-9544-B206-BA2EDC40BF1A}" name="Lab 10 Chercheur 1" dataDxfId="240"/>
    <tableColumn id="103" xr3:uid="{2CC71858-069D-F64B-84F9-75AFE4E67ED0}" name="Lab 10 Chercheur 2" dataDxfId="239"/>
    <tableColumn id="104" xr3:uid="{6C5487A9-D755-E94B-8ED1-694545463177}" name="Lab 10 Chercheur 3" dataDxfId="238"/>
    <tableColumn id="105" xr3:uid="{9945D95A-C828-604D-9AFE-F71021508BDE}" name="Lab 10 Chercheur 4" dataDxfId="237"/>
    <tableColumn id="106" xr3:uid="{0C5AC984-C3F6-FA42-95E6-37101AE7BA57}" name="Lab 10 Chercheur 5" dataDxfId="236"/>
    <tableColumn id="167" xr3:uid="{CB6FA0D9-52AD-5447-AFE3-CAE73C54A783}" name="Lab 10 Chercheur 6" dataDxfId="235"/>
    <tableColumn id="168" xr3:uid="{7144BE9D-4EB5-8A4C-997E-7E3D07B7EBDE}" name="Lab 10 Chercheur 7" dataDxfId="234"/>
    <tableColumn id="151" xr3:uid="{4C6A5BAC-26D9-0D49-A54E-98B213771E66}" name="Lab 10 Chercheur 8" dataDxfId="233"/>
    <tableColumn id="179" xr3:uid="{5909044A-C120-AD4B-A35A-5E8FC4E0D2E2}" name="Lab 10 Chercheur 9" dataDxfId="232"/>
    <tableColumn id="180" xr3:uid="{CA6F9E2D-D351-FD45-8E90-860DE43C9654}" name="Lab 10 Chercheur 10" dataDxfId="231"/>
    <tableColumn id="123" xr3:uid="{FAEA98D5-58D5-DE4E-BD8A-72083E7EA899}" name="LABORATOIRE 11" dataDxfId="230"/>
    <tableColumn id="122" xr3:uid="{65F786F7-EAB7-6044-B140-52E3FB470887}" name="Lab 11 Chercheur 1" dataDxfId="229"/>
    <tableColumn id="121" xr3:uid="{E143787B-1658-6649-BF49-B70127E22D0A}" name="Lab 11 Chercheur 2" dataDxfId="228"/>
    <tableColumn id="120" xr3:uid="{3059D2DB-1327-504D-9608-1309E6D4F97B}" name="Lab 11 Chercheur 3" dataDxfId="227"/>
    <tableColumn id="119" xr3:uid="{C94F9BFA-5BC9-9845-B01A-38B7C80C44FD}" name="Lab 11 Chercheur 4" dataDxfId="226"/>
    <tableColumn id="118" xr3:uid="{FCA80402-BDC0-2F4C-BF77-68DBE59057D9}" name="Lab 11 Chercheur 5" dataDxfId="225"/>
    <tableColumn id="169" xr3:uid="{674B7E73-1F65-DC47-9111-547A159F13E8}" name="Lab 11 Chercheur 6" dataDxfId="224"/>
    <tableColumn id="170" xr3:uid="{C5B8778F-0486-7A4B-BC7C-5382D5CE0F83}" name="Lab 11 Chercheur 7" dataDxfId="223"/>
    <tableColumn id="124" xr3:uid="{BAEBBE77-AE8D-3D42-BD32-E4FF1332C134}" name="LABORATOIRE 12" dataDxfId="222"/>
    <tableColumn id="125" xr3:uid="{2B8EACA3-3A9A-714B-BD97-E9321B165E3D}" name="Lab 12 Chercheur 1" dataDxfId="221"/>
    <tableColumn id="126" xr3:uid="{CB11595C-0B69-9943-A423-09CDC7BF6A9C}" name="Lab 12 Chercheur 2" dataDxfId="220"/>
    <tableColumn id="117" xr3:uid="{2D62E159-3D17-4848-A44D-1F3D1C64C51E}" name="Lab 12 Chercheur 3" dataDxfId="219"/>
    <tableColumn id="116" xr3:uid="{9BAC281D-7FAA-634A-9B39-50681D550F21}" name="Lab 12 Chercheur 4" dataDxfId="218"/>
    <tableColumn id="115" xr3:uid="{001C79CD-B331-A349-9AAE-A36D8149BFE4}" name="Lab 12 Chercheur 5" dataDxfId="217"/>
    <tableColumn id="171" xr3:uid="{B514EB7D-C23D-3643-8C5D-7DF12958C8D5}" name="Lab 12 Chercheur 6" dataDxfId="216"/>
    <tableColumn id="172" xr3:uid="{274CB100-6AD2-564D-93A5-C886BA30AC21}" name="Lab 12 Chercheur 7" dataDxfId="215"/>
    <tableColumn id="132" xr3:uid="{80EF14C7-049B-6D4A-AFC7-3AF4D9911C3E}" name="LABORATOIRE 13" dataDxfId="214"/>
    <tableColumn id="131" xr3:uid="{0A2DA1AF-EB2F-6344-91AF-89955BB85E0F}" name="Lab 13 Chercheur 1" dataDxfId="213"/>
    <tableColumn id="130" xr3:uid="{48E64AEA-C6E6-8447-97E8-DD99E0B05D83}" name="Lab 13 Chercheur 2" dataDxfId="212"/>
    <tableColumn id="129" xr3:uid="{94FB6855-F812-1144-BE1D-D9D59F64F739}" name="Lab 13 Chercheur 3" dataDxfId="211"/>
    <tableColumn id="128" xr3:uid="{DB028DD0-F491-C240-9BB2-C66641AF1806}" name="Lab 13 Chercheur 4" dataDxfId="210"/>
    <tableColumn id="127" xr3:uid="{C0154B0F-4566-9745-B0E2-05BD47C3194E}" name="Lab 13 Chercheur 5" dataDxfId="209"/>
    <tableColumn id="173" xr3:uid="{6BB45B08-2760-C347-B2A7-9299B6CC1E4C}" name="Lab 13 Chercheur 6" dataDxfId="208"/>
    <tableColumn id="174" xr3:uid="{87BE8056-FC7F-BE49-B7EC-D657A6C3C7FB}" name="Lab 13 Chercheur 7" dataDxfId="207"/>
    <tableColumn id="186" xr3:uid="{4A420521-105C-A147-ACD3-F553708B8D40}" name="Lab 13 Chercheur 8" dataDxfId="206"/>
    <tableColumn id="143" xr3:uid="{0CEE15C9-5FD5-394D-9BE4-BB9C8CC0AE83}" name="LABORATOIRE 14" dataDxfId="205"/>
    <tableColumn id="142" xr3:uid="{5D3041FF-ABCD-7846-9E0A-D28613CBBE7F}" name="Lab 14 Chercheur 1" dataDxfId="204"/>
    <tableColumn id="141" xr3:uid="{9B3304F7-4569-7B4C-97D1-91C7D8832C5F}" name="Lab 14 Chercheur 2" dataDxfId="203"/>
    <tableColumn id="140" xr3:uid="{5C243E69-F249-BF40-BF9B-71FBB2529BDB}" name="Lab 14 Chercheur 3" dataDxfId="202"/>
    <tableColumn id="139" xr3:uid="{81BB3980-7CD4-4149-8875-178DA633D567}" name="Lab 14 Chercheur 4" dataDxfId="201"/>
    <tableColumn id="138" xr3:uid="{04959C55-D554-9641-BF74-273C4FBE40CC}" name="Lab 14 Chercheur 5" dataDxfId="200"/>
    <tableColumn id="175" xr3:uid="{072FF246-9CA5-604D-8CD6-08ED8F71D2D0}" name="Lab 14 Chercheur 6" dataDxfId="199"/>
    <tableColumn id="176" xr3:uid="{9658DDD0-8457-D04D-9E43-BD4D01C1F597}" name="Lab 14 Chercheur 7" dataDxfId="198"/>
    <tableColumn id="187" xr3:uid="{6F26FCA8-C2DB-214B-BBC7-EC57CAC67189}" name="Lab 14 Chercheur 8" dataDxfId="197"/>
    <tableColumn id="137" xr3:uid="{5261269A-60CB-6441-94B1-2EEFA3E063C3}" name="LABORATOIRE 15" dataDxfId="196"/>
    <tableColumn id="136" xr3:uid="{D9AAFA95-3735-0B4D-A053-5392F4C1A02A}" name="Lab 15 Chercheur 1" dataDxfId="195"/>
    <tableColumn id="135" xr3:uid="{3B516ADA-AD1A-8142-A0A2-FA078F80A9CE}" name="Lab 15 Chercheur 2" dataDxfId="194"/>
    <tableColumn id="134" xr3:uid="{F04B2420-5028-4F4C-90DE-12D97F5F06F5}" name="Lab 15 Chercheur 3" dataDxfId="193"/>
    <tableColumn id="144" xr3:uid="{21BAED58-1598-624E-8ECD-785893EA0690}" name="Lab 15 Chercheur 4" dataDxfId="192"/>
    <tableColumn id="133" xr3:uid="{5F989AA7-BB92-EB4E-B01B-A935F0881A22}" name="Lab 15 Chercheur 5" dataDxfId="191"/>
    <tableColumn id="177" xr3:uid="{CC65F88A-542A-5141-A891-45B969F93F9F}" name="Lab 15 Chercheur 6" dataDxfId="190"/>
    <tableColumn id="178" xr3:uid="{58D535EA-DA80-CA45-BE6D-1CE43D2CF099}" name="Lab 15 Chercheur 7" dataDxfId="189"/>
    <tableColumn id="1" xr3:uid="{A1CF3934-B30E-1741-84A4-D0E8D00E7D2C}" name="LABORATOIRE 16" dataDxfId="188"/>
    <tableColumn id="54" xr3:uid="{BCC6C1DE-CFCC-4144-92FD-C30D1CFC3C7C}" name="Lab 16 Chercheur 1" dataDxfId="187"/>
    <tableColumn id="55" xr3:uid="{18A24DC9-443A-C44D-862C-C01CE3D6EA1C}" name="Lab 16 Chercheur 2" dataDxfId="186"/>
    <tableColumn id="92" xr3:uid="{5A0E34C1-4365-C340-94FF-5AF1D999ADD4}" name="Lab 16 Chercheur 3" dataDxfId="185"/>
    <tableColumn id="91" xr3:uid="{AD61E4D2-AEDE-7948-BD79-D2FDB528B1CD}" name="Lab 16 Chercheur 4" dataDxfId="184"/>
    <tableColumn id="90" xr3:uid="{B290F2E7-EB1F-7B4E-B04C-B20F9F19484A}" name="Lab 16 Chercheur 5" dataDxfId="183"/>
    <tableColumn id="79" xr3:uid="{15DBF618-3A40-EE4A-B015-E91404EEED8A}" name="Lab 16 Chercheur 6" dataDxfId="182"/>
    <tableColumn id="51" xr3:uid="{E2481EDE-9DB6-FF47-A4DF-153382EC06A7}" name="Lab 16 Chercheur 7" dataDxfId="181"/>
    <tableColumn id="93" xr3:uid="{6C177D57-80C4-EC44-BFA5-560610D34B8B}" name="LABORATOIRE 17" dataDxfId="180"/>
    <tableColumn id="94" xr3:uid="{5F33C34A-DA29-1A4F-BCD9-DBC8C75F6574}" name="Lab 17 Chercheur 1" dataDxfId="179"/>
    <tableColumn id="96" xr3:uid="{B79B2344-5700-A246-B668-4738E29479C2}" name="Lab 17 Chercheur 2" dataDxfId="178"/>
    <tableColumn id="95" xr3:uid="{94C3622B-EB41-DE49-A63D-5CFA4118DB94}" name="Lab 17 Chercheur 3" dataDxfId="177"/>
    <tableColumn id="97" xr3:uid="{162B6F55-CB34-0F46-A68C-3CAC547BB784}" name="Lab 17 Chercheur 4" dataDxfId="176"/>
    <tableColumn id="98" xr3:uid="{27B8C657-9B12-B942-9461-53323813FD8A}" name="Lab 17 Chercheur 5" dataDxfId="175"/>
    <tableColumn id="99" xr3:uid="{64BA0923-A34E-8145-9A6E-A692BEFE6046}" name="Lab 17 Chercheur 6" dataDxfId="174"/>
    <tableColumn id="100" xr3:uid="{DF7AD999-56FF-D24E-ABAA-ACB7EB17A39F}" name="Lab 17 Chercheur 7" dataDxfId="173"/>
    <tableColumn id="190" xr3:uid="{1077C86D-EB29-5F45-B437-44D8ABE7F874}" name="LABORATOIRE 18" dataDxfId="172"/>
    <tableColumn id="200" xr3:uid="{C1ED4AE1-FE01-D842-AFF0-A21DDA46B2EE}" name="Lab 18 Chercheur 1" dataDxfId="171"/>
    <tableColumn id="201" xr3:uid="{E29E28BB-046B-1E4D-8BF5-46AA7F4D1C57}" name="Lab 18 Chercheur 2" dataDxfId="170"/>
    <tableColumn id="203" xr3:uid="{B28D97B5-B461-DC4B-8A68-492ABBD5AFA5}" name="Lab 18 Chercheur 3" dataDxfId="169"/>
    <tableColumn id="204" xr3:uid="{DB0FDA1B-806B-7548-9E92-CCCC7C3B5FF8}" name="Lab 18 Chercheur 4" dataDxfId="168"/>
    <tableColumn id="205" xr3:uid="{FFDC2234-1E52-CE47-86F7-E310B4594302}" name="Lab 18 Chercheur 5" dataDxfId="167"/>
    <tableColumn id="206" xr3:uid="{9CDD25B4-BCC2-0E4F-B8FF-CD741E3FB6DF}" name="Lab 18 Chercheur 6" dataDxfId="166"/>
    <tableColumn id="207" xr3:uid="{AFC7A6B2-5793-F94A-81D7-51C3DB5048ED}" name="Lab 18 Chercheur 7" dataDxfId="165"/>
    <tableColumn id="196" xr3:uid="{E147BCE7-719B-8140-89F8-DDA64F979633}" name="LABORATOIRE 19" dataDxfId="164"/>
    <tableColumn id="208" xr3:uid="{4FCF9690-143C-364A-8C46-7C756BE9C80D}" name="Lab 19 Chercheur 1" dataDxfId="163"/>
    <tableColumn id="209" xr3:uid="{FC7A368B-C19A-1544-8342-DA1203B731FE}" name="Lab 19 Chercheur 2" dataDxfId="162"/>
    <tableColumn id="210" xr3:uid="{FF285FCF-B93E-2E42-B18D-191B4AB4C424}" name="Lab 19 Chercheur 3" dataDxfId="161"/>
    <tableColumn id="211" xr3:uid="{DFC0C103-9CF0-DE45-864E-95963BBE49F1}" name="Lab 19 Chercheur 4" dataDxfId="160"/>
    <tableColumn id="212" xr3:uid="{8AB89264-01DC-EE40-A7C7-0EAE2A66A55C}" name="Lab 19 Chercheur 5" dataDxfId="159"/>
    <tableColumn id="213" xr3:uid="{751AE575-985A-CB49-9468-7E78E42A3E16}" name="Lab 19 Chercheur 6" dataDxfId="158"/>
    <tableColumn id="214" xr3:uid="{A54FC591-0B47-E44D-8A16-5BFF3AD247FC}" name="Lab 19 Chercheur 7" dataDxfId="157"/>
    <tableColumn id="198" xr3:uid="{58D863BC-E240-8D4C-936B-E5D4D51BD6DB}" name="LABORATOIRE 20" dataDxfId="156"/>
    <tableColumn id="215" xr3:uid="{CD804BA0-24E7-D44A-9DE1-C85B94CA6D94}" name="Lab 20 Chercheur 1" dataDxfId="155"/>
    <tableColumn id="216" xr3:uid="{B2875035-323B-4E4F-A47E-4AF561F82009}" name="Lab 20 Chercheur 2" dataDxfId="154"/>
    <tableColumn id="217" xr3:uid="{2B3D0C63-2D7B-A843-B24F-02CFE360C7A6}" name="Lab 20 Chercheur 3" dataDxfId="153"/>
    <tableColumn id="218" xr3:uid="{61D5B59E-D185-B84D-8D08-831A24C011AE}" name="Lab 20 Chercheur 4" dataDxfId="152"/>
    <tableColumn id="219" xr3:uid="{3DB4BBF6-E215-1144-8846-79D6EA04FD2F}" name="Lab 20 Chercheur 5" dataDxfId="151"/>
    <tableColumn id="220" xr3:uid="{6166FABB-1C92-574D-8CD5-9A635D629C8E}" name="Lab 20 Chercheur 6" dataDxfId="150"/>
    <tableColumn id="221" xr3:uid="{2F28A79F-C14B-A54D-8959-0CACA41E0CFC}" name="Lab 20 Chercheur 7" dataDxfId="149"/>
    <tableColumn id="199" xr3:uid="{9CB4B3C6-5626-454E-8A47-89FF0086842F}" name="LABORATOIRE 21" dataDxfId="148"/>
    <tableColumn id="189" xr3:uid="{72B9669B-1B05-BC47-9A9C-96ADDAFA8C09}" name="Lab 21 Chercheur 1" dataDxfId="147"/>
    <tableColumn id="191" xr3:uid="{DDB46A78-7041-5746-9F99-103EA9278E88}" name="Lab 21 Chercheur 2" dataDxfId="146"/>
    <tableColumn id="192" xr3:uid="{545A61B5-9DDF-524B-8203-AE1618E11038}" name="Lab 21 Chercheur 3" dataDxfId="145"/>
    <tableColumn id="195" xr3:uid="{C267D9F5-DF5A-5F48-8563-B1AC7B4EB2A1}" name="Lab 21 Chercheur 4" dataDxfId="144"/>
    <tableColumn id="194" xr3:uid="{225BF8B3-87DA-6F46-B612-7AAB474A3A5E}" name="Lab 21 Chercheur 5" dataDxfId="143"/>
    <tableColumn id="193" xr3:uid="{3AE4CBBB-BB9A-BA4C-8DE6-019254D0EC5E}" name="Lab 21 Chercheur 6" dataDxfId="142"/>
    <tableColumn id="222" xr3:uid="{0CC5D8DC-18F8-DA41-A365-735B8EDFBD4D}" name="Lab 21 Chercheur 7" dataDxfId="141"/>
    <tableColumn id="33" xr3:uid="{9D45E80C-9A7B-304D-8440-C4C54745C39E}" name="Partenaire 1" dataDxfId="140"/>
    <tableColumn id="34" xr3:uid="{AE8611F2-D16C-3547-A2A7-31AC7E7C3CA9}" name="Partenaire 2" dataDxfId="139"/>
    <tableColumn id="35" xr3:uid="{FD2C0B14-24F0-C64F-9B2A-DF6F196DC39F}" name="Partenaire 3" dataDxfId="138"/>
    <tableColumn id="36" xr3:uid="{79B1990A-0721-9840-8102-1E20F955DA09}" name="Partenaire 4" dataDxfId="137"/>
    <tableColumn id="37" xr3:uid="{EDCADB64-C681-1D4F-BBE7-65B15301C100}" name="Partenaire 5" dataDxfId="136"/>
    <tableColumn id="38" xr3:uid="{C8BF867C-DB7D-F141-8468-7BCF0A2D3F34}" name="Partenaire 6" dataDxfId="135"/>
    <tableColumn id="39" xr3:uid="{99D70E16-7F4F-DE4E-AD75-BDF921053D22}" name="Partenaire 7" dataDxfId="134"/>
    <tableColumn id="40" xr3:uid="{AA0DA371-155C-0741-9D2C-9CC2B27561B8}" name="Partenaire 8" dataDxfId="133"/>
    <tableColumn id="41" xr3:uid="{617690FE-E78A-EA43-91A3-3FFF3526C47B}" name="Partenaire 9" dataDxfId="132"/>
    <tableColumn id="42" xr3:uid="{8EE9BCCD-12AA-8D44-B4B9-BEC5BFA21C19}" name="Partenaire 10" dataDxfId="131"/>
    <tableColumn id="43" xr3:uid="{3C63F139-1196-694A-826B-6945C5743CFE}" name="Partenaire 11" dataDxfId="130"/>
    <tableColumn id="44" xr3:uid="{ED0D5DB1-95C2-9646-A0DE-5F465B0B750E}" name="Partenaire 12" dataDxfId="129"/>
    <tableColumn id="45" xr3:uid="{322B3639-33E0-3746-84C3-6B958935853A}" name="Partenaire 13" dataDxfId="128"/>
    <tableColumn id="46" xr3:uid="{D0106DED-6C48-A54E-A366-687194101E26}" name="Partenaire 14" dataDxfId="127"/>
    <tableColumn id="47" xr3:uid="{FE3C77BA-24E1-AC43-AE4D-FE8C981B052C}" name="Partenaire 15" dataDxfId="126"/>
    <tableColumn id="223" xr3:uid="{CB3FC0F5-EAA6-394D-AF96-D703F8B75897}" name="Partenaire 16" dataDxfId="125"/>
    <tableColumn id="224" xr3:uid="{5291E97A-3E3B-1147-892F-687C5D737201}" name="Partenaire 17" dataDxfId="124"/>
    <tableColumn id="225" xr3:uid="{8BE196C8-F263-CB40-8845-F2A0F5DFCDF9}" name="Partenaire 18" dataDxfId="123"/>
    <tableColumn id="226" xr3:uid="{96217645-9E67-F648-9CDC-A4C7BCA17BB0}" name="Partenaire 19" dataDxfId="122"/>
    <tableColumn id="227" xr3:uid="{75768052-882C-5F4B-BB8F-558AF4398360}" name="Partenaire 20" dataDxfId="121"/>
    <tableColumn id="48" xr3:uid="{B8895AB6-AC41-2149-99A0-AE2D2D9A60D7}" name="ACTION (de recherche)" dataDxfId="120"/>
    <tableColumn id="49" xr3:uid="{C3B52400-FF3B-C141-A50F-A16550248C56}" name="COMMENT" dataDxfId="119"/>
    <tableColumn id="145" xr3:uid="{D0829B3B-F8F9-BE40-A8B0-640AB61BA552}" name="POUR QUOI FAIRE" dataDxfId="118"/>
    <tableColumn id="50" xr3:uid="{E9AB7754-D611-A544-A378-9EE4EECC8401}" name="Notes" dataDxfId="117"/>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BF7FF60-CDEE-0245-B55D-400EF1BE71F0}" name="Tableau3" displayName="Tableau3" ref="A1:AE1092" totalsRowShown="0" headerRowDxfId="116" dataDxfId="115">
  <sortState xmlns:xlrd2="http://schemas.microsoft.com/office/spreadsheetml/2017/richdata2" ref="A2:AE1092">
    <sortCondition ref="N2:N1092"/>
  </sortState>
  <tableColumns count="31">
    <tableColumn id="1" xr3:uid="{92FE1BE0-C742-8045-8EBA-EEBB82E99A56}" name="NOM et Prénom" dataDxfId="114"/>
    <tableColumn id="26" xr3:uid="{BD01F9A5-4738-9943-8AE8-E9D652B2F131}" name="NOM" dataDxfId="113"/>
    <tableColumn id="28" xr3:uid="{40EB4A68-FCD7-B244-9CC8-9BA2ECA8A3A3}" name="Prénom" dataDxfId="112"/>
    <tableColumn id="22" xr3:uid="{808C9869-AC60-0C4B-8ED6-2F56DEE1DD5D}" name="sexe" dataDxfId="111"/>
    <tableColumn id="2" xr3:uid="{1924C69F-3895-424B-A84B-93A3CA501A0E}" name="discipline chercheur" dataDxfId="110"/>
    <tableColumn id="3" xr3:uid="{04D29041-7D7D-9A42-A773-5967D28C34BA}" name="discipline ERC chercheur" dataDxfId="109"/>
    <tableColumn id="4" xr3:uid="{8887097A-29E6-5747-996C-CC899D743DCE}" name="position statutaire" dataDxfId="108"/>
    <tableColumn id="5" xr3:uid="{276B5862-7E12-6944-8777-993556AE949F}" name="CNU" dataDxfId="107"/>
    <tableColumn id="23" xr3:uid="{2CC87E06-31D4-C04B-B814-9FC4854E50C8}" name="Sites" dataDxfId="106"/>
    <tableColumn id="25" xr3:uid="{C7114885-0D23-5849-AE65-299372D54F7A}" name="ORCID" dataDxfId="105"/>
    <tableColumn id="24" xr3:uid="{9DEAD931-5A63-EE42-813A-564F9DDABD44}" name="IDHAL" dataDxfId="104"/>
    <tableColumn id="20" xr3:uid="{B909398C-E602-174B-B3C4-ADD1331412F2}" name="Note du jury" dataDxfId="103"/>
    <tableColumn id="10" xr3:uid="{69B5D41D-B52F-234C-8F90-D478DD621BA1}" name="ACRONYME Projet" dataDxfId="102"/>
    <tableColumn id="6" xr3:uid="{0D2C9495-D435-6A43-8EEE-B487E4CD7DE4}" name="Identifiant Laboratoire" dataDxfId="101"/>
    <tableColumn id="7" xr3:uid="{DA87AB0B-915B-824A-867C-C94F62C1D0F4}" name="DOMAINES ERC LABO" dataDxfId="100"/>
    <tableColumn id="11" xr3:uid="{49195A57-5659-764B-8AA1-F85006DE2BD8}" name="Discipline ERC 1 LABO" dataDxfId="99"/>
    <tableColumn id="12" xr3:uid="{805E68B9-A0C6-494F-B7EE-0A2FE5AF4B5B}" name="Discipline ERC 2 LABO" dataDxfId="98"/>
    <tableColumn id="14" xr3:uid="{99C97E67-C833-6840-AF82-A679F5CD9EF5}" name="Discipline ERC 3 LABO" dataDxfId="97"/>
    <tableColumn id="13" xr3:uid="{9120AC69-3DB8-054D-AE63-0D7C5C9EF5D8}" name="Discipline ERC 4 Labo" dataDxfId="96"/>
    <tableColumn id="31" xr3:uid="{7B485274-E27F-0B4D-A85A-8D2AC2C43B0E}" name="Discipline ERC 5 Labo" dataDxfId="95"/>
    <tableColumn id="32" xr3:uid="{CA188255-2F6A-4543-A2DF-CB691B6B3FE8}" name="Discipline ERC 6 Labo" dataDxfId="94"/>
    <tableColumn id="33" xr3:uid="{A4537F1A-2B48-E44C-8CA8-ADF2AFBC8C47}" name="Discipline ERC 7 Labo" dataDxfId="93"/>
    <tableColumn id="34" xr3:uid="{45E22DF4-910F-C84D-9DF8-0A5F02A6464F}" name="Discipline ERC 8 Labo" dataDxfId="92"/>
    <tableColumn id="21" xr3:uid="{B8E85D0C-AB64-6D4D-8040-8FA5AD85E73C}" name="Discipline ERC 9 Labo" dataDxfId="91"/>
    <tableColumn id="9" xr3:uid="{04DD2355-9DE7-E74F-8BE8-8ABF91FD21B5}" name="Domaines scientifique HCERES 1" dataDxfId="90"/>
    <tableColumn id="15" xr3:uid="{D8688E5E-0F35-8F4A-AE42-B3DE3BF8962A}" name="Sous-domaines scientifique HCERES 1" dataDxfId="89"/>
    <tableColumn id="8" xr3:uid="{488B3928-EE12-D049-B8E5-9727E7D6E3D8}" name="Sous-Domaines scientifique HCERES 2" dataDxfId="88"/>
    <tableColumn id="16" xr3:uid="{D54AE63F-0C8A-974C-9BBF-BEF370AD7E49}" name="Sous-Domaine Scientifique HCERES 3" dataDxfId="87"/>
    <tableColumn id="17" xr3:uid="{C29B1B86-C759-194D-82A7-F91CE31C26E3}" name="sous-domaine scientifique HCERES 4" dataDxfId="86"/>
    <tableColumn id="18" xr3:uid="{4DB45C2A-362B-8545-8185-8FB9C9604931}" name="sous-domaine scientifique HCERES 5" dataDxfId="85"/>
    <tableColumn id="19" xr3:uid="{25ECDB46-B3FD-9847-8875-00C1B15800FC}" name="sous-domaine scientifique HCERES 6" dataDxfId="84"/>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5B286A-A419-E74A-86FC-2548504DF0D4}" name="Tableau2" displayName="Tableau2" ref="A1:C1048576" totalsRowShown="0" headerRowDxfId="83" dataDxfId="82" tableBorderDxfId="81">
  <autoFilter ref="A1:C1048576" xr:uid="{455B286A-A419-E74A-86FC-2548504DF0D4}"/>
  <tableColumns count="3">
    <tableColumn id="1" xr3:uid="{9E629240-87FB-7642-8A09-E6F3CEEE3C06}" name="NOM" dataDxfId="80"/>
    <tableColumn id="2" xr3:uid="{534348A6-3529-E143-90C8-B49F14B36E22}" name="Prénom" dataDxfId="79"/>
    <tableColumn id="4" xr3:uid="{3CC86F77-DF9C-CE44-B6D7-08A3F6FC1568}" name="adresse mail" dataDxfId="78"/>
  </tableColumns>
  <tableStyleInfo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mailto:Denis.Bruneau@bordeaux.archi.fr" TargetMode="External"/><Relationship Id="rId7" Type="http://schemas.openxmlformats.org/officeDocument/2006/relationships/hyperlink" Target="mailto:berge@lsce.ipsl.fr" TargetMode="External"/><Relationship Id="rId2" Type="http://schemas.openxmlformats.org/officeDocument/2006/relationships/hyperlink" Target="mailto:seghir.zerguini@u-bordeaux.fr" TargetMode="External"/><Relationship Id="rId1" Type="http://schemas.openxmlformats.org/officeDocument/2006/relationships/hyperlink" Target="mailto:malo.depince@umontpellier.fr" TargetMode="External"/><Relationship Id="rId6" Type="http://schemas.openxmlformats.org/officeDocument/2006/relationships/hyperlink" Target="mailto:Liu.liu@cyu.fr" TargetMode="External"/><Relationship Id="rId5" Type="http://schemas.openxmlformats.org/officeDocument/2006/relationships/hyperlink" Target="mailto:samuel.carre@cstb.fr" TargetMode="External"/><Relationship Id="rId4" Type="http://schemas.openxmlformats.org/officeDocument/2006/relationships/hyperlink" Target="mailto:sbonzani@clermont-fd.archi.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89570-1588-314E-84C1-C1F619C90604}">
  <dimension ref="A1:HV68"/>
  <sheetViews>
    <sheetView topLeftCell="A6" zoomScale="115" zoomScaleNormal="115" workbookViewId="0">
      <pane xSplit="1" topLeftCell="AS1" activePane="topRight" state="frozen"/>
      <selection pane="topRight" activeCell="AW9" sqref="AW9"/>
    </sheetView>
  </sheetViews>
  <sheetFormatPr baseColWidth="10" defaultColWidth="15.1640625" defaultRowHeight="21" x14ac:dyDescent="0.2"/>
  <cols>
    <col min="1" max="7" width="24.83203125" style="2" customWidth="1"/>
    <col min="8" max="8" width="54.33203125" style="2" customWidth="1"/>
    <col min="9" max="9" width="49.33203125" style="2" customWidth="1"/>
    <col min="10" max="10" width="40.5" style="2" customWidth="1"/>
    <col min="11" max="11" width="33.83203125" style="2" customWidth="1"/>
    <col min="12" max="25" width="24.83203125" style="2" customWidth="1"/>
    <col min="26" max="26" width="32.83203125" style="2" customWidth="1"/>
    <col min="27" max="37" width="21.83203125" style="2" customWidth="1"/>
    <col min="38" max="38" width="32.83203125" style="2" customWidth="1"/>
    <col min="39" max="39" width="21.83203125" style="2" customWidth="1"/>
    <col min="40" max="40" width="29.5" style="2" customWidth="1"/>
    <col min="41" max="44" width="21.83203125" style="2" customWidth="1"/>
    <col min="45" max="55" width="32.83203125" style="2" customWidth="1"/>
    <col min="56" max="56" width="35" style="2" customWidth="1"/>
    <col min="57" max="62" width="21.83203125" style="2" customWidth="1"/>
    <col min="63" max="124" width="32.83203125" style="2" customWidth="1"/>
    <col min="125" max="125" width="40.6640625" style="2" customWidth="1"/>
    <col min="126" max="174" width="32.83203125" style="2" customWidth="1"/>
    <col min="175" max="175" width="32.83203125" customWidth="1"/>
    <col min="176" max="182" width="32.83203125" style="9" customWidth="1"/>
    <col min="183" max="183" width="32.83203125" customWidth="1"/>
    <col min="184" max="190" width="32.83203125" style="9" customWidth="1"/>
    <col min="191" max="191" width="32.83203125" customWidth="1"/>
    <col min="192" max="198" width="32.83203125" style="2" customWidth="1"/>
    <col min="199" max="199" width="32.83203125" customWidth="1"/>
    <col min="200" max="206" width="32.83203125" style="9" customWidth="1"/>
    <col min="207" max="220" width="32.83203125" style="2" customWidth="1"/>
    <col min="221" max="226" width="33.5" style="2" customWidth="1"/>
    <col min="227" max="228" width="64.83203125" style="2" customWidth="1"/>
    <col min="229" max="234" width="133.6640625" style="2" customWidth="1"/>
    <col min="235" max="16384" width="15.1640625" style="2"/>
  </cols>
  <sheetData>
    <row r="1" spans="1:230" s="3" customFormat="1" ht="45" thickBot="1" x14ac:dyDescent="0.25">
      <c r="A1" s="3" t="s">
        <v>4470</v>
      </c>
      <c r="B1" s="3" t="s">
        <v>35</v>
      </c>
      <c r="C1" s="3" t="s">
        <v>370</v>
      </c>
      <c r="D1" s="3" t="s">
        <v>2667</v>
      </c>
      <c r="E1" s="3" t="s">
        <v>1740</v>
      </c>
      <c r="F1" s="3" t="s">
        <v>1915</v>
      </c>
      <c r="G1" s="3" t="s">
        <v>1921</v>
      </c>
      <c r="H1" s="3" t="s">
        <v>1647</v>
      </c>
      <c r="I1" s="3" t="s">
        <v>1648</v>
      </c>
      <c r="J1" s="3" t="s">
        <v>1</v>
      </c>
      <c r="K1" s="3" t="s">
        <v>0</v>
      </c>
      <c r="L1" s="3" t="s">
        <v>3</v>
      </c>
      <c r="M1" s="3" t="s">
        <v>4</v>
      </c>
      <c r="N1" s="3" t="s">
        <v>5</v>
      </c>
      <c r="O1" s="3" t="s">
        <v>6</v>
      </c>
      <c r="P1" s="3" t="s">
        <v>7</v>
      </c>
      <c r="Q1" s="3" t="s">
        <v>8</v>
      </c>
      <c r="R1" s="3" t="s">
        <v>9</v>
      </c>
      <c r="S1" s="3" t="s">
        <v>10</v>
      </c>
      <c r="T1" s="3" t="s">
        <v>11</v>
      </c>
      <c r="U1" s="3" t="s">
        <v>12</v>
      </c>
      <c r="V1" s="3" t="s">
        <v>13</v>
      </c>
      <c r="W1" s="3" t="s">
        <v>14</v>
      </c>
      <c r="X1" s="3" t="s">
        <v>15</v>
      </c>
      <c r="Y1" s="3" t="s">
        <v>16</v>
      </c>
      <c r="Z1" s="3" t="s">
        <v>170</v>
      </c>
      <c r="AA1" s="3" t="s">
        <v>72</v>
      </c>
      <c r="AB1" s="3" t="s">
        <v>73</v>
      </c>
      <c r="AC1" s="3" t="s">
        <v>74</v>
      </c>
      <c r="AD1" s="3" t="s">
        <v>75</v>
      </c>
      <c r="AE1" s="3" t="s">
        <v>76</v>
      </c>
      <c r="AF1" s="3" t="s">
        <v>208</v>
      </c>
      <c r="AG1" s="3" t="s">
        <v>209</v>
      </c>
      <c r="AH1" s="3" t="s">
        <v>372</v>
      </c>
      <c r="AI1" s="3" t="s">
        <v>774</v>
      </c>
      <c r="AJ1" s="3" t="s">
        <v>1162</v>
      </c>
      <c r="AK1" s="3" t="s">
        <v>2369</v>
      </c>
      <c r="AL1" s="3" t="s">
        <v>169</v>
      </c>
      <c r="AM1" s="3" t="s">
        <v>77</v>
      </c>
      <c r="AN1" s="3" t="s">
        <v>78</v>
      </c>
      <c r="AO1" s="3" t="s">
        <v>79</v>
      </c>
      <c r="AP1" s="3" t="s">
        <v>80</v>
      </c>
      <c r="AQ1" s="3" t="s">
        <v>81</v>
      </c>
      <c r="AR1" s="3" t="s">
        <v>210</v>
      </c>
      <c r="AS1" s="3" t="s">
        <v>211</v>
      </c>
      <c r="AT1" s="3" t="s">
        <v>168</v>
      </c>
      <c r="AU1" s="3" t="s">
        <v>82</v>
      </c>
      <c r="AV1" s="3" t="s">
        <v>83</v>
      </c>
      <c r="AW1" s="3" t="s">
        <v>84</v>
      </c>
      <c r="AX1" s="3" t="s">
        <v>85</v>
      </c>
      <c r="AY1" s="3" t="s">
        <v>86</v>
      </c>
      <c r="AZ1" s="3" t="s">
        <v>212</v>
      </c>
      <c r="BA1" s="3" t="s">
        <v>213</v>
      </c>
      <c r="BB1" s="3" t="s">
        <v>1559</v>
      </c>
      <c r="BC1" s="3" t="s">
        <v>1560</v>
      </c>
      <c r="BD1" s="3" t="s">
        <v>167</v>
      </c>
      <c r="BE1" s="3" t="s">
        <v>87</v>
      </c>
      <c r="BF1" s="3" t="s">
        <v>88</v>
      </c>
      <c r="BG1" s="3" t="s">
        <v>89</v>
      </c>
      <c r="BH1" s="3" t="s">
        <v>90</v>
      </c>
      <c r="BI1" s="3" t="s">
        <v>91</v>
      </c>
      <c r="BJ1" s="3" t="s">
        <v>204</v>
      </c>
      <c r="BK1" s="3" t="s">
        <v>205</v>
      </c>
      <c r="BL1" s="3" t="s">
        <v>1083</v>
      </c>
      <c r="BM1" s="3" t="s">
        <v>166</v>
      </c>
      <c r="BN1" s="3" t="s">
        <v>92</v>
      </c>
      <c r="BO1" s="3" t="s">
        <v>93</v>
      </c>
      <c r="BP1" s="3" t="s">
        <v>94</v>
      </c>
      <c r="BQ1" s="3" t="s">
        <v>95</v>
      </c>
      <c r="BR1" s="3" t="s">
        <v>96</v>
      </c>
      <c r="BS1" s="3" t="s">
        <v>214</v>
      </c>
      <c r="BT1" s="3" t="s">
        <v>215</v>
      </c>
      <c r="BU1" s="3" t="s">
        <v>2314</v>
      </c>
      <c r="BV1" s="3" t="s">
        <v>165</v>
      </c>
      <c r="BW1" s="3" t="s">
        <v>97</v>
      </c>
      <c r="BX1" s="3" t="s">
        <v>98</v>
      </c>
      <c r="BY1" s="3" t="s">
        <v>99</v>
      </c>
      <c r="BZ1" s="3" t="s">
        <v>100</v>
      </c>
      <c r="CA1" s="3" t="s">
        <v>101</v>
      </c>
      <c r="CB1" s="3" t="s">
        <v>216</v>
      </c>
      <c r="CC1" s="3" t="s">
        <v>217</v>
      </c>
      <c r="CD1" s="3" t="s">
        <v>164</v>
      </c>
      <c r="CE1" s="3" t="s">
        <v>102</v>
      </c>
      <c r="CF1" s="3" t="s">
        <v>103</v>
      </c>
      <c r="CG1" s="3" t="s">
        <v>104</v>
      </c>
      <c r="CH1" s="3" t="s">
        <v>105</v>
      </c>
      <c r="CI1" s="3" t="s">
        <v>106</v>
      </c>
      <c r="CJ1" s="3" t="s">
        <v>112</v>
      </c>
      <c r="CK1" s="3" t="s">
        <v>113</v>
      </c>
      <c r="CL1" s="3" t="s">
        <v>163</v>
      </c>
      <c r="CM1" s="3" t="s">
        <v>107</v>
      </c>
      <c r="CN1" s="3" t="s">
        <v>108</v>
      </c>
      <c r="CO1" s="4" t="s">
        <v>109</v>
      </c>
      <c r="CP1" s="4" t="s">
        <v>110</v>
      </c>
      <c r="CQ1" s="4" t="s">
        <v>111</v>
      </c>
      <c r="CR1" s="3" t="s">
        <v>114</v>
      </c>
      <c r="CS1" s="3" t="s">
        <v>115</v>
      </c>
      <c r="CT1" s="3" t="s">
        <v>162</v>
      </c>
      <c r="CU1" s="3" t="s">
        <v>116</v>
      </c>
      <c r="CV1" s="3" t="s">
        <v>117</v>
      </c>
      <c r="CW1" s="3" t="s">
        <v>118</v>
      </c>
      <c r="CX1" s="3" t="s">
        <v>119</v>
      </c>
      <c r="CY1" s="3" t="s">
        <v>120</v>
      </c>
      <c r="CZ1" s="3" t="s">
        <v>218</v>
      </c>
      <c r="DA1" s="3" t="s">
        <v>219</v>
      </c>
      <c r="DB1" s="3" t="s">
        <v>161</v>
      </c>
      <c r="DC1" s="3" t="s">
        <v>121</v>
      </c>
      <c r="DD1" s="3" t="s">
        <v>122</v>
      </c>
      <c r="DE1" s="3" t="s">
        <v>123</v>
      </c>
      <c r="DF1" s="3" t="s">
        <v>124</v>
      </c>
      <c r="DG1" s="3" t="s">
        <v>125</v>
      </c>
      <c r="DH1" s="3" t="s">
        <v>126</v>
      </c>
      <c r="DI1" s="3" t="s">
        <v>220</v>
      </c>
      <c r="DJ1" s="3" t="s">
        <v>629</v>
      </c>
      <c r="DK1" s="3" t="s">
        <v>630</v>
      </c>
      <c r="DL1" s="3" t="s">
        <v>631</v>
      </c>
      <c r="DM1" s="3" t="s">
        <v>160</v>
      </c>
      <c r="DN1" s="3" t="s">
        <v>127</v>
      </c>
      <c r="DO1" s="3" t="s">
        <v>128</v>
      </c>
      <c r="DP1" s="3" t="s">
        <v>129</v>
      </c>
      <c r="DQ1" s="3" t="s">
        <v>130</v>
      </c>
      <c r="DR1" s="3" t="s">
        <v>131</v>
      </c>
      <c r="DS1" s="3" t="s">
        <v>132</v>
      </c>
      <c r="DT1" s="3" t="s">
        <v>133</v>
      </c>
      <c r="DU1" s="3" t="s">
        <v>159</v>
      </c>
      <c r="DV1" s="3" t="s">
        <v>134</v>
      </c>
      <c r="DW1" s="3" t="s">
        <v>135</v>
      </c>
      <c r="DX1" s="3" t="s">
        <v>136</v>
      </c>
      <c r="DY1" s="3" t="s">
        <v>137</v>
      </c>
      <c r="DZ1" s="3" t="s">
        <v>138</v>
      </c>
      <c r="EA1" s="3" t="s">
        <v>139</v>
      </c>
      <c r="EB1" s="3" t="s">
        <v>221</v>
      </c>
      <c r="EC1" s="3" t="s">
        <v>158</v>
      </c>
      <c r="ED1" s="3" t="s">
        <v>140</v>
      </c>
      <c r="EE1" s="3" t="s">
        <v>141</v>
      </c>
      <c r="EF1" s="3" t="s">
        <v>142</v>
      </c>
      <c r="EG1" s="3" t="s">
        <v>143</v>
      </c>
      <c r="EH1" s="3" t="s">
        <v>144</v>
      </c>
      <c r="EI1" s="3" t="s">
        <v>145</v>
      </c>
      <c r="EJ1" s="3" t="s">
        <v>222</v>
      </c>
      <c r="EK1" s="3" t="s">
        <v>1561</v>
      </c>
      <c r="EL1" s="3" t="s">
        <v>157</v>
      </c>
      <c r="EM1" s="3" t="s">
        <v>146</v>
      </c>
      <c r="EN1" s="3" t="s">
        <v>147</v>
      </c>
      <c r="EO1" s="3" t="s">
        <v>148</v>
      </c>
      <c r="EP1" s="3" t="s">
        <v>149</v>
      </c>
      <c r="EQ1" s="3" t="s">
        <v>150</v>
      </c>
      <c r="ER1" s="3" t="s">
        <v>223</v>
      </c>
      <c r="ES1" s="3" t="s">
        <v>224</v>
      </c>
      <c r="ET1" s="3" t="s">
        <v>1562</v>
      </c>
      <c r="EU1" s="3" t="s">
        <v>156</v>
      </c>
      <c r="EV1" s="3" t="s">
        <v>151</v>
      </c>
      <c r="EW1" s="3" t="s">
        <v>152</v>
      </c>
      <c r="EX1" s="3" t="s">
        <v>153</v>
      </c>
      <c r="EY1" s="3" t="s">
        <v>154</v>
      </c>
      <c r="EZ1" s="3" t="s">
        <v>155</v>
      </c>
      <c r="FA1" s="3" t="s">
        <v>225</v>
      </c>
      <c r="FB1" s="3" t="s">
        <v>226</v>
      </c>
      <c r="FC1" s="3" t="s">
        <v>334</v>
      </c>
      <c r="FD1" s="3" t="s">
        <v>335</v>
      </c>
      <c r="FE1" s="3" t="s">
        <v>337</v>
      </c>
      <c r="FF1" s="3" t="s">
        <v>338</v>
      </c>
      <c r="FG1" s="3" t="s">
        <v>339</v>
      </c>
      <c r="FH1" s="3" t="s">
        <v>340</v>
      </c>
      <c r="FI1" s="3" t="s">
        <v>341</v>
      </c>
      <c r="FJ1" s="3" t="s">
        <v>342</v>
      </c>
      <c r="FK1" s="3" t="s">
        <v>336</v>
      </c>
      <c r="FL1" s="3" t="s">
        <v>343</v>
      </c>
      <c r="FM1" s="3" t="s">
        <v>344</v>
      </c>
      <c r="FN1" s="3" t="s">
        <v>345</v>
      </c>
      <c r="FO1" s="3" t="s">
        <v>346</v>
      </c>
      <c r="FP1" s="3" t="s">
        <v>347</v>
      </c>
      <c r="FQ1" s="3" t="s">
        <v>348</v>
      </c>
      <c r="FR1" s="3" t="s">
        <v>349</v>
      </c>
      <c r="FS1" s="27" t="s">
        <v>1563</v>
      </c>
      <c r="FT1" s="10" t="s">
        <v>1567</v>
      </c>
      <c r="FU1" s="10" t="s">
        <v>1568</v>
      </c>
      <c r="FV1" s="10" t="s">
        <v>1569</v>
      </c>
      <c r="FW1" s="10" t="s">
        <v>1570</v>
      </c>
      <c r="FX1" s="10" t="s">
        <v>1571</v>
      </c>
      <c r="FY1" s="10" t="s">
        <v>1572</v>
      </c>
      <c r="FZ1" s="10" t="s">
        <v>1573</v>
      </c>
      <c r="GA1" s="27" t="s">
        <v>1564</v>
      </c>
      <c r="GB1" s="27" t="s">
        <v>1574</v>
      </c>
      <c r="GC1" s="27" t="s">
        <v>1575</v>
      </c>
      <c r="GD1" s="27" t="s">
        <v>1576</v>
      </c>
      <c r="GE1" s="27" t="s">
        <v>1577</v>
      </c>
      <c r="GF1" s="27" t="s">
        <v>1578</v>
      </c>
      <c r="GG1" s="27" t="s">
        <v>1579</v>
      </c>
      <c r="GH1" s="27" t="s">
        <v>1580</v>
      </c>
      <c r="GI1" s="27" t="s">
        <v>1565</v>
      </c>
      <c r="GJ1" s="26" t="s">
        <v>1581</v>
      </c>
      <c r="GK1" s="26" t="s">
        <v>1582</v>
      </c>
      <c r="GL1" s="26" t="s">
        <v>1583</v>
      </c>
      <c r="GM1" s="26" t="s">
        <v>1584</v>
      </c>
      <c r="GN1" s="26" t="s">
        <v>1585</v>
      </c>
      <c r="GO1" s="26" t="s">
        <v>1586</v>
      </c>
      <c r="GP1" s="26" t="s">
        <v>1587</v>
      </c>
      <c r="GQ1" s="27" t="s">
        <v>1566</v>
      </c>
      <c r="GR1" s="10" t="s">
        <v>1588</v>
      </c>
      <c r="GS1" s="10" t="s">
        <v>1589</v>
      </c>
      <c r="GT1" s="10" t="s">
        <v>1590</v>
      </c>
      <c r="GU1" s="10" t="s">
        <v>1591</v>
      </c>
      <c r="GV1" s="10" t="s">
        <v>1592</v>
      </c>
      <c r="GW1" s="10" t="s">
        <v>1593</v>
      </c>
      <c r="GX1" s="10" t="s">
        <v>1594</v>
      </c>
      <c r="GY1" s="3" t="s">
        <v>17</v>
      </c>
      <c r="GZ1" s="3" t="s">
        <v>22</v>
      </c>
      <c r="HA1" s="3" t="s">
        <v>23</v>
      </c>
      <c r="HB1" s="3" t="s">
        <v>24</v>
      </c>
      <c r="HC1" s="3" t="s">
        <v>25</v>
      </c>
      <c r="HD1" s="3" t="s">
        <v>26</v>
      </c>
      <c r="HE1" s="3" t="s">
        <v>27</v>
      </c>
      <c r="HF1" s="3" t="s">
        <v>28</v>
      </c>
      <c r="HG1" s="5" t="s">
        <v>29</v>
      </c>
      <c r="HH1" s="4" t="s">
        <v>30</v>
      </c>
      <c r="HI1" s="4" t="s">
        <v>31</v>
      </c>
      <c r="HJ1" s="4" t="s">
        <v>18</v>
      </c>
      <c r="HK1" s="4" t="s">
        <v>19</v>
      </c>
      <c r="HL1" s="4" t="s">
        <v>20</v>
      </c>
      <c r="HM1" s="4" t="s">
        <v>21</v>
      </c>
      <c r="HN1" s="3" t="s">
        <v>1597</v>
      </c>
      <c r="HO1" s="3" t="s">
        <v>1598</v>
      </c>
      <c r="HP1" s="3" t="s">
        <v>1599</v>
      </c>
      <c r="HQ1" s="3" t="s">
        <v>1600</v>
      </c>
      <c r="HR1" s="3" t="s">
        <v>1601</v>
      </c>
      <c r="HS1" s="6" t="s">
        <v>32</v>
      </c>
      <c r="HT1" s="6" t="s">
        <v>33</v>
      </c>
      <c r="HU1" s="6" t="s">
        <v>34</v>
      </c>
      <c r="HV1" s="6" t="s">
        <v>493</v>
      </c>
    </row>
    <row r="2" spans="1:230" ht="176" x14ac:dyDescent="0.2">
      <c r="A2" s="7" t="s">
        <v>45</v>
      </c>
      <c r="B2" s="7" t="s">
        <v>42</v>
      </c>
      <c r="C2" s="7" t="s">
        <v>42</v>
      </c>
      <c r="D2" s="7" t="s">
        <v>42</v>
      </c>
      <c r="E2" s="33">
        <v>1.9</v>
      </c>
      <c r="F2" s="33" t="s">
        <v>1917</v>
      </c>
      <c r="G2" s="34">
        <v>2</v>
      </c>
      <c r="H2" s="7" t="s">
        <v>590</v>
      </c>
      <c r="I2" s="7" t="s">
        <v>1728</v>
      </c>
      <c r="J2" s="7" t="s">
        <v>591</v>
      </c>
      <c r="K2" s="7" t="s">
        <v>563</v>
      </c>
      <c r="L2" s="7" t="s">
        <v>1161</v>
      </c>
      <c r="M2" s="7" t="s">
        <v>660</v>
      </c>
      <c r="N2" s="7" t="s">
        <v>895</v>
      </c>
      <c r="O2" s="7" t="s">
        <v>375</v>
      </c>
      <c r="P2" s="7" t="s">
        <v>564</v>
      </c>
      <c r="Q2" s="7"/>
      <c r="R2" s="7"/>
      <c r="S2" s="7"/>
      <c r="T2" s="7"/>
      <c r="U2" s="7"/>
      <c r="V2" s="7"/>
      <c r="W2" s="7"/>
      <c r="X2" s="7"/>
      <c r="Y2" s="7"/>
      <c r="Z2" s="31" t="s">
        <v>1309</v>
      </c>
      <c r="AA2" s="7" t="s">
        <v>591</v>
      </c>
      <c r="AB2" s="7"/>
      <c r="AC2" s="7"/>
      <c r="AD2" s="7"/>
      <c r="AE2" s="7"/>
      <c r="AF2" s="7"/>
      <c r="AG2" s="7"/>
      <c r="AH2" s="7"/>
      <c r="AI2" s="7"/>
      <c r="AJ2" s="7"/>
      <c r="AK2" s="7"/>
      <c r="AL2" s="31" t="s">
        <v>1754</v>
      </c>
      <c r="AM2" s="7" t="s">
        <v>592</v>
      </c>
      <c r="AN2" s="7" t="s">
        <v>593</v>
      </c>
      <c r="AO2" s="7"/>
      <c r="AP2" s="7"/>
      <c r="AQ2" s="7"/>
      <c r="AR2" s="7"/>
      <c r="AS2" s="7"/>
      <c r="AT2" s="31" t="s">
        <v>1767</v>
      </c>
      <c r="AU2" s="7" t="s">
        <v>594</v>
      </c>
      <c r="AV2" s="7" t="s">
        <v>595</v>
      </c>
      <c r="AW2" s="7" t="s">
        <v>596</v>
      </c>
      <c r="AX2" s="7" t="s">
        <v>597</v>
      </c>
      <c r="AY2" s="7" t="s">
        <v>598</v>
      </c>
      <c r="AZ2" s="7"/>
      <c r="BA2" s="7"/>
      <c r="BB2" s="7"/>
      <c r="BC2" s="7"/>
      <c r="BD2" s="31" t="s">
        <v>1651</v>
      </c>
      <c r="BE2" s="7" t="s">
        <v>599</v>
      </c>
      <c r="BF2" s="7" t="s">
        <v>600</v>
      </c>
      <c r="BG2" s="7" t="s">
        <v>601</v>
      </c>
      <c r="BH2" s="7" t="s">
        <v>602</v>
      </c>
      <c r="BI2" s="7" t="s">
        <v>603</v>
      </c>
      <c r="BJ2" s="7"/>
      <c r="BK2" s="7"/>
      <c r="BL2" s="7"/>
      <c r="BM2" s="31" t="s">
        <v>1665</v>
      </c>
      <c r="BN2" s="7" t="s">
        <v>604</v>
      </c>
      <c r="BO2" s="7" t="s">
        <v>605</v>
      </c>
      <c r="BP2" s="7" t="s">
        <v>606</v>
      </c>
      <c r="BQ2" s="7" t="s">
        <v>607</v>
      </c>
      <c r="BR2" s="7"/>
      <c r="BS2" s="7"/>
      <c r="BT2" s="7"/>
      <c r="BU2" s="7"/>
      <c r="BV2" s="31" t="s">
        <v>1251</v>
      </c>
      <c r="BW2" s="7" t="s">
        <v>608</v>
      </c>
      <c r="BX2" s="7"/>
      <c r="BY2" s="7"/>
      <c r="BZ2" s="7"/>
      <c r="CA2" s="7"/>
      <c r="CB2" s="7"/>
      <c r="CC2" s="7"/>
      <c r="CD2" s="31" t="s">
        <v>1793</v>
      </c>
      <c r="CE2" s="7" t="s">
        <v>609</v>
      </c>
      <c r="CF2" s="7"/>
      <c r="CG2" s="7"/>
      <c r="CH2" s="7"/>
      <c r="CI2" s="7"/>
      <c r="CJ2" s="7"/>
      <c r="CK2" s="7"/>
      <c r="CL2" s="31" t="s">
        <v>1798</v>
      </c>
      <c r="CM2" s="7" t="s">
        <v>390</v>
      </c>
      <c r="CN2" s="7" t="s">
        <v>610</v>
      </c>
      <c r="CO2" s="7"/>
      <c r="CP2" s="7"/>
      <c r="CQ2" s="7"/>
      <c r="CR2" s="7"/>
      <c r="CS2" s="7"/>
      <c r="CT2" s="31" t="s">
        <v>1469</v>
      </c>
      <c r="CU2" s="7" t="s">
        <v>611</v>
      </c>
      <c r="CV2" s="7" t="s">
        <v>612</v>
      </c>
      <c r="CW2" s="7" t="s">
        <v>613</v>
      </c>
      <c r="CX2" s="7" t="s">
        <v>614</v>
      </c>
      <c r="CY2" s="7"/>
      <c r="CZ2" s="7"/>
      <c r="DA2" s="7"/>
      <c r="DB2" s="31" t="s">
        <v>1351</v>
      </c>
      <c r="DC2" s="7" t="s">
        <v>615</v>
      </c>
      <c r="DD2" s="7" t="s">
        <v>616</v>
      </c>
      <c r="DE2" s="7" t="s">
        <v>617</v>
      </c>
      <c r="DF2" s="7" t="s">
        <v>618</v>
      </c>
      <c r="DG2" s="7" t="s">
        <v>619</v>
      </c>
      <c r="DH2" s="7" t="s">
        <v>620</v>
      </c>
      <c r="DI2" s="7" t="s">
        <v>621</v>
      </c>
      <c r="DJ2" s="7" t="s">
        <v>622</v>
      </c>
      <c r="DK2" s="7" t="s">
        <v>623</v>
      </c>
      <c r="DL2" s="7" t="s">
        <v>624</v>
      </c>
      <c r="DM2" s="31" t="s">
        <v>1241</v>
      </c>
      <c r="DN2" s="7" t="s">
        <v>625</v>
      </c>
      <c r="DO2" s="7"/>
      <c r="DP2" s="7"/>
      <c r="DQ2" s="7"/>
      <c r="DR2" s="7"/>
      <c r="DS2" s="7"/>
      <c r="DT2" s="7"/>
      <c r="DU2" s="31"/>
      <c r="DV2" s="7"/>
      <c r="DW2" s="7"/>
      <c r="DX2" s="7"/>
      <c r="DY2" s="7"/>
      <c r="DZ2" s="7"/>
      <c r="EA2" s="7"/>
      <c r="EB2" s="7"/>
      <c r="EC2" s="31"/>
      <c r="ED2" s="7"/>
      <c r="EE2" s="7"/>
      <c r="EF2" s="7"/>
      <c r="EG2" s="7"/>
      <c r="EH2" s="7"/>
      <c r="EI2" s="7"/>
      <c r="EJ2" s="7"/>
      <c r="EK2" s="7"/>
      <c r="EL2" s="31"/>
      <c r="EM2" s="7"/>
      <c r="EN2" s="7"/>
      <c r="EO2" s="7"/>
      <c r="EP2" s="7"/>
      <c r="EQ2" s="7"/>
      <c r="ER2" s="7"/>
      <c r="ES2" s="7"/>
      <c r="ET2" s="7"/>
      <c r="EU2" s="31"/>
      <c r="EV2" s="7"/>
      <c r="EW2" s="7"/>
      <c r="EX2" s="7"/>
      <c r="EY2" s="7"/>
      <c r="EZ2" s="7"/>
      <c r="FA2" s="7"/>
      <c r="FB2" s="7"/>
      <c r="FC2" s="31"/>
      <c r="FD2" s="7"/>
      <c r="FE2" s="7"/>
      <c r="FF2" s="7"/>
      <c r="FG2" s="7"/>
      <c r="FH2" s="7"/>
      <c r="FI2" s="7"/>
      <c r="FJ2" s="7"/>
      <c r="FK2" s="31"/>
      <c r="FL2" s="7"/>
      <c r="FM2" s="7"/>
      <c r="FN2" s="7"/>
      <c r="FO2" s="7"/>
      <c r="FP2" s="7"/>
      <c r="FQ2" s="7"/>
      <c r="FR2" s="7"/>
      <c r="FS2" s="31"/>
      <c r="FT2" s="29"/>
      <c r="FU2" s="29"/>
      <c r="FV2" s="29"/>
      <c r="FW2" s="29"/>
      <c r="FX2" s="29"/>
      <c r="FY2" s="29"/>
      <c r="FZ2" s="29"/>
      <c r="GA2" s="31"/>
      <c r="GB2" s="29"/>
      <c r="GC2" s="29"/>
      <c r="GD2" s="29"/>
      <c r="GE2" s="29"/>
      <c r="GF2" s="29"/>
      <c r="GG2" s="29"/>
      <c r="GH2" s="29"/>
      <c r="GI2" s="31"/>
      <c r="GJ2" s="7"/>
      <c r="GK2" s="7"/>
      <c r="GL2" s="7"/>
      <c r="GM2" s="7"/>
      <c r="GN2" s="7"/>
      <c r="GO2" s="7"/>
      <c r="GP2" s="7"/>
      <c r="GQ2" s="31"/>
      <c r="GR2" s="7"/>
      <c r="GS2" s="29"/>
      <c r="GT2" s="7"/>
      <c r="GU2" s="29"/>
      <c r="GV2" s="7"/>
      <c r="GW2" s="7"/>
      <c r="GX2" s="29"/>
      <c r="GY2" s="7" t="s">
        <v>715</v>
      </c>
      <c r="GZ2" s="7" t="s">
        <v>716</v>
      </c>
      <c r="HA2" s="7" t="s">
        <v>717</v>
      </c>
      <c r="HB2" s="7" t="s">
        <v>718</v>
      </c>
      <c r="HC2" s="7" t="s">
        <v>719</v>
      </c>
      <c r="HD2" s="7" t="s">
        <v>720</v>
      </c>
      <c r="HE2" s="7" t="s">
        <v>721</v>
      </c>
      <c r="HF2" s="7" t="s">
        <v>722</v>
      </c>
      <c r="HG2" s="7"/>
      <c r="HH2" s="7"/>
      <c r="HI2" s="7"/>
      <c r="HJ2" s="7"/>
      <c r="HK2" s="7"/>
      <c r="HL2" s="7"/>
      <c r="HM2" s="7"/>
      <c r="HN2" s="7"/>
      <c r="HO2" s="7"/>
      <c r="HP2" s="7"/>
      <c r="HQ2" s="7"/>
      <c r="HR2" s="7"/>
      <c r="HS2" s="7"/>
      <c r="HT2" s="7"/>
      <c r="HU2" s="7"/>
      <c r="HV2" s="7" t="s">
        <v>632</v>
      </c>
    </row>
    <row r="3" spans="1:230" ht="176" x14ac:dyDescent="0.2">
      <c r="A3" s="7" t="s">
        <v>61</v>
      </c>
      <c r="B3" s="7" t="s">
        <v>42</v>
      </c>
      <c r="C3" s="7" t="s">
        <v>42</v>
      </c>
      <c r="D3" s="7" t="s">
        <v>42</v>
      </c>
      <c r="E3" s="33">
        <v>2.1</v>
      </c>
      <c r="F3" s="33" t="s">
        <v>1917</v>
      </c>
      <c r="G3" s="34">
        <v>2</v>
      </c>
      <c r="H3" s="7" t="s">
        <v>1302</v>
      </c>
      <c r="I3" s="7" t="s">
        <v>1742</v>
      </c>
      <c r="J3" s="7" t="s">
        <v>608</v>
      </c>
      <c r="K3" s="7" t="s">
        <v>660</v>
      </c>
      <c r="L3" s="7" t="s">
        <v>375</v>
      </c>
      <c r="M3" s="7" t="s">
        <v>895</v>
      </c>
      <c r="N3" s="7" t="s">
        <v>661</v>
      </c>
      <c r="O3" s="7" t="s">
        <v>267</v>
      </c>
      <c r="P3" s="7" t="s">
        <v>277</v>
      </c>
      <c r="Q3" s="7" t="s">
        <v>848</v>
      </c>
      <c r="R3" s="7" t="s">
        <v>1303</v>
      </c>
      <c r="S3" s="7" t="s">
        <v>249</v>
      </c>
      <c r="T3" s="7"/>
      <c r="U3" s="7"/>
      <c r="V3" s="7"/>
      <c r="W3" s="7"/>
      <c r="X3" s="7"/>
      <c r="Y3" s="7"/>
      <c r="Z3" s="31" t="s">
        <v>1251</v>
      </c>
      <c r="AA3" s="7" t="s">
        <v>608</v>
      </c>
      <c r="AB3" s="7" t="s">
        <v>767</v>
      </c>
      <c r="AC3" s="7" t="s">
        <v>934</v>
      </c>
      <c r="AD3" s="7" t="s">
        <v>766</v>
      </c>
      <c r="AE3" s="7"/>
      <c r="AF3" s="7"/>
      <c r="AG3" s="7"/>
      <c r="AH3" s="7"/>
      <c r="AI3" s="7"/>
      <c r="AJ3" s="7"/>
      <c r="AK3" s="7"/>
      <c r="AL3" s="31" t="s">
        <v>1304</v>
      </c>
      <c r="AM3" s="7" t="s">
        <v>1317</v>
      </c>
      <c r="AN3" s="7" t="s">
        <v>1318</v>
      </c>
      <c r="AO3" s="7" t="s">
        <v>1319</v>
      </c>
      <c r="AP3" s="7" t="s">
        <v>1320</v>
      </c>
      <c r="AQ3" s="7"/>
      <c r="AR3" s="7"/>
      <c r="AS3" s="7"/>
      <c r="AT3" s="31" t="s">
        <v>1308</v>
      </c>
      <c r="AU3" s="7" t="s">
        <v>1321</v>
      </c>
      <c r="AV3" s="7" t="s">
        <v>1322</v>
      </c>
      <c r="AW3" s="7" t="s">
        <v>1323</v>
      </c>
      <c r="AX3" s="7"/>
      <c r="AY3" s="7"/>
      <c r="AZ3" s="7"/>
      <c r="BA3" s="7"/>
      <c r="BB3" s="7"/>
      <c r="BC3" s="7"/>
      <c r="BD3" s="31" t="s">
        <v>1309</v>
      </c>
      <c r="BE3" s="7" t="s">
        <v>1334</v>
      </c>
      <c r="BF3" s="7"/>
      <c r="BG3" s="7"/>
      <c r="BH3" s="7"/>
      <c r="BI3" s="7"/>
      <c r="BJ3" s="7"/>
      <c r="BK3" s="7"/>
      <c r="BL3" s="7"/>
      <c r="BM3" s="31" t="s">
        <v>1314</v>
      </c>
      <c r="BN3" s="7" t="s">
        <v>1324</v>
      </c>
      <c r="BO3" s="7" t="s">
        <v>1325</v>
      </c>
      <c r="BP3" s="7"/>
      <c r="BQ3" s="7"/>
      <c r="BR3" s="7"/>
      <c r="BS3" s="7"/>
      <c r="BT3" s="7"/>
      <c r="BU3" s="7"/>
      <c r="BV3" s="31" t="s">
        <v>1335</v>
      </c>
      <c r="BW3" s="7" t="s">
        <v>1326</v>
      </c>
      <c r="BX3" s="7"/>
      <c r="BY3" s="7"/>
      <c r="BZ3" s="7"/>
      <c r="CA3" s="7"/>
      <c r="CB3" s="7"/>
      <c r="CC3" s="7"/>
      <c r="CD3" s="31" t="s">
        <v>1255</v>
      </c>
      <c r="CE3" s="7" t="s">
        <v>1327</v>
      </c>
      <c r="CF3" s="7" t="s">
        <v>1328</v>
      </c>
      <c r="CG3" s="7"/>
      <c r="CH3" s="7"/>
      <c r="CI3" s="7"/>
      <c r="CJ3" s="7"/>
      <c r="CK3" s="7"/>
      <c r="CL3" s="31"/>
      <c r="CM3" s="7"/>
      <c r="CN3" s="7"/>
      <c r="CO3" s="7"/>
      <c r="CP3" s="7"/>
      <c r="CQ3" s="7"/>
      <c r="CR3" s="7"/>
      <c r="CS3" s="7"/>
      <c r="CT3" s="31"/>
      <c r="CU3" s="7"/>
      <c r="CV3" s="7"/>
      <c r="CW3" s="7"/>
      <c r="CX3" s="7"/>
      <c r="CY3" s="7"/>
      <c r="CZ3" s="7"/>
      <c r="DA3" s="7"/>
      <c r="DB3" s="31"/>
      <c r="DC3" s="7"/>
      <c r="DD3" s="7"/>
      <c r="DE3" s="7"/>
      <c r="DF3" s="7"/>
      <c r="DG3" s="7"/>
      <c r="DH3" s="7"/>
      <c r="DI3" s="7"/>
      <c r="DJ3" s="7"/>
      <c r="DK3" s="7"/>
      <c r="DL3" s="7"/>
      <c r="DM3" s="31"/>
      <c r="DN3" s="7"/>
      <c r="DO3" s="7"/>
      <c r="DP3" s="7"/>
      <c r="DQ3" s="7"/>
      <c r="DR3" s="7"/>
      <c r="DS3" s="7"/>
      <c r="DT3" s="7"/>
      <c r="DU3" s="31"/>
      <c r="DV3" s="7"/>
      <c r="DW3" s="7"/>
      <c r="DX3" s="7"/>
      <c r="DY3" s="7"/>
      <c r="DZ3" s="7"/>
      <c r="EA3" s="7"/>
      <c r="EB3" s="7"/>
      <c r="EC3" s="31"/>
      <c r="ED3" s="7"/>
      <c r="EE3" s="7"/>
      <c r="EF3" s="7"/>
      <c r="EG3" s="7"/>
      <c r="EH3" s="7"/>
      <c r="EI3" s="7"/>
      <c r="EJ3" s="7"/>
      <c r="EK3" s="7"/>
      <c r="EL3" s="31"/>
      <c r="EM3" s="7"/>
      <c r="EN3" s="7"/>
      <c r="EO3" s="7"/>
      <c r="EP3" s="7"/>
      <c r="EQ3" s="7"/>
      <c r="ER3" s="7"/>
      <c r="ES3" s="7"/>
      <c r="ET3" s="7"/>
      <c r="EU3" s="31"/>
      <c r="EV3" s="7"/>
      <c r="EW3" s="7"/>
      <c r="EX3" s="7"/>
      <c r="EY3" s="7"/>
      <c r="EZ3" s="7"/>
      <c r="FA3" s="7"/>
      <c r="FB3" s="7"/>
      <c r="FC3" s="31"/>
      <c r="FD3" s="7"/>
      <c r="FE3" s="7"/>
      <c r="FF3" s="7"/>
      <c r="FG3" s="7"/>
      <c r="FH3" s="7"/>
      <c r="FI3" s="7"/>
      <c r="FJ3" s="7"/>
      <c r="FK3" s="31"/>
      <c r="FL3" s="7"/>
      <c r="FM3" s="7"/>
      <c r="FN3" s="7"/>
      <c r="FO3" s="7"/>
      <c r="FP3" s="7"/>
      <c r="FQ3" s="7"/>
      <c r="FR3" s="7"/>
      <c r="FS3" s="31"/>
      <c r="FT3" s="29"/>
      <c r="FU3" s="29"/>
      <c r="FV3" s="29"/>
      <c r="FW3" s="29"/>
      <c r="FX3" s="29"/>
      <c r="FY3" s="29"/>
      <c r="FZ3" s="29"/>
      <c r="GA3" s="31"/>
      <c r="GB3" s="29"/>
      <c r="GC3" s="29"/>
      <c r="GD3" s="29"/>
      <c r="GE3" s="29"/>
      <c r="GF3" s="29"/>
      <c r="GG3" s="29"/>
      <c r="GH3" s="29"/>
      <c r="GI3" s="31"/>
      <c r="GJ3" s="7"/>
      <c r="GK3" s="7"/>
      <c r="GL3" s="7"/>
      <c r="GM3" s="7"/>
      <c r="GN3" s="7"/>
      <c r="GO3" s="7"/>
      <c r="GP3" s="7"/>
      <c r="GQ3" s="31"/>
      <c r="GR3" s="7"/>
      <c r="GS3" s="29"/>
      <c r="GT3" s="7"/>
      <c r="GU3" s="29"/>
      <c r="GV3" s="7"/>
      <c r="GW3" s="7"/>
      <c r="GX3" s="29"/>
      <c r="GY3" s="7" t="s">
        <v>718</v>
      </c>
      <c r="GZ3" s="7" t="s">
        <v>1329</v>
      </c>
      <c r="HA3" s="7" t="s">
        <v>715</v>
      </c>
      <c r="HB3" s="7" t="s">
        <v>1330</v>
      </c>
      <c r="HC3" s="7" t="s">
        <v>1331</v>
      </c>
      <c r="HD3" s="7" t="s">
        <v>1332</v>
      </c>
      <c r="HE3" s="7" t="s">
        <v>1333</v>
      </c>
      <c r="HF3" s="7"/>
      <c r="HG3" s="7"/>
      <c r="HH3" s="7"/>
      <c r="HI3" s="7"/>
      <c r="HJ3" s="7"/>
      <c r="HK3" s="7"/>
      <c r="HL3" s="7"/>
      <c r="HM3" s="7"/>
      <c r="HN3" s="7"/>
      <c r="HO3" s="7"/>
      <c r="HP3" s="7"/>
      <c r="HQ3" s="7"/>
      <c r="HR3" s="7"/>
      <c r="HS3" s="7"/>
      <c r="HT3" s="7"/>
      <c r="HU3" s="7"/>
      <c r="HV3" s="7"/>
    </row>
    <row r="4" spans="1:230" ht="154" x14ac:dyDescent="0.2">
      <c r="A4" s="7" t="s">
        <v>64</v>
      </c>
      <c r="B4" s="7" t="s">
        <v>42</v>
      </c>
      <c r="C4" s="7" t="s">
        <v>42</v>
      </c>
      <c r="D4" s="7" t="s">
        <v>42</v>
      </c>
      <c r="E4" s="33">
        <v>3</v>
      </c>
      <c r="F4" s="33" t="s">
        <v>1917</v>
      </c>
      <c r="G4" s="34">
        <v>5</v>
      </c>
      <c r="H4" s="7" t="s">
        <v>1336</v>
      </c>
      <c r="I4" s="7" t="s">
        <v>1743</v>
      </c>
      <c r="J4" s="7" t="s">
        <v>1402</v>
      </c>
      <c r="K4" s="7" t="s">
        <v>272</v>
      </c>
      <c r="L4" s="7" t="s">
        <v>1086</v>
      </c>
      <c r="M4" s="7" t="s">
        <v>245</v>
      </c>
      <c r="N4" s="7" t="s">
        <v>846</v>
      </c>
      <c r="O4" s="7" t="s">
        <v>564</v>
      </c>
      <c r="P4" s="7" t="s">
        <v>1098</v>
      </c>
      <c r="Q4" s="7" t="s">
        <v>1403</v>
      </c>
      <c r="R4" s="7" t="s">
        <v>848</v>
      </c>
      <c r="S4" s="7" t="s">
        <v>1337</v>
      </c>
      <c r="T4" s="7" t="s">
        <v>638</v>
      </c>
      <c r="U4" s="7" t="s">
        <v>249</v>
      </c>
      <c r="V4" s="7"/>
      <c r="W4" s="7"/>
      <c r="X4" s="7"/>
      <c r="Y4" s="7"/>
      <c r="Z4" s="31" t="s">
        <v>1398</v>
      </c>
      <c r="AA4" s="7" t="s">
        <v>1402</v>
      </c>
      <c r="AB4" s="7" t="s">
        <v>1373</v>
      </c>
      <c r="AC4" s="7" t="s">
        <v>1374</v>
      </c>
      <c r="AD4" s="7" t="s">
        <v>1375</v>
      </c>
      <c r="AE4" s="7"/>
      <c r="AF4" s="7"/>
      <c r="AG4" s="7"/>
      <c r="AH4" s="7"/>
      <c r="AI4" s="7"/>
      <c r="AJ4" s="7"/>
      <c r="AK4" s="7"/>
      <c r="AL4" s="31" t="s">
        <v>1345</v>
      </c>
      <c r="AM4" s="7" t="s">
        <v>1376</v>
      </c>
      <c r="AN4" s="7"/>
      <c r="AO4" s="7"/>
      <c r="AP4" s="7"/>
      <c r="AQ4" s="7"/>
      <c r="AR4" s="7"/>
      <c r="AS4" s="7"/>
      <c r="AT4" s="31" t="s">
        <v>1346</v>
      </c>
      <c r="AU4" s="7" t="s">
        <v>1377</v>
      </c>
      <c r="AV4" s="7" t="s">
        <v>1378</v>
      </c>
      <c r="AW4" s="7"/>
      <c r="AX4" s="7"/>
      <c r="AY4" s="7"/>
      <c r="AZ4" s="7"/>
      <c r="BA4" s="7"/>
      <c r="BB4" s="7"/>
      <c r="BC4" s="7"/>
      <c r="BD4" s="31" t="s">
        <v>1349</v>
      </c>
      <c r="BE4" s="7" t="s">
        <v>1379</v>
      </c>
      <c r="BF4" s="7" t="s">
        <v>1380</v>
      </c>
      <c r="BG4" s="7"/>
      <c r="BH4" s="7"/>
      <c r="BI4" s="7"/>
      <c r="BJ4" s="7"/>
      <c r="BK4" s="7"/>
      <c r="BL4" s="7"/>
      <c r="BM4" s="31" t="s">
        <v>1351</v>
      </c>
      <c r="BN4" s="7" t="s">
        <v>615</v>
      </c>
      <c r="BO4" s="7" t="s">
        <v>623</v>
      </c>
      <c r="BP4" s="7" t="s">
        <v>624</v>
      </c>
      <c r="BQ4" s="7"/>
      <c r="BR4" s="7"/>
      <c r="BS4" s="7"/>
      <c r="BT4" s="7"/>
      <c r="BU4" s="7"/>
      <c r="BV4" s="31" t="s">
        <v>1236</v>
      </c>
      <c r="BW4" s="7" t="s">
        <v>1381</v>
      </c>
      <c r="BX4" s="7" t="s">
        <v>1382</v>
      </c>
      <c r="BY4" s="7" t="s">
        <v>1383</v>
      </c>
      <c r="BZ4" s="7"/>
      <c r="CA4" s="7"/>
      <c r="CB4" s="7"/>
      <c r="CC4" s="7"/>
      <c r="CD4" s="31" t="s">
        <v>1352</v>
      </c>
      <c r="CE4" s="7" t="s">
        <v>1384</v>
      </c>
      <c r="CF4" s="7" t="s">
        <v>1385</v>
      </c>
      <c r="CG4" s="7" t="s">
        <v>1386</v>
      </c>
      <c r="CH4" s="7"/>
      <c r="CI4" s="7"/>
      <c r="CJ4" s="7"/>
      <c r="CK4" s="7"/>
      <c r="CL4" s="31" t="s">
        <v>1277</v>
      </c>
      <c r="CM4" s="7" t="s">
        <v>1387</v>
      </c>
      <c r="CN4" s="7" t="s">
        <v>1388</v>
      </c>
      <c r="CO4" s="7"/>
      <c r="CP4" s="7"/>
      <c r="CQ4" s="7"/>
      <c r="CR4" s="7"/>
      <c r="CS4" s="7"/>
      <c r="CT4" s="31" t="s">
        <v>1399</v>
      </c>
      <c r="CU4" s="7" t="s">
        <v>1389</v>
      </c>
      <c r="CV4" s="7" t="s">
        <v>1390</v>
      </c>
      <c r="CW4" s="7"/>
      <c r="CX4" s="7"/>
      <c r="CY4" s="7"/>
      <c r="CZ4" s="7"/>
      <c r="DA4" s="7"/>
      <c r="DB4" s="31" t="s">
        <v>1400</v>
      </c>
      <c r="DC4" s="7" t="s">
        <v>1391</v>
      </c>
      <c r="DD4" s="7" t="s">
        <v>1392</v>
      </c>
      <c r="DE4" s="7" t="s">
        <v>1393</v>
      </c>
      <c r="DF4" s="7"/>
      <c r="DG4" s="7"/>
      <c r="DH4" s="7"/>
      <c r="DI4" s="7"/>
      <c r="DJ4" s="7"/>
      <c r="DK4" s="7"/>
      <c r="DL4" s="7"/>
      <c r="DM4" s="31" t="s">
        <v>1368</v>
      </c>
      <c r="DN4" s="7" t="s">
        <v>1394</v>
      </c>
      <c r="DO4" s="7" t="s">
        <v>1395</v>
      </c>
      <c r="DP4" s="7" t="s">
        <v>1396</v>
      </c>
      <c r="DQ4" s="7" t="s">
        <v>1397</v>
      </c>
      <c r="DR4" s="7"/>
      <c r="DS4" s="7"/>
      <c r="DT4" s="7"/>
      <c r="DU4" s="31"/>
      <c r="DV4" s="7"/>
      <c r="DW4" s="7"/>
      <c r="DX4" s="7"/>
      <c r="DY4" s="7"/>
      <c r="DZ4" s="7"/>
      <c r="EA4" s="7"/>
      <c r="EB4" s="7"/>
      <c r="EC4" s="31"/>
      <c r="ED4" s="7"/>
      <c r="EE4" s="7"/>
      <c r="EF4" s="7"/>
      <c r="EG4" s="7"/>
      <c r="EH4" s="7"/>
      <c r="EI4" s="7"/>
      <c r="EJ4" s="7"/>
      <c r="EK4" s="7"/>
      <c r="EL4" s="31"/>
      <c r="EM4" s="7"/>
      <c r="EN4" s="7"/>
      <c r="EO4" s="7"/>
      <c r="EP4" s="7"/>
      <c r="EQ4" s="7"/>
      <c r="ER4" s="7"/>
      <c r="ES4" s="7"/>
      <c r="ET4" s="7"/>
      <c r="EU4" s="31"/>
      <c r="EV4" s="7"/>
      <c r="EW4" s="7"/>
      <c r="EX4" s="7"/>
      <c r="EY4" s="7"/>
      <c r="EZ4" s="7"/>
      <c r="FA4" s="7"/>
      <c r="FB4" s="7"/>
      <c r="FC4" s="31"/>
      <c r="FD4" s="7"/>
      <c r="FE4" s="7"/>
      <c r="FF4" s="7"/>
      <c r="FG4" s="7"/>
      <c r="FH4" s="7"/>
      <c r="FI4" s="7"/>
      <c r="FJ4" s="7"/>
      <c r="FK4" s="31"/>
      <c r="FL4" s="7"/>
      <c r="FM4" s="7"/>
      <c r="FN4" s="7"/>
      <c r="FO4" s="7"/>
      <c r="FP4" s="7"/>
      <c r="FQ4" s="7"/>
      <c r="FR4" s="7"/>
      <c r="FS4" s="31"/>
      <c r="FT4" s="29"/>
      <c r="FU4" s="29"/>
      <c r="FV4" s="29"/>
      <c r="FW4" s="29"/>
      <c r="FX4" s="29"/>
      <c r="FY4" s="29"/>
      <c r="FZ4" s="29"/>
      <c r="GA4" s="31"/>
      <c r="GB4" s="29"/>
      <c r="GC4" s="29"/>
      <c r="GD4" s="29"/>
      <c r="GE4" s="29"/>
      <c r="GF4" s="29"/>
      <c r="GG4" s="29"/>
      <c r="GH4" s="29"/>
      <c r="GI4" s="31"/>
      <c r="GJ4" s="7"/>
      <c r="GK4" s="7"/>
      <c r="GL4" s="7"/>
      <c r="GM4" s="7"/>
      <c r="GN4" s="7"/>
      <c r="GO4" s="7"/>
      <c r="GP4" s="7"/>
      <c r="GQ4" s="31"/>
      <c r="GR4" s="7"/>
      <c r="GS4" s="29"/>
      <c r="GT4" s="7"/>
      <c r="GU4" s="29"/>
      <c r="GV4" s="7"/>
      <c r="GW4" s="7"/>
      <c r="GX4" s="29"/>
      <c r="GY4" s="7" t="s">
        <v>709</v>
      </c>
      <c r="GZ4" s="7" t="s">
        <v>1338</v>
      </c>
      <c r="HA4" s="7" t="s">
        <v>1341</v>
      </c>
      <c r="HB4" s="7" t="s">
        <v>1340</v>
      </c>
      <c r="HC4" s="7" t="s">
        <v>1339</v>
      </c>
      <c r="HD4" s="7" t="s">
        <v>506</v>
      </c>
      <c r="HE4" s="7" t="s">
        <v>1342</v>
      </c>
      <c r="HF4" s="7"/>
      <c r="HG4" s="7"/>
      <c r="HH4" s="7"/>
      <c r="HI4" s="7"/>
      <c r="HJ4" s="7"/>
      <c r="HK4" s="7"/>
      <c r="HL4" s="7"/>
      <c r="HM4" s="7"/>
      <c r="HN4" s="7"/>
      <c r="HO4" s="7"/>
      <c r="HP4" s="7"/>
      <c r="HQ4" s="7"/>
      <c r="HR4" s="7"/>
      <c r="HS4" s="7"/>
      <c r="HT4" s="7"/>
      <c r="HU4" s="7"/>
      <c r="HV4" s="7"/>
    </row>
    <row r="5" spans="1:230" ht="132" x14ac:dyDescent="0.2">
      <c r="A5" s="7" t="s">
        <v>69</v>
      </c>
      <c r="B5" s="7" t="s">
        <v>68</v>
      </c>
      <c r="C5" s="7" t="s">
        <v>42</v>
      </c>
      <c r="D5" s="7" t="s">
        <v>42</v>
      </c>
      <c r="E5" s="33">
        <v>2</v>
      </c>
      <c r="F5" s="33" t="s">
        <v>1917</v>
      </c>
      <c r="G5" s="34">
        <v>5</v>
      </c>
      <c r="H5" s="7" t="s">
        <v>1649</v>
      </c>
      <c r="I5" s="7" t="s">
        <v>1650</v>
      </c>
      <c r="J5" s="7" t="s">
        <v>1680</v>
      </c>
      <c r="K5" s="7" t="s">
        <v>375</v>
      </c>
      <c r="L5" s="7" t="s">
        <v>246</v>
      </c>
      <c r="M5" s="7" t="s">
        <v>895</v>
      </c>
      <c r="N5" s="7" t="s">
        <v>660</v>
      </c>
      <c r="O5" s="7" t="s">
        <v>1677</v>
      </c>
      <c r="P5" s="7" t="s">
        <v>527</v>
      </c>
      <c r="Q5" s="7" t="s">
        <v>1031</v>
      </c>
      <c r="R5" s="7" t="s">
        <v>634</v>
      </c>
      <c r="S5" s="7" t="s">
        <v>1363</v>
      </c>
      <c r="T5" s="7" t="s">
        <v>850</v>
      </c>
      <c r="U5" s="7" t="s">
        <v>249</v>
      </c>
      <c r="V5" s="7" t="s">
        <v>1664</v>
      </c>
      <c r="W5" s="7" t="s">
        <v>1724</v>
      </c>
      <c r="X5" s="7"/>
      <c r="Y5" s="7"/>
      <c r="Z5" s="31" t="s">
        <v>1651</v>
      </c>
      <c r="AA5" s="7" t="s">
        <v>1680</v>
      </c>
      <c r="AB5" s="7" t="s">
        <v>1681</v>
      </c>
      <c r="AC5" s="7" t="s">
        <v>1682</v>
      </c>
      <c r="AD5" s="7" t="s">
        <v>1683</v>
      </c>
      <c r="AE5" s="7" t="s">
        <v>1684</v>
      </c>
      <c r="AF5" s="7"/>
      <c r="AG5" s="7"/>
      <c r="AH5" s="7"/>
      <c r="AI5" s="7"/>
      <c r="AJ5" s="7"/>
      <c r="AK5" s="7"/>
      <c r="AL5" s="31" t="s">
        <v>1653</v>
      </c>
      <c r="AM5" s="7" t="s">
        <v>1685</v>
      </c>
      <c r="AN5" s="7" t="s">
        <v>1686</v>
      </c>
      <c r="AO5" s="7" t="s">
        <v>1687</v>
      </c>
      <c r="AP5" s="7"/>
      <c r="AQ5" s="7"/>
      <c r="AR5" s="7"/>
      <c r="AS5" s="7"/>
      <c r="AT5" s="31" t="s">
        <v>1655</v>
      </c>
      <c r="AU5" s="7" t="s">
        <v>1688</v>
      </c>
      <c r="AV5" s="7"/>
      <c r="AW5" s="7"/>
      <c r="AX5" s="7"/>
      <c r="AY5" s="7"/>
      <c r="AZ5" s="7"/>
      <c r="BA5" s="7"/>
      <c r="BB5" s="7"/>
      <c r="BC5" s="7"/>
      <c r="BD5" s="31" t="s">
        <v>1657</v>
      </c>
      <c r="BE5" s="7" t="s">
        <v>1708</v>
      </c>
      <c r="BF5" s="7"/>
      <c r="BG5" s="7"/>
      <c r="BH5" s="7"/>
      <c r="BI5" s="7"/>
      <c r="BJ5" s="7"/>
      <c r="BK5" s="7"/>
      <c r="BL5" s="7"/>
      <c r="BM5" s="31" t="s">
        <v>1661</v>
      </c>
      <c r="BN5" s="7" t="s">
        <v>1725</v>
      </c>
      <c r="BO5" s="7"/>
      <c r="BP5" s="7"/>
      <c r="BQ5" s="7"/>
      <c r="BR5" s="7"/>
      <c r="BS5" s="7"/>
      <c r="BT5" s="7"/>
      <c r="BU5" s="7"/>
      <c r="BV5" s="31" t="s">
        <v>1467</v>
      </c>
      <c r="BW5" s="7" t="s">
        <v>690</v>
      </c>
      <c r="BX5" s="7" t="s">
        <v>1709</v>
      </c>
      <c r="BY5" s="7" t="s">
        <v>687</v>
      </c>
      <c r="BZ5" s="7" t="s">
        <v>1710</v>
      </c>
      <c r="CA5" s="7" t="s">
        <v>1711</v>
      </c>
      <c r="CB5" s="7" t="s">
        <v>686</v>
      </c>
      <c r="CC5" s="7"/>
      <c r="CD5" s="31" t="s">
        <v>1662</v>
      </c>
      <c r="CE5" s="7" t="s">
        <v>1689</v>
      </c>
      <c r="CF5" s="7" t="s">
        <v>1690</v>
      </c>
      <c r="CG5" s="7"/>
      <c r="CH5" s="7"/>
      <c r="CI5" s="7"/>
      <c r="CJ5" s="7"/>
      <c r="CK5" s="7"/>
      <c r="CL5" s="31" t="s">
        <v>1665</v>
      </c>
      <c r="CM5" s="7" t="s">
        <v>1691</v>
      </c>
      <c r="CN5" s="7" t="s">
        <v>1692</v>
      </c>
      <c r="CO5" s="7"/>
      <c r="CP5" s="7"/>
      <c r="CQ5" s="7"/>
      <c r="CR5" s="7"/>
      <c r="CS5" s="7"/>
      <c r="CT5" s="31" t="s">
        <v>1296</v>
      </c>
      <c r="CU5" s="7" t="s">
        <v>1693</v>
      </c>
      <c r="CV5" s="7"/>
      <c r="CW5" s="7"/>
      <c r="CX5" s="7"/>
      <c r="CY5" s="7"/>
      <c r="CZ5" s="7"/>
      <c r="DA5" s="7"/>
      <c r="DB5" s="31" t="s">
        <v>1668</v>
      </c>
      <c r="DC5" s="7" t="s">
        <v>1694</v>
      </c>
      <c r="DD5" s="7"/>
      <c r="DE5" s="7"/>
      <c r="DF5" s="7"/>
      <c r="DG5" s="7"/>
      <c r="DH5" s="7"/>
      <c r="DI5" s="7"/>
      <c r="DJ5" s="7"/>
      <c r="DK5" s="7"/>
      <c r="DL5" s="7"/>
      <c r="DM5" s="31" t="s">
        <v>1671</v>
      </c>
      <c r="DN5" s="7" t="s">
        <v>1702</v>
      </c>
      <c r="DO5" s="7" t="s">
        <v>1703</v>
      </c>
      <c r="DP5" s="7" t="s">
        <v>1704</v>
      </c>
      <c r="DQ5" s="7" t="s">
        <v>1705</v>
      </c>
      <c r="DR5" s="7" t="s">
        <v>1706</v>
      </c>
      <c r="DS5" s="7" t="s">
        <v>1707</v>
      </c>
      <c r="DT5" s="7"/>
      <c r="DU5" s="31" t="s">
        <v>1241</v>
      </c>
      <c r="DV5" s="7" t="s">
        <v>1695</v>
      </c>
      <c r="DW5" s="7"/>
      <c r="DX5" s="7"/>
      <c r="DY5" s="7"/>
      <c r="DZ5" s="7"/>
      <c r="EA5" s="7"/>
      <c r="EB5" s="7"/>
      <c r="EC5" s="31" t="s">
        <v>1674</v>
      </c>
      <c r="ED5" s="7" t="s">
        <v>1696</v>
      </c>
      <c r="EE5" s="7" t="s">
        <v>1697</v>
      </c>
      <c r="EF5" s="7"/>
      <c r="EG5" s="7"/>
      <c r="EH5" s="7"/>
      <c r="EI5" s="7"/>
      <c r="EJ5" s="7"/>
      <c r="EK5" s="7"/>
      <c r="EL5" s="31" t="s">
        <v>1675</v>
      </c>
      <c r="EM5" s="7" t="s">
        <v>1698</v>
      </c>
      <c r="EN5" s="7" t="s">
        <v>1699</v>
      </c>
      <c r="EO5" s="7"/>
      <c r="EP5" s="7"/>
      <c r="EQ5" s="7"/>
      <c r="ER5" s="7"/>
      <c r="ES5" s="7"/>
      <c r="ET5" s="7"/>
      <c r="EU5" s="31" t="s">
        <v>1678</v>
      </c>
      <c r="EV5" s="7" t="s">
        <v>1700</v>
      </c>
      <c r="EW5" s="7" t="s">
        <v>1701</v>
      </c>
      <c r="EX5" s="7"/>
      <c r="EY5" s="7"/>
      <c r="EZ5" s="7"/>
      <c r="FA5" s="7"/>
      <c r="FB5" s="7"/>
      <c r="FC5" s="31"/>
      <c r="FD5" s="7"/>
      <c r="FE5" s="7"/>
      <c r="FF5" s="7"/>
      <c r="FG5" s="7"/>
      <c r="FH5" s="7"/>
      <c r="FI5" s="7"/>
      <c r="FJ5" s="7"/>
      <c r="FK5" s="31"/>
      <c r="FL5" s="7"/>
      <c r="FM5" s="7"/>
      <c r="FN5" s="7"/>
      <c r="FO5" s="7"/>
      <c r="FP5" s="7"/>
      <c r="FQ5" s="7"/>
      <c r="FR5" s="7"/>
      <c r="FS5" s="31"/>
      <c r="FT5" s="7"/>
      <c r="FU5" s="7"/>
      <c r="FV5" s="7"/>
      <c r="FW5" s="7"/>
      <c r="FX5" s="7"/>
      <c r="FY5" s="7"/>
      <c r="FZ5" s="7"/>
      <c r="GA5" s="31"/>
      <c r="GB5" s="7"/>
      <c r="GC5" s="7"/>
      <c r="GD5" s="7"/>
      <c r="GE5" s="7"/>
      <c r="GF5" s="7"/>
      <c r="GG5" s="7"/>
      <c r="GH5" s="7"/>
      <c r="GI5" s="31"/>
      <c r="GJ5" s="7"/>
      <c r="GK5" s="7"/>
      <c r="GL5" s="7"/>
      <c r="GM5" s="7"/>
      <c r="GN5" s="7"/>
      <c r="GO5" s="7"/>
      <c r="GP5" s="7"/>
      <c r="GQ5" s="31"/>
      <c r="GR5" s="7"/>
      <c r="GS5" s="7"/>
      <c r="GT5" s="7"/>
      <c r="GU5" s="7"/>
      <c r="GV5" s="7"/>
      <c r="GW5" s="7"/>
      <c r="GX5" s="7"/>
      <c r="GY5" s="7" t="s">
        <v>715</v>
      </c>
      <c r="GZ5" s="7" t="s">
        <v>1712</v>
      </c>
      <c r="HA5" s="7"/>
      <c r="HB5" s="7"/>
      <c r="HC5" s="7"/>
      <c r="HD5" s="7"/>
      <c r="HE5" s="7"/>
      <c r="HF5" s="7"/>
      <c r="HG5" s="7"/>
      <c r="HH5" s="7"/>
      <c r="HI5" s="7"/>
      <c r="HJ5" s="7"/>
      <c r="HK5" s="7"/>
      <c r="HL5" s="7"/>
      <c r="HM5" s="7"/>
      <c r="HN5" s="7"/>
      <c r="HO5" s="7"/>
      <c r="HP5" s="7"/>
      <c r="HQ5" s="7"/>
      <c r="HR5" s="7"/>
      <c r="HS5" s="7"/>
      <c r="HT5" s="7"/>
      <c r="HU5" s="7"/>
      <c r="HV5" s="7"/>
    </row>
    <row r="6" spans="1:230" ht="176" x14ac:dyDescent="0.2">
      <c r="A6" s="7" t="s">
        <v>48</v>
      </c>
      <c r="B6" s="7" t="s">
        <v>42</v>
      </c>
      <c r="C6" s="7" t="s">
        <v>42</v>
      </c>
      <c r="D6" s="7" t="s">
        <v>42</v>
      </c>
      <c r="E6" s="33">
        <v>3</v>
      </c>
      <c r="F6" s="33" t="s">
        <v>1919</v>
      </c>
      <c r="G6" s="34">
        <v>2</v>
      </c>
      <c r="H6" s="7" t="s">
        <v>659</v>
      </c>
      <c r="I6" s="7" t="s">
        <v>1732</v>
      </c>
      <c r="J6" s="7" t="s">
        <v>665</v>
      </c>
      <c r="K6" s="7" t="s">
        <v>267</v>
      </c>
      <c r="L6" s="7" t="s">
        <v>249</v>
      </c>
      <c r="M6" s="7" t="s">
        <v>1408</v>
      </c>
      <c r="N6" s="7" t="s">
        <v>660</v>
      </c>
      <c r="O6" s="7" t="s">
        <v>272</v>
      </c>
      <c r="P6" s="7" t="s">
        <v>663</v>
      </c>
      <c r="Q6" s="7" t="s">
        <v>1360</v>
      </c>
      <c r="R6" s="7" t="s">
        <v>638</v>
      </c>
      <c r="S6" s="7" t="s">
        <v>661</v>
      </c>
      <c r="T6" s="7" t="s">
        <v>662</v>
      </c>
      <c r="U6" s="7"/>
      <c r="V6" s="7"/>
      <c r="W6" s="7"/>
      <c r="X6" s="7"/>
      <c r="Y6" s="7"/>
      <c r="Z6" s="31" t="s">
        <v>1286</v>
      </c>
      <c r="AA6" s="7" t="s">
        <v>665</v>
      </c>
      <c r="AB6" s="7" t="s">
        <v>666</v>
      </c>
      <c r="AC6" s="7" t="s">
        <v>667</v>
      </c>
      <c r="AD6" s="7" t="s">
        <v>668</v>
      </c>
      <c r="AE6" s="7" t="s">
        <v>669</v>
      </c>
      <c r="AF6" s="7"/>
      <c r="AG6" s="7"/>
      <c r="AH6" s="7"/>
      <c r="AI6" s="7"/>
      <c r="AJ6" s="7"/>
      <c r="AK6" s="7"/>
      <c r="AL6" s="31" t="s">
        <v>1760</v>
      </c>
      <c r="AM6" s="7" t="s">
        <v>670</v>
      </c>
      <c r="AN6" s="7" t="s">
        <v>671</v>
      </c>
      <c r="AO6" s="7" t="s">
        <v>672</v>
      </c>
      <c r="AP6" s="7"/>
      <c r="AQ6" s="7"/>
      <c r="AR6" s="7"/>
      <c r="AS6" s="7"/>
      <c r="AT6" s="31" t="s">
        <v>1762</v>
      </c>
      <c r="AU6" s="7" t="s">
        <v>673</v>
      </c>
      <c r="AV6" s="7" t="s">
        <v>674</v>
      </c>
      <c r="AW6" s="7"/>
      <c r="AX6" s="7"/>
      <c r="AY6" s="7"/>
      <c r="AZ6" s="7"/>
      <c r="BA6" s="7"/>
      <c r="BB6" s="7"/>
      <c r="BC6" s="7"/>
      <c r="BD6" s="31" t="s">
        <v>1782</v>
      </c>
      <c r="BE6" s="7" t="s">
        <v>675</v>
      </c>
      <c r="BF6" s="7" t="s">
        <v>676</v>
      </c>
      <c r="BG6" s="7" t="s">
        <v>5002</v>
      </c>
      <c r="BH6" s="7" t="s">
        <v>677</v>
      </c>
      <c r="BI6" s="7"/>
      <c r="BJ6" s="7"/>
      <c r="BK6" s="7"/>
      <c r="BL6" s="7"/>
      <c r="BM6" s="31" t="s">
        <v>1785</v>
      </c>
      <c r="BN6" s="7" t="s">
        <v>678</v>
      </c>
      <c r="BO6" s="7" t="s">
        <v>679</v>
      </c>
      <c r="BP6" s="7"/>
      <c r="BQ6" s="7"/>
      <c r="BR6" s="7"/>
      <c r="BS6" s="7"/>
      <c r="BT6" s="7"/>
      <c r="BU6" s="7"/>
      <c r="BV6" s="31" t="s">
        <v>1791</v>
      </c>
      <c r="BW6" s="7" t="s">
        <v>680</v>
      </c>
      <c r="BX6" s="7" t="s">
        <v>681</v>
      </c>
      <c r="BY6" s="7" t="s">
        <v>682</v>
      </c>
      <c r="BZ6" s="7" t="s">
        <v>683</v>
      </c>
      <c r="CA6" s="7" t="s">
        <v>684</v>
      </c>
      <c r="CB6" s="7" t="s">
        <v>685</v>
      </c>
      <c r="CC6" s="7"/>
      <c r="CD6" s="31" t="s">
        <v>1467</v>
      </c>
      <c r="CE6" s="7" t="s">
        <v>686</v>
      </c>
      <c r="CF6" s="7" t="s">
        <v>687</v>
      </c>
      <c r="CG6" s="7" t="s">
        <v>688</v>
      </c>
      <c r="CH6" s="7" t="s">
        <v>689</v>
      </c>
      <c r="CI6" s="7" t="s">
        <v>690</v>
      </c>
      <c r="CJ6" s="7"/>
      <c r="CK6" s="7"/>
      <c r="CL6" s="31" t="s">
        <v>1796</v>
      </c>
      <c r="CM6" s="7" t="s">
        <v>408</v>
      </c>
      <c r="CN6" s="7" t="s">
        <v>691</v>
      </c>
      <c r="CO6" s="7"/>
      <c r="CP6" s="7"/>
      <c r="CQ6" s="7"/>
      <c r="CR6" s="7"/>
      <c r="CS6" s="7"/>
      <c r="CT6" s="31" t="s">
        <v>1473</v>
      </c>
      <c r="CU6" s="7" t="s">
        <v>1510</v>
      </c>
      <c r="CV6" s="7" t="s">
        <v>692</v>
      </c>
      <c r="CW6" s="7"/>
      <c r="CX6" s="7"/>
      <c r="CY6" s="7"/>
      <c r="CZ6" s="7"/>
      <c r="DA6" s="7"/>
      <c r="DB6" s="31" t="s">
        <v>1800</v>
      </c>
      <c r="DC6" s="7" t="s">
        <v>693</v>
      </c>
      <c r="DD6" s="7"/>
      <c r="DE6" s="7"/>
      <c r="DF6" s="7"/>
      <c r="DG6" s="7"/>
      <c r="DH6" s="7"/>
      <c r="DI6" s="7"/>
      <c r="DJ6" s="7"/>
      <c r="DK6" s="7"/>
      <c r="DL6" s="7"/>
      <c r="DM6" s="31" t="s">
        <v>1410</v>
      </c>
      <c r="DN6" s="7" t="s">
        <v>694</v>
      </c>
      <c r="DO6" s="7" t="s">
        <v>695</v>
      </c>
      <c r="DP6" s="7" t="s">
        <v>696</v>
      </c>
      <c r="DQ6" s="7" t="s">
        <v>697</v>
      </c>
      <c r="DR6" s="7" t="s">
        <v>698</v>
      </c>
      <c r="DS6" s="7" t="s">
        <v>699</v>
      </c>
      <c r="DT6" s="7" t="s">
        <v>700</v>
      </c>
      <c r="DU6" s="31" t="s">
        <v>1870</v>
      </c>
      <c r="DV6" s="7" t="s">
        <v>701</v>
      </c>
      <c r="DW6" s="7" t="s">
        <v>702</v>
      </c>
      <c r="DX6" s="7" t="s">
        <v>703</v>
      </c>
      <c r="DY6" s="7" t="s">
        <v>704</v>
      </c>
      <c r="DZ6" s="7"/>
      <c r="EA6" s="7"/>
      <c r="EB6" s="7"/>
      <c r="EC6" s="31" t="s">
        <v>1802</v>
      </c>
      <c r="ED6" s="7" t="s">
        <v>705</v>
      </c>
      <c r="EE6" s="7"/>
      <c r="EF6" s="7"/>
      <c r="EG6" s="7"/>
      <c r="EH6" s="7"/>
      <c r="EI6" s="7"/>
      <c r="EJ6" s="7"/>
      <c r="EK6" s="7"/>
      <c r="EL6" s="31"/>
      <c r="EM6" s="7"/>
      <c r="EN6" s="7"/>
      <c r="EO6" s="7"/>
      <c r="EP6" s="7"/>
      <c r="EQ6" s="7"/>
      <c r="ER6" s="7"/>
      <c r="ES6" s="7"/>
      <c r="ET6" s="7"/>
      <c r="EU6" s="31"/>
      <c r="EV6" s="7"/>
      <c r="EW6" s="7"/>
      <c r="EX6" s="7"/>
      <c r="EY6" s="7"/>
      <c r="EZ6" s="7"/>
      <c r="FA6" s="7"/>
      <c r="FB6" s="7"/>
      <c r="FC6" s="31"/>
      <c r="FD6" s="7"/>
      <c r="FE6" s="7"/>
      <c r="FF6" s="7"/>
      <c r="FG6" s="7"/>
      <c r="FH6" s="7"/>
      <c r="FI6" s="7"/>
      <c r="FJ6" s="7"/>
      <c r="FK6" s="31"/>
      <c r="FL6" s="7"/>
      <c r="FM6" s="7"/>
      <c r="FN6" s="7"/>
      <c r="FO6" s="7"/>
      <c r="FP6" s="7"/>
      <c r="FQ6" s="7"/>
      <c r="FR6" s="7"/>
      <c r="FS6" s="31"/>
      <c r="FT6" s="29"/>
      <c r="FU6" s="29"/>
      <c r="FV6" s="29"/>
      <c r="FW6" s="29"/>
      <c r="FX6" s="29"/>
      <c r="FY6" s="29"/>
      <c r="FZ6" s="29"/>
      <c r="GA6" s="31"/>
      <c r="GB6" s="29"/>
      <c r="GC6" s="29"/>
      <c r="GD6" s="29"/>
      <c r="GE6" s="29"/>
      <c r="GF6" s="29"/>
      <c r="GG6" s="29"/>
      <c r="GH6" s="29"/>
      <c r="GI6" s="31"/>
      <c r="GJ6" s="7"/>
      <c r="GK6" s="7"/>
      <c r="GL6" s="7"/>
      <c r="GM6" s="7"/>
      <c r="GN6" s="7"/>
      <c r="GO6" s="7"/>
      <c r="GP6" s="7"/>
      <c r="GQ6" s="31"/>
      <c r="GR6" s="7"/>
      <c r="GS6" s="29"/>
      <c r="GT6" s="7"/>
      <c r="GU6" s="29"/>
      <c r="GV6" s="7"/>
      <c r="GW6" s="7"/>
      <c r="GX6" s="29"/>
      <c r="GY6" s="7" t="s">
        <v>706</v>
      </c>
      <c r="GZ6" s="7" t="s">
        <v>707</v>
      </c>
      <c r="HA6" s="7" t="s">
        <v>708</v>
      </c>
      <c r="HB6" s="7"/>
      <c r="HC6" s="7"/>
      <c r="HD6" s="7"/>
      <c r="HE6" s="7"/>
      <c r="HF6" s="7"/>
      <c r="HG6" s="7"/>
      <c r="HH6" s="7"/>
      <c r="HI6" s="7"/>
      <c r="HJ6" s="7"/>
      <c r="HK6" s="7"/>
      <c r="HL6" s="7"/>
      <c r="HM6" s="7"/>
      <c r="HN6" s="7"/>
      <c r="HO6" s="7"/>
      <c r="HP6" s="7"/>
      <c r="HQ6" s="7"/>
      <c r="HR6" s="7"/>
      <c r="HS6" s="7"/>
      <c r="HT6" s="7"/>
      <c r="HU6" s="7"/>
      <c r="HV6" s="7"/>
    </row>
    <row r="7" spans="1:230" ht="132" x14ac:dyDescent="0.2">
      <c r="A7" s="7" t="s">
        <v>2479</v>
      </c>
      <c r="B7" s="7" t="s">
        <v>42</v>
      </c>
      <c r="C7" s="7" t="s">
        <v>42</v>
      </c>
      <c r="D7" s="7" t="s">
        <v>37</v>
      </c>
      <c r="E7" s="33">
        <v>3</v>
      </c>
      <c r="F7" s="33" t="s">
        <v>1919</v>
      </c>
      <c r="G7" s="34">
        <v>2</v>
      </c>
      <c r="H7" s="7" t="s">
        <v>782</v>
      </c>
      <c r="I7" s="7" t="s">
        <v>1734</v>
      </c>
      <c r="J7" s="7" t="s">
        <v>812</v>
      </c>
      <c r="K7" s="7" t="s">
        <v>283</v>
      </c>
      <c r="L7" s="7" t="s">
        <v>244</v>
      </c>
      <c r="M7" s="7" t="s">
        <v>783</v>
      </c>
      <c r="N7" s="7" t="s">
        <v>272</v>
      </c>
      <c r="O7" s="7" t="s">
        <v>784</v>
      </c>
      <c r="P7" s="7" t="s">
        <v>249</v>
      </c>
      <c r="Q7" s="7" t="s">
        <v>285</v>
      </c>
      <c r="R7" s="7" t="s">
        <v>785</v>
      </c>
      <c r="S7" s="7" t="s">
        <v>786</v>
      </c>
      <c r="T7" s="7"/>
      <c r="U7" s="7"/>
      <c r="V7" s="7"/>
      <c r="W7" s="7"/>
      <c r="X7" s="7"/>
      <c r="Y7" s="7"/>
      <c r="Z7" s="31" t="s">
        <v>1237</v>
      </c>
      <c r="AA7" s="7" t="s">
        <v>812</v>
      </c>
      <c r="AB7" s="7" t="s">
        <v>813</v>
      </c>
      <c r="AC7" s="7" t="s">
        <v>814</v>
      </c>
      <c r="AD7" s="7" t="s">
        <v>815</v>
      </c>
      <c r="AE7" s="7"/>
      <c r="AF7" s="7"/>
      <c r="AG7" s="7"/>
      <c r="AH7" s="7"/>
      <c r="AI7" s="7"/>
      <c r="AJ7" s="7"/>
      <c r="AK7" s="7"/>
      <c r="AL7" s="31" t="s">
        <v>1276</v>
      </c>
      <c r="AM7" s="7" t="s">
        <v>816</v>
      </c>
      <c r="AN7" s="7" t="s">
        <v>817</v>
      </c>
      <c r="AO7" s="7"/>
      <c r="AP7" s="7"/>
      <c r="AQ7" s="7"/>
      <c r="AR7" s="7"/>
      <c r="AS7" s="7"/>
      <c r="AT7" s="31" t="s">
        <v>1254</v>
      </c>
      <c r="AU7" s="7" t="s">
        <v>818</v>
      </c>
      <c r="AV7" s="7" t="s">
        <v>819</v>
      </c>
      <c r="AW7" s="7" t="s">
        <v>820</v>
      </c>
      <c r="AX7" s="7" t="s">
        <v>821</v>
      </c>
      <c r="AY7" s="7"/>
      <c r="AZ7" s="7"/>
      <c r="BA7" s="7"/>
      <c r="BB7" s="7"/>
      <c r="BC7" s="7"/>
      <c r="BD7" s="31" t="s">
        <v>1238</v>
      </c>
      <c r="BE7" s="7" t="s">
        <v>822</v>
      </c>
      <c r="BF7" s="7"/>
      <c r="BG7" s="7"/>
      <c r="BH7" s="7"/>
      <c r="BI7" s="7"/>
      <c r="BJ7" s="7"/>
      <c r="BK7" s="7"/>
      <c r="BL7" s="7"/>
      <c r="BM7" s="31" t="s">
        <v>1258</v>
      </c>
      <c r="BN7" s="7" t="s">
        <v>823</v>
      </c>
      <c r="BO7" s="7" t="s">
        <v>824</v>
      </c>
      <c r="BP7" s="7"/>
      <c r="BQ7" s="7"/>
      <c r="BR7" s="7"/>
      <c r="BS7" s="7"/>
      <c r="BT7" s="7"/>
      <c r="BU7" s="7"/>
      <c r="BV7" s="31" t="s">
        <v>1267</v>
      </c>
      <c r="BW7" s="7" t="s">
        <v>825</v>
      </c>
      <c r="BX7" s="7" t="s">
        <v>826</v>
      </c>
      <c r="BY7" s="7" t="s">
        <v>827</v>
      </c>
      <c r="BZ7" s="7" t="s">
        <v>828</v>
      </c>
      <c r="CA7" s="7" t="s">
        <v>829</v>
      </c>
      <c r="CB7" s="7"/>
      <c r="CC7" s="7"/>
      <c r="CD7" s="31" t="s">
        <v>1287</v>
      </c>
      <c r="CE7" s="7" t="s">
        <v>830</v>
      </c>
      <c r="CF7" s="7" t="s">
        <v>831</v>
      </c>
      <c r="CG7" s="7"/>
      <c r="CH7" s="7"/>
      <c r="CI7" s="7"/>
      <c r="CJ7" s="7"/>
      <c r="CK7" s="7"/>
      <c r="CL7" s="31" t="s">
        <v>1236</v>
      </c>
      <c r="CM7" s="7" t="s">
        <v>290</v>
      </c>
      <c r="CN7" s="7"/>
      <c r="CO7" s="7"/>
      <c r="CP7" s="7"/>
      <c r="CQ7" s="7"/>
      <c r="CR7" s="7"/>
      <c r="CS7" s="7"/>
      <c r="CT7" s="31" t="s">
        <v>1282</v>
      </c>
      <c r="CU7" s="7" t="s">
        <v>832</v>
      </c>
      <c r="CV7" s="7" t="s">
        <v>833</v>
      </c>
      <c r="CW7" s="7"/>
      <c r="CX7" s="7"/>
      <c r="CY7" s="7"/>
      <c r="CZ7" s="7"/>
      <c r="DA7" s="7"/>
      <c r="DB7" s="31" t="s">
        <v>1247</v>
      </c>
      <c r="DC7" s="7" t="s">
        <v>837</v>
      </c>
      <c r="DD7" s="7" t="s">
        <v>838</v>
      </c>
      <c r="DE7" s="7" t="s">
        <v>839</v>
      </c>
      <c r="DF7" s="7" t="s">
        <v>840</v>
      </c>
      <c r="DG7" s="7"/>
      <c r="DH7" s="7"/>
      <c r="DI7" s="7"/>
      <c r="DJ7" s="7"/>
      <c r="DK7" s="7"/>
      <c r="DL7" s="7"/>
      <c r="DM7" s="31" t="s">
        <v>1250</v>
      </c>
      <c r="DN7" s="7" t="s">
        <v>834</v>
      </c>
      <c r="DO7" s="7" t="s">
        <v>835</v>
      </c>
      <c r="DP7" s="7" t="s">
        <v>1143</v>
      </c>
      <c r="DQ7" s="7"/>
      <c r="DR7" s="7"/>
      <c r="DS7" s="7"/>
      <c r="DT7" s="7"/>
      <c r="DU7" s="31" t="s">
        <v>1277</v>
      </c>
      <c r="DV7" s="7" t="s">
        <v>841</v>
      </c>
      <c r="DW7" s="7" t="s">
        <v>842</v>
      </c>
      <c r="DX7" s="7" t="s">
        <v>843</v>
      </c>
      <c r="DY7" s="7" t="s">
        <v>844</v>
      </c>
      <c r="DZ7" s="7"/>
      <c r="EA7" s="7"/>
      <c r="EB7" s="7"/>
      <c r="EC7" s="31"/>
      <c r="ED7" s="7"/>
      <c r="EE7" s="7"/>
      <c r="EF7" s="7"/>
      <c r="EG7" s="7"/>
      <c r="EH7" s="7"/>
      <c r="EI7" s="7"/>
      <c r="EJ7" s="7"/>
      <c r="EK7" s="7"/>
      <c r="EL7" s="31"/>
      <c r="EM7" s="7"/>
      <c r="EN7" s="7"/>
      <c r="EO7" s="7"/>
      <c r="EP7" s="7"/>
      <c r="EQ7" s="7"/>
      <c r="ER7" s="7"/>
      <c r="ES7" s="7"/>
      <c r="ET7" s="7"/>
      <c r="EU7" s="31"/>
      <c r="EV7" s="7"/>
      <c r="EW7" s="7"/>
      <c r="EX7" s="7"/>
      <c r="EY7" s="7"/>
      <c r="EZ7" s="7"/>
      <c r="FA7" s="7"/>
      <c r="FB7" s="7"/>
      <c r="FC7" s="31"/>
      <c r="FD7" s="7"/>
      <c r="FE7" s="7"/>
      <c r="FF7" s="7"/>
      <c r="FG7" s="7"/>
      <c r="FH7" s="7"/>
      <c r="FI7" s="7"/>
      <c r="FJ7" s="7"/>
      <c r="FK7" s="31"/>
      <c r="FL7" s="7"/>
      <c r="FM7" s="7"/>
      <c r="FN7" s="7"/>
      <c r="FO7" s="7"/>
      <c r="FP7" s="7"/>
      <c r="FQ7" s="7"/>
      <c r="FR7" s="7"/>
      <c r="FS7" s="31"/>
      <c r="FT7" s="29"/>
      <c r="FU7" s="29"/>
      <c r="FV7" s="29"/>
      <c r="FW7" s="29"/>
      <c r="FX7" s="29"/>
      <c r="FY7" s="29"/>
      <c r="FZ7" s="29"/>
      <c r="GA7" s="31"/>
      <c r="GB7" s="29"/>
      <c r="GC7" s="29"/>
      <c r="GD7" s="29"/>
      <c r="GE7" s="29"/>
      <c r="GF7" s="29"/>
      <c r="GG7" s="29"/>
      <c r="GH7" s="29"/>
      <c r="GI7" s="31"/>
      <c r="GJ7" s="7"/>
      <c r="GK7" s="7"/>
      <c r="GL7" s="7"/>
      <c r="GM7" s="7"/>
      <c r="GN7" s="7"/>
      <c r="GO7" s="7"/>
      <c r="GP7" s="7"/>
      <c r="GQ7" s="31"/>
      <c r="GR7" s="7"/>
      <c r="GS7" s="29"/>
      <c r="GT7" s="7"/>
      <c r="GU7" s="29"/>
      <c r="GV7" s="7"/>
      <c r="GW7" s="7"/>
      <c r="GX7" s="29"/>
      <c r="GY7" s="7" t="s">
        <v>587</v>
      </c>
      <c r="GZ7" s="7" t="s">
        <v>787</v>
      </c>
      <c r="HA7" s="7" t="s">
        <v>709</v>
      </c>
      <c r="HB7" s="7"/>
      <c r="HC7" s="7"/>
      <c r="HD7" s="7"/>
      <c r="HE7" s="7"/>
      <c r="HF7" s="7"/>
      <c r="HG7" s="7"/>
      <c r="HH7" s="7"/>
      <c r="HI7" s="7"/>
      <c r="HJ7" s="7"/>
      <c r="HK7" s="7"/>
      <c r="HL7" s="7"/>
      <c r="HM7" s="7"/>
      <c r="HN7" s="7"/>
      <c r="HO7" s="7"/>
      <c r="HP7" s="7"/>
      <c r="HQ7" s="7"/>
      <c r="HR7" s="7"/>
      <c r="HS7" s="7"/>
      <c r="HT7" s="7"/>
      <c r="HU7" s="7"/>
      <c r="HV7" s="7"/>
    </row>
    <row r="8" spans="1:230" ht="132" x14ac:dyDescent="0.2">
      <c r="A8" s="7" t="s">
        <v>58</v>
      </c>
      <c r="B8" s="7" t="s">
        <v>59</v>
      </c>
      <c r="C8" s="7" t="s">
        <v>42</v>
      </c>
      <c r="D8" s="7" t="s">
        <v>42</v>
      </c>
      <c r="E8" s="33">
        <v>1.9</v>
      </c>
      <c r="F8" s="33" t="s">
        <v>1919</v>
      </c>
      <c r="G8" s="34">
        <v>6</v>
      </c>
      <c r="H8" s="7" t="s">
        <v>1030</v>
      </c>
      <c r="I8" s="7" t="s">
        <v>1739</v>
      </c>
      <c r="J8" s="7" t="s">
        <v>1054</v>
      </c>
      <c r="K8" s="7" t="s">
        <v>626</v>
      </c>
      <c r="L8" s="7" t="s">
        <v>1031</v>
      </c>
      <c r="M8" s="7" t="s">
        <v>1032</v>
      </c>
      <c r="N8" s="7" t="s">
        <v>275</v>
      </c>
      <c r="O8" s="7" t="s">
        <v>657</v>
      </c>
      <c r="P8" s="7" t="s">
        <v>1077</v>
      </c>
      <c r="Q8" s="7" t="s">
        <v>1023</v>
      </c>
      <c r="R8" s="7" t="s">
        <v>249</v>
      </c>
      <c r="S8" s="7"/>
      <c r="T8" s="7"/>
      <c r="U8" s="7"/>
      <c r="V8" s="7"/>
      <c r="W8" s="7"/>
      <c r="X8" s="7"/>
      <c r="Y8" s="7"/>
      <c r="Z8" s="31" t="s">
        <v>1296</v>
      </c>
      <c r="AA8" s="7" t="s">
        <v>1054</v>
      </c>
      <c r="AB8" s="7" t="s">
        <v>1055</v>
      </c>
      <c r="AC8" s="7" t="s">
        <v>1056</v>
      </c>
      <c r="AD8" s="7" t="s">
        <v>1057</v>
      </c>
      <c r="AE8" s="7"/>
      <c r="AF8" s="7"/>
      <c r="AG8" s="7"/>
      <c r="AH8" s="7"/>
      <c r="AI8" s="7"/>
      <c r="AJ8" s="7"/>
      <c r="AK8" s="7"/>
      <c r="AL8" s="31" t="s">
        <v>1244</v>
      </c>
      <c r="AM8" s="7" t="s">
        <v>1058</v>
      </c>
      <c r="AN8" s="7" t="s">
        <v>1059</v>
      </c>
      <c r="AO8" s="7" t="s">
        <v>1060</v>
      </c>
      <c r="AP8" s="7"/>
      <c r="AQ8" s="7"/>
      <c r="AR8" s="7"/>
      <c r="AS8" s="7"/>
      <c r="AT8" s="31" t="s">
        <v>1266</v>
      </c>
      <c r="AU8" s="7" t="s">
        <v>1061</v>
      </c>
      <c r="AV8" s="7" t="s">
        <v>1062</v>
      </c>
      <c r="AW8" s="7"/>
      <c r="AX8" s="7"/>
      <c r="AY8" s="7"/>
      <c r="AZ8" s="7"/>
      <c r="BA8" s="7"/>
      <c r="BB8" s="7"/>
      <c r="BC8" s="7"/>
      <c r="BD8" s="31" t="s">
        <v>1236</v>
      </c>
      <c r="BE8" s="7" t="s">
        <v>1063</v>
      </c>
      <c r="BF8" s="7" t="s">
        <v>1064</v>
      </c>
      <c r="BG8" s="7" t="s">
        <v>1065</v>
      </c>
      <c r="BH8" s="7" t="s">
        <v>1066</v>
      </c>
      <c r="BI8" s="7" t="s">
        <v>1067</v>
      </c>
      <c r="BJ8" s="7" t="s">
        <v>1082</v>
      </c>
      <c r="BK8" s="7" t="s">
        <v>1068</v>
      </c>
      <c r="BL8" s="7" t="s">
        <v>1069</v>
      </c>
      <c r="BM8" s="31" t="s">
        <v>1233</v>
      </c>
      <c r="BN8" s="7" t="s">
        <v>1070</v>
      </c>
      <c r="BO8" s="7" t="s">
        <v>1071</v>
      </c>
      <c r="BP8" s="7" t="s">
        <v>1072</v>
      </c>
      <c r="BQ8" s="7" t="s">
        <v>583</v>
      </c>
      <c r="BR8" s="7"/>
      <c r="BS8" s="7"/>
      <c r="BT8" s="7"/>
      <c r="BU8" s="7"/>
      <c r="BV8" s="31" t="s">
        <v>1268</v>
      </c>
      <c r="BW8" s="7" t="s">
        <v>1073</v>
      </c>
      <c r="BX8" s="7" t="s">
        <v>1074</v>
      </c>
      <c r="BY8" s="7" t="s">
        <v>4989</v>
      </c>
      <c r="BZ8" s="7" t="s">
        <v>1075</v>
      </c>
      <c r="CA8" s="7" t="s">
        <v>1076</v>
      </c>
      <c r="CB8" s="7"/>
      <c r="CC8" s="7"/>
      <c r="CD8" s="31"/>
      <c r="CE8" s="7"/>
      <c r="CF8" s="7"/>
      <c r="CG8" s="7"/>
      <c r="CH8" s="7"/>
      <c r="CI8" s="7"/>
      <c r="CJ8" s="7"/>
      <c r="CK8" s="7"/>
      <c r="CL8" s="31"/>
      <c r="CM8" s="7"/>
      <c r="CN8" s="7"/>
      <c r="CO8" s="7"/>
      <c r="CP8" s="7"/>
      <c r="CQ8" s="7"/>
      <c r="CR8" s="7"/>
      <c r="CS8" s="7"/>
      <c r="CT8" s="31"/>
      <c r="CU8" s="7"/>
      <c r="CV8" s="7"/>
      <c r="CW8" s="7"/>
      <c r="CX8" s="7"/>
      <c r="CY8" s="7"/>
      <c r="CZ8" s="7"/>
      <c r="DA8" s="7"/>
      <c r="DB8" s="31"/>
      <c r="DC8" s="7"/>
      <c r="DD8" s="7"/>
      <c r="DE8" s="7"/>
      <c r="DF8" s="7"/>
      <c r="DG8" s="7"/>
      <c r="DH8" s="7"/>
      <c r="DI8" s="7"/>
      <c r="DJ8" s="7"/>
      <c r="DK8" s="7"/>
      <c r="DL8" s="7"/>
      <c r="DM8" s="31"/>
      <c r="DN8" s="7"/>
      <c r="DO8" s="7"/>
      <c r="DP8" s="7"/>
      <c r="DQ8" s="7"/>
      <c r="DR8" s="7"/>
      <c r="DS8" s="7"/>
      <c r="DT8" s="7"/>
      <c r="DU8" s="31"/>
      <c r="DV8" s="7"/>
      <c r="DW8" s="7"/>
      <c r="DX8" s="7"/>
      <c r="DY8" s="7"/>
      <c r="DZ8" s="7"/>
      <c r="EA8" s="7"/>
      <c r="EB8" s="7"/>
      <c r="EC8" s="31"/>
      <c r="ED8" s="7"/>
      <c r="EE8" s="7"/>
      <c r="EF8" s="7"/>
      <c r="EG8" s="7"/>
      <c r="EH8" s="7"/>
      <c r="EI8" s="7"/>
      <c r="EJ8" s="7"/>
      <c r="EK8" s="7"/>
      <c r="EL8" s="31"/>
      <c r="EM8" s="7"/>
      <c r="EN8" s="7"/>
      <c r="EO8" s="7"/>
      <c r="EP8" s="7"/>
      <c r="EQ8" s="7"/>
      <c r="ER8" s="7"/>
      <c r="ES8" s="7"/>
      <c r="ET8" s="7"/>
      <c r="EU8" s="31"/>
      <c r="EV8" s="7"/>
      <c r="EW8" s="7"/>
      <c r="EX8" s="7"/>
      <c r="EY8" s="7"/>
      <c r="EZ8" s="7"/>
      <c r="FA8" s="7"/>
      <c r="FB8" s="7"/>
      <c r="FC8" s="31"/>
      <c r="FD8" s="7"/>
      <c r="FE8" s="7"/>
      <c r="FF8" s="7"/>
      <c r="FG8" s="7"/>
      <c r="FH8" s="7"/>
      <c r="FI8" s="7"/>
      <c r="FJ8" s="7"/>
      <c r="FK8" s="31"/>
      <c r="FL8" s="7"/>
      <c r="FM8" s="7"/>
      <c r="FN8" s="7"/>
      <c r="FO8" s="7"/>
      <c r="FP8" s="7"/>
      <c r="FQ8" s="7"/>
      <c r="FR8" s="7"/>
      <c r="FS8" s="31"/>
      <c r="FT8" s="29"/>
      <c r="FU8" s="29"/>
      <c r="FV8" s="29"/>
      <c r="FW8" s="29"/>
      <c r="FX8" s="29"/>
      <c r="FY8" s="29"/>
      <c r="FZ8" s="29"/>
      <c r="GA8" s="31"/>
      <c r="GB8" s="29"/>
      <c r="GC8" s="29"/>
      <c r="GD8" s="29"/>
      <c r="GE8" s="29"/>
      <c r="GF8" s="29"/>
      <c r="GG8" s="29"/>
      <c r="GH8" s="29"/>
      <c r="GI8" s="31"/>
      <c r="GJ8" s="7"/>
      <c r="GK8" s="7"/>
      <c r="GL8" s="7"/>
      <c r="GM8" s="7"/>
      <c r="GN8" s="7"/>
      <c r="GO8" s="7"/>
      <c r="GP8" s="7"/>
      <c r="GQ8" s="31"/>
      <c r="GR8" s="7"/>
      <c r="GS8" s="29"/>
      <c r="GT8" s="7"/>
      <c r="GU8" s="29"/>
      <c r="GV8" s="7"/>
      <c r="GW8" s="7"/>
      <c r="GX8" s="29"/>
      <c r="GY8" s="7" t="s">
        <v>441</v>
      </c>
      <c r="GZ8" s="7" t="s">
        <v>1078</v>
      </c>
      <c r="HA8" s="7" t="s">
        <v>1044</v>
      </c>
      <c r="HB8" s="7" t="s">
        <v>878</v>
      </c>
      <c r="HC8" s="7" t="s">
        <v>1079</v>
      </c>
      <c r="HD8" s="7" t="s">
        <v>1047</v>
      </c>
      <c r="HE8" s="7" t="s">
        <v>1046</v>
      </c>
      <c r="HF8" s="7" t="s">
        <v>1048</v>
      </c>
      <c r="HG8" s="7" t="s">
        <v>1049</v>
      </c>
      <c r="HH8" s="7" t="s">
        <v>1050</v>
      </c>
      <c r="HI8" s="7" t="s">
        <v>1051</v>
      </c>
      <c r="HJ8" s="7" t="s">
        <v>1053</v>
      </c>
      <c r="HK8" s="7" t="s">
        <v>1052</v>
      </c>
      <c r="HL8" s="7"/>
      <c r="HM8" s="7"/>
      <c r="HN8" s="7"/>
      <c r="HO8" s="7"/>
      <c r="HP8" s="7"/>
      <c r="HQ8" s="7"/>
      <c r="HR8" s="7"/>
      <c r="HS8" s="7"/>
      <c r="HT8" s="7"/>
      <c r="HU8" s="7"/>
      <c r="HV8" s="7"/>
    </row>
    <row r="9" spans="1:230" s="7" customFormat="1" ht="176" x14ac:dyDescent="0.2">
      <c r="A9" s="7" t="s">
        <v>65</v>
      </c>
      <c r="B9" s="7" t="s">
        <v>66</v>
      </c>
      <c r="C9" s="7" t="s">
        <v>42</v>
      </c>
      <c r="D9" s="7" t="s">
        <v>42</v>
      </c>
      <c r="E9" s="33">
        <v>3</v>
      </c>
      <c r="F9" s="33" t="s">
        <v>1919</v>
      </c>
      <c r="G9" s="34">
        <v>1</v>
      </c>
      <c r="H9" s="7" t="s">
        <v>1404</v>
      </c>
      <c r="I9" s="7" t="s">
        <v>1744</v>
      </c>
      <c r="J9" s="7" t="s">
        <v>1405</v>
      </c>
      <c r="K9" s="7" t="s">
        <v>789</v>
      </c>
      <c r="L9" s="7" t="s">
        <v>267</v>
      </c>
      <c r="M9" s="7" t="s">
        <v>799</v>
      </c>
      <c r="N9" s="7" t="s">
        <v>1408</v>
      </c>
      <c r="O9" s="7" t="s">
        <v>941</v>
      </c>
      <c r="P9" s="7" t="s">
        <v>398</v>
      </c>
      <c r="Q9" s="7" t="s">
        <v>895</v>
      </c>
      <c r="R9" s="7" t="s">
        <v>1303</v>
      </c>
      <c r="S9" s="7" t="s">
        <v>1409</v>
      </c>
      <c r="T9" s="7" t="s">
        <v>245</v>
      </c>
      <c r="U9" s="7" t="s">
        <v>249</v>
      </c>
      <c r="V9" s="7" t="s">
        <v>850</v>
      </c>
      <c r="W9" s="7" t="s">
        <v>638</v>
      </c>
      <c r="X9" s="7" t="s">
        <v>663</v>
      </c>
      <c r="Z9" s="31" t="s">
        <v>1406</v>
      </c>
      <c r="AA9" s="7" t="s">
        <v>1405</v>
      </c>
      <c r="AB9" s="7" t="s">
        <v>1427</v>
      </c>
      <c r="AC9" s="7" t="s">
        <v>1428</v>
      </c>
      <c r="AD9" s="7" t="s">
        <v>1429</v>
      </c>
      <c r="AE9" s="7" t="s">
        <v>1430</v>
      </c>
      <c r="AF9" s="7" t="s">
        <v>1447</v>
      </c>
      <c r="AL9" s="31" t="s">
        <v>1236</v>
      </c>
      <c r="AM9" s="7" t="s">
        <v>1431</v>
      </c>
      <c r="AN9" s="7" t="s">
        <v>1432</v>
      </c>
      <c r="AO9" s="7" t="s">
        <v>1433</v>
      </c>
      <c r="AP9" s="7" t="s">
        <v>1434</v>
      </c>
      <c r="AQ9" s="7" t="s">
        <v>1435</v>
      </c>
      <c r="AR9" s="7" t="s">
        <v>1446</v>
      </c>
      <c r="AT9" s="31" t="s">
        <v>1410</v>
      </c>
      <c r="AU9" s="7" t="s">
        <v>1436</v>
      </c>
      <c r="AV9" s="7" t="s">
        <v>1437</v>
      </c>
      <c r="AW9" s="7" t="s">
        <v>5719</v>
      </c>
      <c r="AX9" s="7" t="s">
        <v>1438</v>
      </c>
      <c r="AY9" s="7" t="s">
        <v>1439</v>
      </c>
      <c r="AZ9" s="7" t="s">
        <v>1440</v>
      </c>
      <c r="BA9" s="7" t="s">
        <v>1441</v>
      </c>
      <c r="BB9" s="7" t="s">
        <v>1442</v>
      </c>
      <c r="BC9" s="7" t="s">
        <v>1443</v>
      </c>
      <c r="BD9" s="31" t="s">
        <v>1286</v>
      </c>
      <c r="BE9" s="7" t="s">
        <v>669</v>
      </c>
      <c r="BF9" s="7" t="s">
        <v>668</v>
      </c>
      <c r="BG9" s="7" t="s">
        <v>1444</v>
      </c>
      <c r="BH9" s="7" t="s">
        <v>1445</v>
      </c>
      <c r="BM9" s="31" t="s">
        <v>1412</v>
      </c>
      <c r="BN9" s="7" t="s">
        <v>1448</v>
      </c>
      <c r="BO9" s="7" t="s">
        <v>1449</v>
      </c>
      <c r="BP9" s="7" t="s">
        <v>1450</v>
      </c>
      <c r="BQ9" s="7" t="s">
        <v>1451</v>
      </c>
      <c r="BV9" s="31" t="s">
        <v>1414</v>
      </c>
      <c r="BW9" s="7" t="s">
        <v>1452</v>
      </c>
      <c r="BX9" s="7" t="s">
        <v>1453</v>
      </c>
      <c r="BY9" s="7" t="s">
        <v>1454</v>
      </c>
      <c r="BZ9" s="7" t="s">
        <v>1455</v>
      </c>
      <c r="CD9" s="31" t="s">
        <v>1417</v>
      </c>
      <c r="CE9" s="7" t="s">
        <v>1456</v>
      </c>
      <c r="CF9" s="7" t="s">
        <v>1457</v>
      </c>
      <c r="CG9" s="7" t="s">
        <v>1458</v>
      </c>
      <c r="CH9" s="7" t="s">
        <v>1459</v>
      </c>
      <c r="CI9" s="7" t="s">
        <v>1460</v>
      </c>
      <c r="CJ9" s="7" t="s">
        <v>1461</v>
      </c>
      <c r="CL9" s="31" t="s">
        <v>1420</v>
      </c>
      <c r="CM9" s="7" t="s">
        <v>1462</v>
      </c>
      <c r="CT9" s="31" t="s">
        <v>1424</v>
      </c>
      <c r="CU9" s="7" t="s">
        <v>5014</v>
      </c>
      <c r="CV9" s="7" t="s">
        <v>1463</v>
      </c>
      <c r="DB9" s="31" t="s">
        <v>1464</v>
      </c>
      <c r="DC9" s="7" t="s">
        <v>1492</v>
      </c>
      <c r="DD9" s="7" t="s">
        <v>1493</v>
      </c>
      <c r="DE9" s="7" t="s">
        <v>1494</v>
      </c>
      <c r="DM9" s="31" t="s">
        <v>1241</v>
      </c>
      <c r="DN9" s="7" t="s">
        <v>1495</v>
      </c>
      <c r="DO9" s="7" t="s">
        <v>1496</v>
      </c>
      <c r="DU9" s="31" t="s">
        <v>1467</v>
      </c>
      <c r="DV9" s="7" t="s">
        <v>1497</v>
      </c>
      <c r="EC9" s="31" t="s">
        <v>1469</v>
      </c>
      <c r="ED9" s="7" t="s">
        <v>1498</v>
      </c>
      <c r="EE9" s="7" t="s">
        <v>1499</v>
      </c>
      <c r="EF9" s="7" t="s">
        <v>611</v>
      </c>
      <c r="EG9" s="7" t="s">
        <v>1500</v>
      </c>
      <c r="EH9" s="7" t="s">
        <v>612</v>
      </c>
      <c r="EI9" s="7" t="s">
        <v>613</v>
      </c>
      <c r="EJ9" s="7" t="s">
        <v>614</v>
      </c>
      <c r="EK9" s="7" t="s">
        <v>1501</v>
      </c>
      <c r="EL9" s="31" t="s">
        <v>1471</v>
      </c>
      <c r="EM9" s="7" t="s">
        <v>1502</v>
      </c>
      <c r="EN9" s="7" t="s">
        <v>1503</v>
      </c>
      <c r="EO9" s="7" t="s">
        <v>1504</v>
      </c>
      <c r="EP9" s="7" t="s">
        <v>1505</v>
      </c>
      <c r="EQ9" s="7" t="s">
        <v>1506</v>
      </c>
      <c r="ER9" s="7" t="s">
        <v>1507</v>
      </c>
      <c r="ES9" s="7" t="s">
        <v>1508</v>
      </c>
      <c r="ET9" s="7" t="s">
        <v>1509</v>
      </c>
      <c r="EU9" s="31" t="s">
        <v>1473</v>
      </c>
      <c r="EV9" s="7" t="s">
        <v>1510</v>
      </c>
      <c r="FC9" s="31" t="s">
        <v>1475</v>
      </c>
      <c r="FD9" s="7" t="s">
        <v>1511</v>
      </c>
      <c r="FK9" s="31" t="s">
        <v>1478</v>
      </c>
      <c r="FL9" s="7" t="s">
        <v>1512</v>
      </c>
      <c r="FS9" s="31" t="s">
        <v>1482</v>
      </c>
      <c r="FT9" s="29" t="s">
        <v>1513</v>
      </c>
      <c r="FU9" s="29"/>
      <c r="FV9" s="29"/>
      <c r="FW9" s="29"/>
      <c r="FX9" s="29"/>
      <c r="FY9" s="29"/>
      <c r="FZ9" s="29"/>
      <c r="GA9" s="31" t="s">
        <v>1484</v>
      </c>
      <c r="GB9" s="29" t="s">
        <v>1514</v>
      </c>
      <c r="GC9" s="29" t="s">
        <v>1515</v>
      </c>
      <c r="GD9" s="29"/>
      <c r="GE9" s="29"/>
      <c r="GF9" s="29"/>
      <c r="GG9" s="29"/>
      <c r="GH9" s="29"/>
      <c r="GI9" s="31" t="s">
        <v>1487</v>
      </c>
      <c r="GJ9" s="7" t="s">
        <v>1516</v>
      </c>
      <c r="GQ9" s="31" t="s">
        <v>1490</v>
      </c>
      <c r="GR9" s="7" t="s">
        <v>1517</v>
      </c>
      <c r="GS9" s="29" t="s">
        <v>1518</v>
      </c>
      <c r="GT9" s="7" t="s">
        <v>1519</v>
      </c>
      <c r="GU9" s="7" t="s">
        <v>1520</v>
      </c>
      <c r="GV9" s="7" t="s">
        <v>1521</v>
      </c>
      <c r="GW9" s="7" t="s">
        <v>1522</v>
      </c>
      <c r="GX9" s="29"/>
      <c r="GY9" s="7" t="s">
        <v>1527</v>
      </c>
      <c r="GZ9" s="7" t="s">
        <v>1543</v>
      </c>
      <c r="HA9" s="7" t="s">
        <v>1558</v>
      </c>
      <c r="HB9" s="7" t="s">
        <v>709</v>
      </c>
      <c r="HC9" s="7" t="s">
        <v>878</v>
      </c>
      <c r="HD9" s="7" t="s">
        <v>1544</v>
      </c>
      <c r="HE9" s="7" t="s">
        <v>1545</v>
      </c>
      <c r="HF9" s="7" t="s">
        <v>1546</v>
      </c>
      <c r="HG9" s="7" t="s">
        <v>1547</v>
      </c>
      <c r="HH9" s="7" t="s">
        <v>1548</v>
      </c>
      <c r="HI9" s="7" t="s">
        <v>1549</v>
      </c>
      <c r="HJ9" s="7" t="s">
        <v>1550</v>
      </c>
      <c r="HK9" s="7" t="s">
        <v>1595</v>
      </c>
      <c r="HL9" s="7" t="s">
        <v>1551</v>
      </c>
      <c r="HM9" s="7" t="s">
        <v>1552</v>
      </c>
      <c r="HN9" s="7" t="s">
        <v>1553</v>
      </c>
      <c r="HO9" s="7" t="s">
        <v>1554</v>
      </c>
      <c r="HP9" s="7" t="s">
        <v>1555</v>
      </c>
      <c r="HQ9" s="7" t="s">
        <v>1556</v>
      </c>
      <c r="HR9" s="7" t="s">
        <v>1557</v>
      </c>
    </row>
    <row r="10" spans="1:230" ht="154" x14ac:dyDescent="0.2">
      <c r="A10" s="7" t="s">
        <v>46</v>
      </c>
      <c r="B10" s="7" t="s">
        <v>42</v>
      </c>
      <c r="C10" s="7" t="s">
        <v>42</v>
      </c>
      <c r="D10" s="7" t="s">
        <v>37</v>
      </c>
      <c r="E10" s="33">
        <v>1.97</v>
      </c>
      <c r="F10" s="33" t="s">
        <v>1918</v>
      </c>
      <c r="G10" s="34">
        <v>3</v>
      </c>
      <c r="H10" s="7" t="s">
        <v>633</v>
      </c>
      <c r="I10" s="7" t="s">
        <v>1729</v>
      </c>
      <c r="J10" s="7" t="s">
        <v>640</v>
      </c>
      <c r="K10" s="7" t="s">
        <v>635</v>
      </c>
      <c r="L10" s="7" t="s">
        <v>272</v>
      </c>
      <c r="M10" s="7" t="s">
        <v>638</v>
      </c>
      <c r="N10" s="7" t="s">
        <v>636</v>
      </c>
      <c r="O10" s="7" t="s">
        <v>634</v>
      </c>
      <c r="P10" s="7"/>
      <c r="Q10" s="7"/>
      <c r="R10" s="7"/>
      <c r="S10" s="7"/>
      <c r="T10" s="7"/>
      <c r="U10" s="7"/>
      <c r="V10" s="7"/>
      <c r="W10" s="7"/>
      <c r="X10" s="7"/>
      <c r="Y10" s="7"/>
      <c r="Z10" s="31" t="s">
        <v>1746</v>
      </c>
      <c r="AA10" s="7" t="s">
        <v>640</v>
      </c>
      <c r="AB10" s="7" t="s">
        <v>641</v>
      </c>
      <c r="AC10" s="7" t="s">
        <v>642</v>
      </c>
      <c r="AD10" s="7" t="s">
        <v>643</v>
      </c>
      <c r="AE10" s="7" t="s">
        <v>644</v>
      </c>
      <c r="AF10" s="7" t="s">
        <v>645</v>
      </c>
      <c r="AG10" s="7"/>
      <c r="AH10" s="7"/>
      <c r="AI10" s="7"/>
      <c r="AJ10" s="7"/>
      <c r="AK10" s="7"/>
      <c r="AL10" s="31" t="s">
        <v>1758</v>
      </c>
      <c r="AM10" s="7" t="s">
        <v>656</v>
      </c>
      <c r="AN10" s="7" t="s">
        <v>646</v>
      </c>
      <c r="AO10" s="7" t="s">
        <v>647</v>
      </c>
      <c r="AP10" s="7"/>
      <c r="AQ10" s="7"/>
      <c r="AR10" s="7"/>
      <c r="AS10" s="7"/>
      <c r="AT10" s="31" t="s">
        <v>1765</v>
      </c>
      <c r="AU10" s="7" t="s">
        <v>648</v>
      </c>
      <c r="AV10" s="7" t="s">
        <v>649</v>
      </c>
      <c r="AW10" s="7"/>
      <c r="AX10" s="7"/>
      <c r="AY10" s="7"/>
      <c r="AZ10" s="7"/>
      <c r="BA10" s="7"/>
      <c r="BB10" s="7"/>
      <c r="BC10" s="7"/>
      <c r="BD10" s="31" t="s">
        <v>1779</v>
      </c>
      <c r="BE10" s="7" t="s">
        <v>650</v>
      </c>
      <c r="BF10" s="7" t="s">
        <v>651</v>
      </c>
      <c r="BG10" s="7" t="s">
        <v>652</v>
      </c>
      <c r="BH10" s="7" t="s">
        <v>653</v>
      </c>
      <c r="BI10" s="7" t="s">
        <v>654</v>
      </c>
      <c r="BJ10" s="7"/>
      <c r="BK10" s="7"/>
      <c r="BL10" s="7"/>
      <c r="BM10" s="31" t="s">
        <v>1787</v>
      </c>
      <c r="BN10" s="7" t="s">
        <v>655</v>
      </c>
      <c r="BO10" s="7"/>
      <c r="BP10" s="7"/>
      <c r="BQ10" s="7"/>
      <c r="BR10" s="7"/>
      <c r="BS10" s="7"/>
      <c r="BT10" s="7"/>
      <c r="BU10" s="7"/>
      <c r="BV10" s="31"/>
      <c r="BW10" s="7"/>
      <c r="BX10" s="7"/>
      <c r="BY10" s="7"/>
      <c r="BZ10" s="7"/>
      <c r="CA10" s="7"/>
      <c r="CB10" s="7"/>
      <c r="CC10" s="7"/>
      <c r="CD10" s="31"/>
      <c r="CE10" s="7"/>
      <c r="CF10" s="7"/>
      <c r="CG10" s="7"/>
      <c r="CH10" s="7"/>
      <c r="CI10" s="7"/>
      <c r="CJ10" s="7"/>
      <c r="CK10" s="7"/>
      <c r="CL10" s="31"/>
      <c r="CM10" s="7"/>
      <c r="CN10" s="7"/>
      <c r="CO10" s="7"/>
      <c r="CP10" s="7"/>
      <c r="CQ10" s="7"/>
      <c r="CR10" s="7"/>
      <c r="CS10" s="7"/>
      <c r="CT10" s="31"/>
      <c r="CU10" s="7"/>
      <c r="CV10" s="7"/>
      <c r="CW10" s="7"/>
      <c r="CX10" s="7"/>
      <c r="CY10" s="7"/>
      <c r="CZ10" s="7"/>
      <c r="DA10" s="7"/>
      <c r="DB10" s="31"/>
      <c r="DC10" s="7"/>
      <c r="DD10" s="7"/>
      <c r="DE10" s="7"/>
      <c r="DF10" s="7"/>
      <c r="DG10" s="7"/>
      <c r="DH10" s="7"/>
      <c r="DI10" s="7"/>
      <c r="DJ10" s="7"/>
      <c r="DK10" s="7"/>
      <c r="DL10" s="7"/>
      <c r="DM10" s="31"/>
      <c r="DN10" s="7"/>
      <c r="DO10" s="7"/>
      <c r="DP10" s="7"/>
      <c r="DQ10" s="7"/>
      <c r="DR10" s="7"/>
      <c r="DS10" s="7"/>
      <c r="DT10" s="7"/>
      <c r="DU10" s="31"/>
      <c r="DV10" s="7"/>
      <c r="DW10" s="7"/>
      <c r="DX10" s="7"/>
      <c r="DY10" s="7"/>
      <c r="DZ10" s="7"/>
      <c r="EA10" s="7"/>
      <c r="EB10" s="7"/>
      <c r="EC10" s="31"/>
      <c r="ED10" s="7"/>
      <c r="EE10" s="7"/>
      <c r="EF10" s="7"/>
      <c r="EG10" s="7"/>
      <c r="EH10" s="7"/>
      <c r="EI10" s="7"/>
      <c r="EJ10" s="7"/>
      <c r="EK10" s="7"/>
      <c r="EL10" s="31"/>
      <c r="EM10" s="7"/>
      <c r="EN10" s="7"/>
      <c r="EO10" s="7"/>
      <c r="EP10" s="7"/>
      <c r="EQ10" s="7"/>
      <c r="ER10" s="7"/>
      <c r="ES10" s="7"/>
      <c r="ET10" s="7"/>
      <c r="EU10" s="31"/>
      <c r="EV10" s="7"/>
      <c r="EW10" s="7"/>
      <c r="EX10" s="7"/>
      <c r="EY10" s="7"/>
      <c r="EZ10" s="7"/>
      <c r="FA10" s="7"/>
      <c r="FB10" s="7"/>
      <c r="FC10" s="31"/>
      <c r="FD10" s="7"/>
      <c r="FE10" s="7"/>
      <c r="FF10" s="7"/>
      <c r="FG10" s="7"/>
      <c r="FH10" s="7"/>
      <c r="FI10" s="7"/>
      <c r="FJ10" s="7"/>
      <c r="FK10" s="31"/>
      <c r="FL10" s="7"/>
      <c r="FM10" s="7"/>
      <c r="FN10" s="7"/>
      <c r="FO10" s="7"/>
      <c r="FP10" s="7"/>
      <c r="FQ10" s="7"/>
      <c r="FR10" s="7"/>
      <c r="FS10" s="31"/>
      <c r="FT10" s="29"/>
      <c r="FU10" s="29"/>
      <c r="FV10" s="29"/>
      <c r="FW10" s="29"/>
      <c r="FX10" s="29"/>
      <c r="FY10" s="29"/>
      <c r="FZ10" s="29"/>
      <c r="GA10" s="31"/>
      <c r="GB10" s="29"/>
      <c r="GC10" s="29"/>
      <c r="GD10" s="29"/>
      <c r="GE10" s="29"/>
      <c r="GF10" s="29"/>
      <c r="GG10" s="29"/>
      <c r="GH10" s="29"/>
      <c r="GI10" s="31"/>
      <c r="GJ10" s="7"/>
      <c r="GK10" s="7"/>
      <c r="GL10" s="7"/>
      <c r="GM10" s="7"/>
      <c r="GN10" s="7"/>
      <c r="GO10" s="7"/>
      <c r="GP10" s="7"/>
      <c r="GQ10" s="31"/>
      <c r="GR10" s="7"/>
      <c r="GS10" s="29"/>
      <c r="GT10" s="7"/>
      <c r="GU10" s="29"/>
      <c r="GV10" s="7"/>
      <c r="GW10" s="7"/>
      <c r="GX10" s="29"/>
      <c r="GY10" s="7" t="s">
        <v>639</v>
      </c>
      <c r="GZ10" s="7" t="s">
        <v>281</v>
      </c>
      <c r="HA10" s="7" t="s">
        <v>711</v>
      </c>
      <c r="HB10" s="7" t="s">
        <v>712</v>
      </c>
      <c r="HC10" s="7" t="s">
        <v>713</v>
      </c>
      <c r="HD10" s="7" t="s">
        <v>714</v>
      </c>
      <c r="HE10" s="7"/>
      <c r="HF10" s="7"/>
      <c r="HG10" s="7"/>
      <c r="HH10" s="7"/>
      <c r="HI10" s="7"/>
      <c r="HJ10" s="7"/>
      <c r="HK10" s="7"/>
      <c r="HL10" s="7"/>
      <c r="HM10" s="7"/>
      <c r="HN10" s="7"/>
      <c r="HO10" s="7"/>
      <c r="HP10" s="7"/>
      <c r="HQ10" s="7"/>
      <c r="HR10" s="7"/>
      <c r="HS10" s="7"/>
      <c r="HT10" s="7"/>
      <c r="HU10" s="7"/>
      <c r="HV10" s="7"/>
    </row>
    <row r="11" spans="1:230" ht="154" x14ac:dyDescent="0.2">
      <c r="A11" s="7" t="s">
        <v>67</v>
      </c>
      <c r="B11" s="7" t="s">
        <v>42</v>
      </c>
      <c r="C11" s="7" t="s">
        <v>42</v>
      </c>
      <c r="D11" s="7" t="s">
        <v>37</v>
      </c>
      <c r="E11" s="33">
        <v>2.91</v>
      </c>
      <c r="F11" s="33" t="s">
        <v>1918</v>
      </c>
      <c r="G11" s="34">
        <v>4</v>
      </c>
      <c r="H11" s="7" t="s">
        <v>1602</v>
      </c>
      <c r="I11" s="7" t="s">
        <v>1745</v>
      </c>
      <c r="J11" s="7" t="s">
        <v>1603</v>
      </c>
      <c r="K11" s="7" t="s">
        <v>1372</v>
      </c>
      <c r="L11" s="7" t="s">
        <v>267</v>
      </c>
      <c r="M11" s="7" t="s">
        <v>1085</v>
      </c>
      <c r="N11" s="7" t="s">
        <v>1489</v>
      </c>
      <c r="O11" s="7" t="s">
        <v>1031</v>
      </c>
      <c r="P11" s="7" t="s">
        <v>942</v>
      </c>
      <c r="Q11" s="7"/>
      <c r="R11" s="7"/>
      <c r="S11" s="7"/>
      <c r="T11" s="7"/>
      <c r="U11" s="7"/>
      <c r="V11" s="7"/>
      <c r="W11" s="7"/>
      <c r="X11" s="7"/>
      <c r="Y11" s="7"/>
      <c r="Z11" s="31" t="s">
        <v>1604</v>
      </c>
      <c r="AA11" s="7" t="s">
        <v>1603</v>
      </c>
      <c r="AB11" s="7" t="s">
        <v>1627</v>
      </c>
      <c r="AC11" s="7" t="s">
        <v>1628</v>
      </c>
      <c r="AD11" s="7"/>
      <c r="AE11" s="7"/>
      <c r="AF11" s="7"/>
      <c r="AG11" s="7"/>
      <c r="AH11" s="7"/>
      <c r="AI11" s="7"/>
      <c r="AJ11" s="7"/>
      <c r="AK11" s="7"/>
      <c r="AL11" s="31" t="s">
        <v>1624</v>
      </c>
      <c r="AM11" s="7" t="s">
        <v>1629</v>
      </c>
      <c r="AN11" s="7" t="s">
        <v>1630</v>
      </c>
      <c r="AO11" s="7" t="s">
        <v>1631</v>
      </c>
      <c r="AP11" s="7" t="s">
        <v>1632</v>
      </c>
      <c r="AQ11" s="7"/>
      <c r="AR11" s="7"/>
      <c r="AS11" s="7"/>
      <c r="AT11" s="31" t="s">
        <v>1615</v>
      </c>
      <c r="AU11" s="7" t="s">
        <v>1633</v>
      </c>
      <c r="AV11" s="7" t="s">
        <v>1634</v>
      </c>
      <c r="AW11" s="7" t="s">
        <v>1635</v>
      </c>
      <c r="AX11" s="7"/>
      <c r="AY11" s="7"/>
      <c r="AZ11" s="7"/>
      <c r="BA11" s="7"/>
      <c r="BB11" s="7"/>
      <c r="BC11" s="7"/>
      <c r="BD11" s="31" t="s">
        <v>1294</v>
      </c>
      <c r="BE11" s="7" t="s">
        <v>1636</v>
      </c>
      <c r="BF11" s="7" t="s">
        <v>1637</v>
      </c>
      <c r="BG11" s="7"/>
      <c r="BH11" s="7"/>
      <c r="BI11" s="7"/>
      <c r="BJ11" s="7"/>
      <c r="BK11" s="7"/>
      <c r="BL11" s="7"/>
      <c r="BM11" s="31" t="s">
        <v>1487</v>
      </c>
      <c r="BN11" s="7" t="s">
        <v>1638</v>
      </c>
      <c r="BO11" s="7" t="s">
        <v>1639</v>
      </c>
      <c r="BP11" s="7" t="s">
        <v>1640</v>
      </c>
      <c r="BQ11" s="7"/>
      <c r="BR11" s="7"/>
      <c r="BS11" s="7"/>
      <c r="BT11" s="7"/>
      <c r="BU11" s="7"/>
      <c r="BV11" s="31" t="s">
        <v>1617</v>
      </c>
      <c r="BW11" s="7" t="s">
        <v>1641</v>
      </c>
      <c r="BX11" s="7"/>
      <c r="BY11" s="7"/>
      <c r="BZ11" s="7"/>
      <c r="CA11" s="7"/>
      <c r="CB11" s="7"/>
      <c r="CC11" s="7"/>
      <c r="CD11" s="31" t="s">
        <v>1619</v>
      </c>
      <c r="CE11" s="7" t="s">
        <v>1642</v>
      </c>
      <c r="CF11" s="7"/>
      <c r="CG11" s="7"/>
      <c r="CH11" s="7"/>
      <c r="CI11" s="7"/>
      <c r="CJ11" s="7"/>
      <c r="CK11" s="7"/>
      <c r="CL11" s="31" t="s">
        <v>1623</v>
      </c>
      <c r="CM11" s="7" t="s">
        <v>1643</v>
      </c>
      <c r="CN11" s="7"/>
      <c r="CO11" s="7"/>
      <c r="CP11" s="7"/>
      <c r="CQ11" s="7"/>
      <c r="CR11" s="7"/>
      <c r="CS11" s="7"/>
      <c r="CT11" s="31" t="s">
        <v>1625</v>
      </c>
      <c r="CU11" s="7" t="s">
        <v>1644</v>
      </c>
      <c r="CV11" s="7"/>
      <c r="CW11" s="7"/>
      <c r="CX11" s="7"/>
      <c r="CY11" s="7"/>
      <c r="CZ11" s="7"/>
      <c r="DA11" s="7"/>
      <c r="DB11" s="31" t="s">
        <v>1264</v>
      </c>
      <c r="DC11" s="7" t="s">
        <v>1645</v>
      </c>
      <c r="DD11" s="7" t="s">
        <v>1646</v>
      </c>
      <c r="DE11" s="7"/>
      <c r="DF11" s="7"/>
      <c r="DG11" s="7"/>
      <c r="DH11" s="7"/>
      <c r="DI11" s="7"/>
      <c r="DJ11" s="7"/>
      <c r="DK11" s="7"/>
      <c r="DL11" s="7"/>
      <c r="DM11" s="31"/>
      <c r="DN11" s="7"/>
      <c r="DO11" s="7"/>
      <c r="DP11" s="7"/>
      <c r="DQ11" s="7"/>
      <c r="DR11" s="7"/>
      <c r="DS11" s="7"/>
      <c r="DT11" s="7"/>
      <c r="DU11" s="31"/>
      <c r="DV11" s="7"/>
      <c r="DW11" s="7"/>
      <c r="DX11" s="7"/>
      <c r="DY11" s="7"/>
      <c r="DZ11" s="7"/>
      <c r="EA11" s="7"/>
      <c r="EB11" s="7"/>
      <c r="EC11" s="31"/>
      <c r="ED11" s="7"/>
      <c r="EE11" s="7"/>
      <c r="EF11" s="7"/>
      <c r="EG11" s="7"/>
      <c r="EH11" s="7"/>
      <c r="EI11" s="7"/>
      <c r="EJ11" s="7"/>
      <c r="EK11" s="7"/>
      <c r="EL11" s="31"/>
      <c r="EM11" s="7"/>
      <c r="EN11" s="7"/>
      <c r="EO11" s="7"/>
      <c r="EP11" s="7"/>
      <c r="EQ11" s="7"/>
      <c r="ER11" s="7"/>
      <c r="ES11" s="7"/>
      <c r="ET11" s="7"/>
      <c r="EU11" s="31"/>
      <c r="EV11" s="7"/>
      <c r="EW11" s="7"/>
      <c r="EX11" s="7"/>
      <c r="EY11" s="7"/>
      <c r="EZ11" s="7"/>
      <c r="FA11" s="7"/>
      <c r="FB11" s="7"/>
      <c r="FC11" s="31"/>
      <c r="FD11" s="7"/>
      <c r="FE11" s="7"/>
      <c r="FF11" s="7"/>
      <c r="FG11" s="7"/>
      <c r="FH11" s="7"/>
      <c r="FI11" s="7"/>
      <c r="FJ11" s="7"/>
      <c r="FK11" s="31"/>
      <c r="FL11" s="7"/>
      <c r="FM11" s="7"/>
      <c r="FN11" s="7"/>
      <c r="FO11" s="7"/>
      <c r="FP11" s="7"/>
      <c r="FQ11" s="7"/>
      <c r="FR11" s="7"/>
      <c r="FS11" s="31"/>
      <c r="FT11" s="29"/>
      <c r="FU11" s="29"/>
      <c r="FV11" s="29"/>
      <c r="FW11" s="29"/>
      <c r="FX11" s="29"/>
      <c r="FY11" s="29"/>
      <c r="FZ11" s="29"/>
      <c r="GA11" s="31"/>
      <c r="GB11" s="29"/>
      <c r="GC11" s="29"/>
      <c r="GD11" s="29"/>
      <c r="GE11" s="29"/>
      <c r="GF11" s="29"/>
      <c r="GG11" s="29"/>
      <c r="GH11" s="29"/>
      <c r="GI11" s="31"/>
      <c r="GJ11" s="7"/>
      <c r="GK11" s="7"/>
      <c r="GL11" s="7"/>
      <c r="GM11" s="7"/>
      <c r="GN11" s="7"/>
      <c r="GO11" s="7"/>
      <c r="GP11" s="7"/>
      <c r="GQ11" s="31"/>
      <c r="GR11" s="7"/>
      <c r="GS11" s="29"/>
      <c r="GT11" s="7"/>
      <c r="GU11" s="29"/>
      <c r="GV11" s="7"/>
      <c r="GW11" s="7"/>
      <c r="GX11" s="29"/>
      <c r="GY11" s="7" t="s">
        <v>1554</v>
      </c>
      <c r="GZ11" s="7" t="s">
        <v>1613</v>
      </c>
      <c r="HA11" s="7" t="s">
        <v>1607</v>
      </c>
      <c r="HB11" s="7" t="s">
        <v>1608</v>
      </c>
      <c r="HC11" s="7" t="s">
        <v>1609</v>
      </c>
      <c r="HD11" s="7" t="s">
        <v>1610</v>
      </c>
      <c r="HE11" s="7" t="s">
        <v>1611</v>
      </c>
      <c r="HF11" s="7" t="s">
        <v>1612</v>
      </c>
      <c r="HG11" s="7"/>
      <c r="HH11" s="7"/>
      <c r="HI11" s="7"/>
      <c r="HJ11" s="7"/>
      <c r="HK11" s="7"/>
      <c r="HL11" s="7"/>
      <c r="HM11" s="7"/>
      <c r="HN11" s="7"/>
      <c r="HO11" s="7"/>
      <c r="HP11" s="7"/>
      <c r="HQ11" s="7"/>
      <c r="HR11" s="7"/>
      <c r="HS11" s="7"/>
      <c r="HT11" s="7"/>
      <c r="HU11" s="7"/>
      <c r="HV11" s="7"/>
    </row>
    <row r="12" spans="1:230" s="7" customFormat="1" ht="176" customHeight="1" x14ac:dyDescent="0.2">
      <c r="A12" s="7" t="s">
        <v>51</v>
      </c>
      <c r="B12" s="7" t="s">
        <v>42</v>
      </c>
      <c r="C12" s="7" t="s">
        <v>42</v>
      </c>
      <c r="D12" s="7" t="s">
        <v>42</v>
      </c>
      <c r="E12" s="33">
        <v>2.11</v>
      </c>
      <c r="F12" s="33" t="s">
        <v>1920</v>
      </c>
      <c r="G12" s="34">
        <v>5</v>
      </c>
      <c r="H12" s="7" t="s">
        <v>723</v>
      </c>
      <c r="I12" s="7" t="s">
        <v>1733</v>
      </c>
      <c r="J12" s="7" t="s">
        <v>745</v>
      </c>
      <c r="K12" s="7" t="s">
        <v>245</v>
      </c>
      <c r="L12" s="7" t="s">
        <v>565</v>
      </c>
      <c r="M12" s="7" t="s">
        <v>267</v>
      </c>
      <c r="N12" s="7" t="s">
        <v>724</v>
      </c>
      <c r="O12" s="7" t="s">
        <v>660</v>
      </c>
      <c r="P12" s="7" t="s">
        <v>725</v>
      </c>
      <c r="Q12" s="7" t="s">
        <v>249</v>
      </c>
      <c r="Z12" s="31" t="s">
        <v>1290</v>
      </c>
      <c r="AA12" s="7" t="s">
        <v>745</v>
      </c>
      <c r="AB12" s="7" t="s">
        <v>746</v>
      </c>
      <c r="AC12" s="7" t="s">
        <v>747</v>
      </c>
      <c r="AD12" s="7" t="s">
        <v>748</v>
      </c>
      <c r="AE12" s="7" t="s">
        <v>749</v>
      </c>
      <c r="AF12" s="7" t="s">
        <v>750</v>
      </c>
      <c r="AG12" s="7" t="s">
        <v>751</v>
      </c>
      <c r="AH12" s="7" t="s">
        <v>752</v>
      </c>
      <c r="AI12" s="7" t="s">
        <v>753</v>
      </c>
      <c r="AL12" s="31" t="s">
        <v>1274</v>
      </c>
      <c r="AM12" s="7" t="s">
        <v>754</v>
      </c>
      <c r="AN12" s="7" t="s">
        <v>4629</v>
      </c>
      <c r="AO12" s="7" t="s">
        <v>755</v>
      </c>
      <c r="AP12" s="7" t="s">
        <v>756</v>
      </c>
      <c r="AT12" s="31" t="s">
        <v>1292</v>
      </c>
      <c r="AU12" s="7" t="s">
        <v>757</v>
      </c>
      <c r="AV12" s="7" t="s">
        <v>316</v>
      </c>
      <c r="BD12" s="31" t="s">
        <v>1291</v>
      </c>
      <c r="BE12" s="7" t="s">
        <v>758</v>
      </c>
      <c r="BF12" s="7" t="s">
        <v>759</v>
      </c>
      <c r="BG12" s="7" t="s">
        <v>760</v>
      </c>
      <c r="BH12" s="7" t="s">
        <v>761</v>
      </c>
      <c r="BM12" s="31" t="s">
        <v>1240</v>
      </c>
      <c r="BN12" s="7" t="s">
        <v>762</v>
      </c>
      <c r="BO12" s="7" t="s">
        <v>763</v>
      </c>
      <c r="BP12" s="7" t="s">
        <v>764</v>
      </c>
      <c r="BQ12" s="7" t="s">
        <v>765</v>
      </c>
      <c r="BV12" s="31" t="s">
        <v>1251</v>
      </c>
      <c r="BW12" s="7" t="s">
        <v>608</v>
      </c>
      <c r="BX12" s="7" t="s">
        <v>766</v>
      </c>
      <c r="BY12" s="7" t="s">
        <v>767</v>
      </c>
      <c r="CD12" s="31" t="s">
        <v>1260</v>
      </c>
      <c r="CE12" s="7" t="s">
        <v>768</v>
      </c>
      <c r="CF12" s="7" t="s">
        <v>769</v>
      </c>
      <c r="CG12" s="7" t="s">
        <v>770</v>
      </c>
      <c r="CH12" s="7" t="s">
        <v>771</v>
      </c>
      <c r="CL12" s="31" t="s">
        <v>1297</v>
      </c>
      <c r="CM12" s="7" t="s">
        <v>772</v>
      </c>
      <c r="CT12" s="31"/>
      <c r="DB12" s="31"/>
      <c r="DM12" s="31"/>
      <c r="DU12" s="31"/>
      <c r="EC12" s="31"/>
      <c r="EL12" s="31"/>
      <c r="EU12" s="31"/>
      <c r="FC12" s="31"/>
      <c r="FK12" s="31"/>
      <c r="FS12" s="31"/>
      <c r="FT12" s="29"/>
      <c r="FU12" s="29"/>
      <c r="FV12" s="29"/>
      <c r="FW12" s="29"/>
      <c r="FX12" s="29"/>
      <c r="FY12" s="29"/>
      <c r="FZ12" s="29"/>
      <c r="GA12" s="31"/>
      <c r="GB12" s="29"/>
      <c r="GC12" s="29"/>
      <c r="GD12" s="29"/>
      <c r="GE12" s="29"/>
      <c r="GF12" s="29"/>
      <c r="GG12" s="29"/>
      <c r="GH12" s="29"/>
      <c r="GI12" s="31"/>
      <c r="GQ12" s="31"/>
      <c r="GS12" s="29"/>
      <c r="GU12" s="29"/>
      <c r="GX12" s="29"/>
      <c r="GY12" s="7" t="s">
        <v>377</v>
      </c>
      <c r="GZ12" s="7" t="s">
        <v>726</v>
      </c>
      <c r="HA12" s="7" t="s">
        <v>773</v>
      </c>
      <c r="HB12" s="7" t="s">
        <v>781</v>
      </c>
      <c r="HC12" s="7" t="s">
        <v>775</v>
      </c>
      <c r="HD12" s="7" t="s">
        <v>780</v>
      </c>
      <c r="HE12" s="7" t="s">
        <v>779</v>
      </c>
    </row>
    <row r="13" spans="1:230" ht="110" x14ac:dyDescent="0.2">
      <c r="A13" s="7" t="s">
        <v>56</v>
      </c>
      <c r="B13" s="7" t="s">
        <v>42</v>
      </c>
      <c r="C13" s="7" t="s">
        <v>42</v>
      </c>
      <c r="D13" s="7" t="s">
        <v>37</v>
      </c>
      <c r="E13" s="33">
        <v>3</v>
      </c>
      <c r="F13" s="33" t="s">
        <v>1920</v>
      </c>
      <c r="G13" s="34">
        <v>1</v>
      </c>
      <c r="H13" s="7" t="s">
        <v>973</v>
      </c>
      <c r="I13" s="7" t="s">
        <v>1737</v>
      </c>
      <c r="J13" s="7" t="s">
        <v>974</v>
      </c>
      <c r="K13" s="7" t="s">
        <v>267</v>
      </c>
      <c r="L13" s="7" t="s">
        <v>660</v>
      </c>
      <c r="M13" s="7" t="s">
        <v>725</v>
      </c>
      <c r="N13" s="7" t="s">
        <v>941</v>
      </c>
      <c r="O13" s="7" t="s">
        <v>846</v>
      </c>
      <c r="P13" s="7" t="s">
        <v>942</v>
      </c>
      <c r="Q13" s="7" t="s">
        <v>799</v>
      </c>
      <c r="R13" s="7" t="s">
        <v>249</v>
      </c>
      <c r="S13" s="7" t="s">
        <v>943</v>
      </c>
      <c r="T13" s="7" t="s">
        <v>635</v>
      </c>
      <c r="U13" s="7" t="s">
        <v>945</v>
      </c>
      <c r="V13" s="7" t="s">
        <v>506</v>
      </c>
      <c r="W13" s="7" t="s">
        <v>946</v>
      </c>
      <c r="X13" s="7"/>
      <c r="Y13" s="7"/>
      <c r="Z13" s="31" t="s">
        <v>1255</v>
      </c>
      <c r="AA13" s="7" t="s">
        <v>974</v>
      </c>
      <c r="AB13" s="7" t="s">
        <v>975</v>
      </c>
      <c r="AC13" s="7" t="s">
        <v>976</v>
      </c>
      <c r="AD13" s="7" t="s">
        <v>977</v>
      </c>
      <c r="AE13" s="7"/>
      <c r="AF13" s="7"/>
      <c r="AG13" s="7"/>
      <c r="AH13" s="7"/>
      <c r="AI13" s="7"/>
      <c r="AJ13" s="7"/>
      <c r="AK13" s="7"/>
      <c r="AL13" s="31" t="s">
        <v>1252</v>
      </c>
      <c r="AM13" s="7" t="s">
        <v>978</v>
      </c>
      <c r="AN13" s="7" t="s">
        <v>979</v>
      </c>
      <c r="AO13" s="7"/>
      <c r="AP13" s="7"/>
      <c r="AQ13" s="7"/>
      <c r="AR13" s="7"/>
      <c r="AS13" s="7"/>
      <c r="AT13" s="31" t="s">
        <v>1253</v>
      </c>
      <c r="AU13" s="7" t="s">
        <v>980</v>
      </c>
      <c r="AV13" s="7"/>
      <c r="AW13" s="7"/>
      <c r="AX13" s="7"/>
      <c r="AY13" s="7"/>
      <c r="AZ13" s="7"/>
      <c r="BA13" s="7"/>
      <c r="BB13" s="7"/>
      <c r="BC13" s="7"/>
      <c r="BD13" s="31" t="s">
        <v>1279</v>
      </c>
      <c r="BE13" s="7" t="s">
        <v>981</v>
      </c>
      <c r="BF13" s="7" t="s">
        <v>984</v>
      </c>
      <c r="BG13" s="7"/>
      <c r="BH13" s="7"/>
      <c r="BI13" s="7"/>
      <c r="BJ13" s="7"/>
      <c r="BK13" s="7"/>
      <c r="BL13" s="7"/>
      <c r="BM13" s="31" t="s">
        <v>1297</v>
      </c>
      <c r="BN13" s="7" t="s">
        <v>982</v>
      </c>
      <c r="BO13" s="7" t="s">
        <v>985</v>
      </c>
      <c r="BP13" s="7"/>
      <c r="BQ13" s="7"/>
      <c r="BR13" s="7"/>
      <c r="BS13" s="7"/>
      <c r="BT13" s="7"/>
      <c r="BU13" s="7"/>
      <c r="BV13" s="31" t="s">
        <v>1280</v>
      </c>
      <c r="BW13" s="7" t="s">
        <v>983</v>
      </c>
      <c r="BX13" s="7"/>
      <c r="BY13" s="7"/>
      <c r="BZ13" s="7"/>
      <c r="CA13" s="7"/>
      <c r="CB13" s="7"/>
      <c r="CC13" s="7"/>
      <c r="CD13" s="31" t="s">
        <v>1271</v>
      </c>
      <c r="CE13" s="7" t="s">
        <v>986</v>
      </c>
      <c r="CF13" s="7" t="s">
        <v>987</v>
      </c>
      <c r="CG13" s="7" t="s">
        <v>988</v>
      </c>
      <c r="CH13" s="7"/>
      <c r="CI13" s="7"/>
      <c r="CJ13" s="7"/>
      <c r="CK13" s="7"/>
      <c r="CL13" s="31" t="s">
        <v>1231</v>
      </c>
      <c r="CM13" s="7" t="s">
        <v>989</v>
      </c>
      <c r="CN13" s="7" t="s">
        <v>454</v>
      </c>
      <c r="CO13" s="7" t="s">
        <v>990</v>
      </c>
      <c r="CP13" s="7" t="s">
        <v>991</v>
      </c>
      <c r="CQ13" s="7" t="s">
        <v>992</v>
      </c>
      <c r="CR13" s="7" t="s">
        <v>993</v>
      </c>
      <c r="CS13" s="7"/>
      <c r="CT13" s="31" t="s">
        <v>1264</v>
      </c>
      <c r="CU13" s="7" t="s">
        <v>994</v>
      </c>
      <c r="CV13" s="7"/>
      <c r="CW13" s="7"/>
      <c r="CX13" s="7"/>
      <c r="CY13" s="7"/>
      <c r="CZ13" s="7"/>
      <c r="DA13" s="7"/>
      <c r="DB13" s="31" t="s">
        <v>1249</v>
      </c>
      <c r="DC13" s="7" t="s">
        <v>995</v>
      </c>
      <c r="DD13" s="7"/>
      <c r="DE13" s="7"/>
      <c r="DF13" s="7"/>
      <c r="DG13" s="7"/>
      <c r="DH13" s="7"/>
      <c r="DI13" s="7"/>
      <c r="DJ13" s="7"/>
      <c r="DK13" s="7"/>
      <c r="DL13" s="7"/>
      <c r="DM13" s="31" t="s">
        <v>1246</v>
      </c>
      <c r="DN13" s="7" t="s">
        <v>996</v>
      </c>
      <c r="DO13" s="7" t="s">
        <v>997</v>
      </c>
      <c r="DP13" s="7"/>
      <c r="DQ13" s="7"/>
      <c r="DR13" s="7"/>
      <c r="DS13" s="7"/>
      <c r="DT13" s="7"/>
      <c r="DU13" s="31" t="s">
        <v>1288</v>
      </c>
      <c r="DV13" s="7" t="s">
        <v>998</v>
      </c>
      <c r="DW13" s="7" t="s">
        <v>999</v>
      </c>
      <c r="DX13" s="7"/>
      <c r="DY13" s="7"/>
      <c r="DZ13" s="7"/>
      <c r="EA13" s="7"/>
      <c r="EB13" s="7"/>
      <c r="EC13" s="31" t="s">
        <v>1265</v>
      </c>
      <c r="ED13" s="7" t="s">
        <v>1000</v>
      </c>
      <c r="EE13" s="7" t="s">
        <v>1001</v>
      </c>
      <c r="EF13" s="7" t="s">
        <v>476</v>
      </c>
      <c r="EG13" s="7"/>
      <c r="EH13" s="7"/>
      <c r="EI13" s="7"/>
      <c r="EJ13" s="7"/>
      <c r="EK13" s="7"/>
      <c r="EL13" s="31"/>
      <c r="EM13" s="7"/>
      <c r="EN13" s="7"/>
      <c r="EO13" s="7"/>
      <c r="EP13" s="7"/>
      <c r="EQ13" s="7"/>
      <c r="ER13" s="7"/>
      <c r="ES13" s="7"/>
      <c r="ET13" s="7"/>
      <c r="EU13" s="31"/>
      <c r="EV13" s="7"/>
      <c r="EW13" s="7"/>
      <c r="EX13" s="7"/>
      <c r="EY13" s="7"/>
      <c r="EZ13" s="7"/>
      <c r="FA13" s="7"/>
      <c r="FB13" s="7"/>
      <c r="FC13" s="31"/>
      <c r="FD13" s="7"/>
      <c r="FE13" s="7"/>
      <c r="FF13" s="7"/>
      <c r="FG13" s="7"/>
      <c r="FH13" s="7"/>
      <c r="FI13" s="7"/>
      <c r="FJ13" s="7"/>
      <c r="FK13" s="31"/>
      <c r="FL13" s="7"/>
      <c r="FM13" s="7"/>
      <c r="FN13" s="7"/>
      <c r="FO13" s="7"/>
      <c r="FP13" s="7"/>
      <c r="FQ13" s="7"/>
      <c r="FR13" s="7"/>
      <c r="FS13" s="31"/>
      <c r="FT13" s="29"/>
      <c r="FU13" s="29"/>
      <c r="FV13" s="29"/>
      <c r="FW13" s="29"/>
      <c r="FX13" s="29"/>
      <c r="FY13" s="29"/>
      <c r="FZ13" s="29"/>
      <c r="GA13" s="31"/>
      <c r="GB13" s="29"/>
      <c r="GC13" s="29"/>
      <c r="GD13" s="29"/>
      <c r="GE13" s="29"/>
      <c r="GF13" s="29"/>
      <c r="GG13" s="29"/>
      <c r="GH13" s="29"/>
      <c r="GI13" s="31"/>
      <c r="GJ13" s="7"/>
      <c r="GK13" s="7"/>
      <c r="GL13" s="7"/>
      <c r="GM13" s="7"/>
      <c r="GN13" s="7"/>
      <c r="GO13" s="7"/>
      <c r="GP13" s="7"/>
      <c r="GQ13" s="31"/>
      <c r="GR13" s="7"/>
      <c r="GS13" s="29"/>
      <c r="GT13" s="7"/>
      <c r="GU13" s="29"/>
      <c r="GV13" s="7"/>
      <c r="GW13" s="7"/>
      <c r="GX13" s="29"/>
      <c r="GY13" s="7" t="s">
        <v>947</v>
      </c>
      <c r="GZ13" s="7" t="s">
        <v>948</v>
      </c>
      <c r="HA13" s="7" t="s">
        <v>878</v>
      </c>
      <c r="HB13" s="7" t="s">
        <v>951</v>
      </c>
      <c r="HC13" s="7" t="s">
        <v>709</v>
      </c>
      <c r="HD13" s="7" t="s">
        <v>949</v>
      </c>
      <c r="HE13" s="7" t="s">
        <v>950</v>
      </c>
      <c r="HF13" s="7"/>
      <c r="HG13" s="7"/>
      <c r="HH13" s="7"/>
      <c r="HI13" s="7"/>
      <c r="HJ13" s="7"/>
      <c r="HK13" s="7"/>
      <c r="HL13" s="7"/>
      <c r="HM13" s="7"/>
      <c r="HN13" s="7"/>
      <c r="HO13" s="7"/>
      <c r="HP13" s="7"/>
      <c r="HQ13" s="7"/>
      <c r="HR13" s="7"/>
      <c r="HS13" s="7"/>
      <c r="HT13" s="7"/>
      <c r="HU13" s="7"/>
      <c r="HV13" s="7"/>
    </row>
    <row r="14" spans="1:230" ht="154" x14ac:dyDescent="0.2">
      <c r="A14" s="7" t="s">
        <v>43</v>
      </c>
      <c r="B14" s="7" t="s">
        <v>42</v>
      </c>
      <c r="C14" s="7" t="s">
        <v>42</v>
      </c>
      <c r="D14" s="7" t="s">
        <v>37</v>
      </c>
      <c r="E14" s="33">
        <v>2.97</v>
      </c>
      <c r="F14" s="33" t="s">
        <v>1916</v>
      </c>
      <c r="G14" s="34">
        <v>2</v>
      </c>
      <c r="H14" s="7" t="s">
        <v>473</v>
      </c>
      <c r="I14" s="7" t="s">
        <v>1726</v>
      </c>
      <c r="J14" s="7" t="s">
        <v>474</v>
      </c>
      <c r="K14" s="7" t="s">
        <v>495</v>
      </c>
      <c r="L14" s="7" t="s">
        <v>490</v>
      </c>
      <c r="M14" s="7" t="s">
        <v>637</v>
      </c>
      <c r="N14" s="7" t="s">
        <v>491</v>
      </c>
      <c r="O14" s="7"/>
      <c r="P14" s="7"/>
      <c r="Q14" s="7"/>
      <c r="R14" s="7"/>
      <c r="S14" s="7"/>
      <c r="T14" s="7"/>
      <c r="U14" s="7"/>
      <c r="V14" s="7"/>
      <c r="W14" s="7"/>
      <c r="X14" s="7"/>
      <c r="Y14" s="7"/>
      <c r="Z14" s="31" t="s">
        <v>1256</v>
      </c>
      <c r="AA14" s="7" t="s">
        <v>474</v>
      </c>
      <c r="AB14" s="7" t="s">
        <v>475</v>
      </c>
      <c r="AC14" s="7" t="s">
        <v>476</v>
      </c>
      <c r="AD14" s="7" t="s">
        <v>477</v>
      </c>
      <c r="AE14" s="7"/>
      <c r="AF14" s="7"/>
      <c r="AG14" s="7"/>
      <c r="AH14" s="7"/>
      <c r="AI14" s="7"/>
      <c r="AJ14" s="7"/>
      <c r="AK14" s="7"/>
      <c r="AL14" s="31" t="s">
        <v>1748</v>
      </c>
      <c r="AM14" s="7" t="s">
        <v>478</v>
      </c>
      <c r="AN14" s="7" t="s">
        <v>479</v>
      </c>
      <c r="AO14" s="7" t="s">
        <v>480</v>
      </c>
      <c r="AP14" s="7"/>
      <c r="AQ14" s="7"/>
      <c r="AR14" s="7"/>
      <c r="AS14" s="7"/>
      <c r="AT14" s="31" t="s">
        <v>1772</v>
      </c>
      <c r="AU14" s="7" t="s">
        <v>481</v>
      </c>
      <c r="AV14" s="7" t="s">
        <v>496</v>
      </c>
      <c r="AW14" s="7"/>
      <c r="AX14" s="7"/>
      <c r="AY14" s="7"/>
      <c r="AZ14" s="7"/>
      <c r="BA14" s="7"/>
      <c r="BB14" s="7"/>
      <c r="BC14" s="7"/>
      <c r="BD14" s="31" t="s">
        <v>1776</v>
      </c>
      <c r="BE14" s="7" t="s">
        <v>497</v>
      </c>
      <c r="BF14" s="7" t="s">
        <v>482</v>
      </c>
      <c r="BG14" s="7" t="s">
        <v>483</v>
      </c>
      <c r="BH14" s="7" t="s">
        <v>484</v>
      </c>
      <c r="BI14" s="7" t="s">
        <v>485</v>
      </c>
      <c r="BJ14" s="7"/>
      <c r="BK14" s="7"/>
      <c r="BL14" s="7"/>
      <c r="BM14" s="31" t="s">
        <v>1789</v>
      </c>
      <c r="BN14" s="7" t="s">
        <v>486</v>
      </c>
      <c r="BO14" s="7" t="s">
        <v>487</v>
      </c>
      <c r="BP14" s="7" t="s">
        <v>488</v>
      </c>
      <c r="BQ14" s="7" t="s">
        <v>489</v>
      </c>
      <c r="BR14" s="7"/>
      <c r="BS14" s="7"/>
      <c r="BT14" s="7"/>
      <c r="BU14" s="7"/>
      <c r="BV14" s="31"/>
      <c r="BW14" s="7"/>
      <c r="BX14" s="7"/>
      <c r="BY14" s="7"/>
      <c r="BZ14" s="7"/>
      <c r="CA14" s="7"/>
      <c r="CB14" s="7"/>
      <c r="CC14" s="7"/>
      <c r="CD14" s="31"/>
      <c r="CE14" s="7"/>
      <c r="CF14" s="7"/>
      <c r="CG14" s="7"/>
      <c r="CH14" s="7"/>
      <c r="CI14" s="7"/>
      <c r="CJ14" s="7"/>
      <c r="CK14" s="7"/>
      <c r="CL14" s="31"/>
      <c r="CM14" s="7"/>
      <c r="CN14" s="7"/>
      <c r="CO14" s="7"/>
      <c r="CP14" s="7"/>
      <c r="CQ14" s="7"/>
      <c r="CR14" s="7"/>
      <c r="CS14" s="7"/>
      <c r="CT14" s="31"/>
      <c r="CU14" s="7"/>
      <c r="CV14" s="7"/>
      <c r="CW14" s="7"/>
      <c r="CX14" s="7"/>
      <c r="CY14" s="7"/>
      <c r="CZ14" s="7"/>
      <c r="DA14" s="7"/>
      <c r="DB14" s="31"/>
      <c r="DC14" s="7"/>
      <c r="DD14" s="7"/>
      <c r="DE14" s="7"/>
      <c r="DF14" s="7"/>
      <c r="DG14" s="7"/>
      <c r="DH14" s="7"/>
      <c r="DI14" s="7"/>
      <c r="DJ14" s="7"/>
      <c r="DK14" s="7"/>
      <c r="DL14" s="7"/>
      <c r="DM14" s="31"/>
      <c r="DN14" s="7"/>
      <c r="DO14" s="7"/>
      <c r="DP14" s="7"/>
      <c r="DQ14" s="7"/>
      <c r="DR14" s="7"/>
      <c r="DS14" s="7"/>
      <c r="DT14" s="7"/>
      <c r="DU14" s="31"/>
      <c r="DV14" s="7"/>
      <c r="DW14" s="7"/>
      <c r="DX14" s="7"/>
      <c r="DY14" s="7"/>
      <c r="DZ14" s="7"/>
      <c r="EA14" s="7"/>
      <c r="EB14" s="7"/>
      <c r="EC14" s="31"/>
      <c r="ED14" s="7"/>
      <c r="EE14" s="7"/>
      <c r="EF14" s="7"/>
      <c r="EG14" s="7"/>
      <c r="EH14" s="7"/>
      <c r="EI14" s="7"/>
      <c r="EJ14" s="7"/>
      <c r="EK14" s="7"/>
      <c r="EL14" s="31"/>
      <c r="EM14" s="7"/>
      <c r="EN14" s="7"/>
      <c r="EO14" s="7"/>
      <c r="EP14" s="7"/>
      <c r="EQ14" s="7"/>
      <c r="ER14" s="7"/>
      <c r="ES14" s="7"/>
      <c r="ET14" s="7"/>
      <c r="EU14" s="31"/>
      <c r="EV14" s="7"/>
      <c r="EW14" s="7"/>
      <c r="EX14" s="7"/>
      <c r="EY14" s="7"/>
      <c r="EZ14" s="7"/>
      <c r="FA14" s="7"/>
      <c r="FB14" s="7"/>
      <c r="FC14" s="31"/>
      <c r="FD14" s="7"/>
      <c r="FE14" s="7"/>
      <c r="FF14" s="7"/>
      <c r="FG14" s="7"/>
      <c r="FH14" s="7"/>
      <c r="FI14" s="7"/>
      <c r="FJ14" s="7"/>
      <c r="FK14" s="31"/>
      <c r="FL14" s="7"/>
      <c r="FM14" s="7"/>
      <c r="FN14" s="7"/>
      <c r="FO14" s="7"/>
      <c r="FP14" s="7"/>
      <c r="FQ14" s="7"/>
      <c r="FR14" s="7"/>
      <c r="FS14" s="31"/>
      <c r="FT14" s="29"/>
      <c r="FU14" s="29"/>
      <c r="FV14" s="29"/>
      <c r="FW14" s="29"/>
      <c r="FX14" s="29"/>
      <c r="FY14" s="29"/>
      <c r="FZ14" s="29"/>
      <c r="GA14" s="31"/>
      <c r="GB14" s="29"/>
      <c r="GC14" s="29"/>
      <c r="GD14" s="29"/>
      <c r="GE14" s="29"/>
      <c r="GF14" s="29"/>
      <c r="GG14" s="29"/>
      <c r="GH14" s="29"/>
      <c r="GI14" s="31"/>
      <c r="GJ14" s="7"/>
      <c r="GK14" s="7"/>
      <c r="GL14" s="7"/>
      <c r="GM14" s="7"/>
      <c r="GN14" s="7"/>
      <c r="GO14" s="7"/>
      <c r="GP14" s="7"/>
      <c r="GQ14" s="31"/>
      <c r="GR14" s="7"/>
      <c r="GS14" s="29"/>
      <c r="GT14" s="7"/>
      <c r="GU14" s="29"/>
      <c r="GV14" s="7"/>
      <c r="GW14" s="7"/>
      <c r="GX14" s="29"/>
      <c r="GY14" s="7">
        <v>0</v>
      </c>
      <c r="GZ14" s="7"/>
      <c r="HA14" s="7"/>
      <c r="HB14" s="7"/>
      <c r="HC14" s="7"/>
      <c r="HD14" s="7"/>
      <c r="HE14" s="7"/>
      <c r="HF14" s="7"/>
      <c r="HG14" s="7"/>
      <c r="HH14" s="7"/>
      <c r="HI14" s="7"/>
      <c r="HJ14" s="7"/>
      <c r="HK14" s="7"/>
      <c r="HL14" s="7"/>
      <c r="HM14" s="7"/>
      <c r="HN14" s="7"/>
      <c r="HO14" s="7"/>
      <c r="HP14" s="7"/>
      <c r="HQ14" s="7"/>
      <c r="HR14" s="7"/>
      <c r="HS14" s="7"/>
      <c r="HT14" s="7"/>
      <c r="HU14" s="7"/>
      <c r="HV14" s="7" t="s">
        <v>494</v>
      </c>
    </row>
    <row r="15" spans="1:230" ht="154" x14ac:dyDescent="0.2">
      <c r="A15" s="7" t="s">
        <v>44</v>
      </c>
      <c r="B15" s="7" t="s">
        <v>42</v>
      </c>
      <c r="C15" s="7" t="s">
        <v>42</v>
      </c>
      <c r="D15" s="7" t="s">
        <v>37</v>
      </c>
      <c r="E15" s="33">
        <v>2.4</v>
      </c>
      <c r="F15" s="33" t="s">
        <v>1916</v>
      </c>
      <c r="G15" s="34">
        <v>5</v>
      </c>
      <c r="H15" s="7" t="s">
        <v>568</v>
      </c>
      <c r="I15" s="7" t="s">
        <v>1727</v>
      </c>
      <c r="J15" s="7" t="s">
        <v>569</v>
      </c>
      <c r="K15" s="7" t="s">
        <v>244</v>
      </c>
      <c r="L15" s="7" t="s">
        <v>895</v>
      </c>
      <c r="M15" s="7" t="s">
        <v>267</v>
      </c>
      <c r="N15" s="7" t="s">
        <v>657</v>
      </c>
      <c r="O15" s="7" t="s">
        <v>275</v>
      </c>
      <c r="P15" s="7" t="s">
        <v>848</v>
      </c>
      <c r="Q15" s="7"/>
      <c r="R15" s="7"/>
      <c r="S15" s="7"/>
      <c r="T15" s="7"/>
      <c r="U15" s="7"/>
      <c r="V15" s="7"/>
      <c r="W15" s="7"/>
      <c r="X15" s="7"/>
      <c r="Y15" s="7"/>
      <c r="Z15" s="31" t="s">
        <v>1254</v>
      </c>
      <c r="AA15" s="7" t="s">
        <v>569</v>
      </c>
      <c r="AB15" s="7" t="s">
        <v>570</v>
      </c>
      <c r="AC15" s="7"/>
      <c r="AD15" s="7"/>
      <c r="AE15" s="7"/>
      <c r="AF15" s="7"/>
      <c r="AG15" s="7"/>
      <c r="AH15" s="7"/>
      <c r="AI15" s="7"/>
      <c r="AJ15" s="7"/>
      <c r="AK15" s="7"/>
      <c r="AL15" s="31" t="s">
        <v>1751</v>
      </c>
      <c r="AM15" s="7" t="s">
        <v>571</v>
      </c>
      <c r="AN15" s="7" t="s">
        <v>572</v>
      </c>
      <c r="AO15" s="7"/>
      <c r="AP15" s="7"/>
      <c r="AQ15" s="7"/>
      <c r="AR15" s="7"/>
      <c r="AS15" s="7"/>
      <c r="AT15" s="31" t="s">
        <v>1769</v>
      </c>
      <c r="AU15" s="7" t="s">
        <v>573</v>
      </c>
      <c r="AV15" s="7"/>
      <c r="AW15" s="7"/>
      <c r="AX15" s="7"/>
      <c r="AY15" s="7"/>
      <c r="AZ15" s="7"/>
      <c r="BA15" s="7"/>
      <c r="BB15" s="7"/>
      <c r="BC15" s="7"/>
      <c r="BD15" s="31" t="s">
        <v>1283</v>
      </c>
      <c r="BE15" s="7" t="s">
        <v>574</v>
      </c>
      <c r="BF15" s="7" t="s">
        <v>575</v>
      </c>
      <c r="BG15" s="7" t="s">
        <v>576</v>
      </c>
      <c r="BH15" s="7" t="s">
        <v>577</v>
      </c>
      <c r="BI15" s="7" t="s">
        <v>578</v>
      </c>
      <c r="BJ15" s="7"/>
      <c r="BK15" s="7"/>
      <c r="BL15" s="7"/>
      <c r="BM15" s="31" t="s">
        <v>1299</v>
      </c>
      <c r="BN15" s="7" t="s">
        <v>579</v>
      </c>
      <c r="BO15" s="7" t="s">
        <v>580</v>
      </c>
      <c r="BP15" s="7"/>
      <c r="BQ15" s="7"/>
      <c r="BR15" s="7"/>
      <c r="BS15" s="7"/>
      <c r="BT15" s="7"/>
      <c r="BU15" s="7"/>
      <c r="BV15" s="31" t="s">
        <v>1236</v>
      </c>
      <c r="BW15" s="7" t="s">
        <v>581</v>
      </c>
      <c r="BX15" s="7"/>
      <c r="BY15" s="7"/>
      <c r="BZ15" s="7"/>
      <c r="CA15" s="7"/>
      <c r="CB15" s="7"/>
      <c r="CC15" s="7"/>
      <c r="CD15" s="31" t="s">
        <v>1275</v>
      </c>
      <c r="CE15" s="7" t="s">
        <v>582</v>
      </c>
      <c r="CF15" s="7"/>
      <c r="CG15" s="7"/>
      <c r="CH15" s="7"/>
      <c r="CI15" s="7"/>
      <c r="CJ15" s="7"/>
      <c r="CK15" s="7"/>
      <c r="CL15" s="31" t="s">
        <v>1233</v>
      </c>
      <c r="CM15" s="7" t="s">
        <v>583</v>
      </c>
      <c r="CN15" s="7"/>
      <c r="CO15" s="7"/>
      <c r="CP15" s="7"/>
      <c r="CQ15" s="7"/>
      <c r="CR15" s="7"/>
      <c r="CS15" s="7"/>
      <c r="CT15" s="31"/>
      <c r="CU15" s="7"/>
      <c r="CV15" s="7"/>
      <c r="CW15" s="7"/>
      <c r="CX15" s="7"/>
      <c r="CY15" s="7"/>
      <c r="CZ15" s="7"/>
      <c r="DA15" s="7"/>
      <c r="DB15" s="31"/>
      <c r="DC15" s="7"/>
      <c r="DD15" s="7"/>
      <c r="DE15" s="7"/>
      <c r="DF15" s="7"/>
      <c r="DG15" s="7"/>
      <c r="DH15" s="7"/>
      <c r="DI15" s="7"/>
      <c r="DJ15" s="7"/>
      <c r="DK15" s="7"/>
      <c r="DL15" s="7"/>
      <c r="DM15" s="31"/>
      <c r="DN15" s="7"/>
      <c r="DO15" s="7"/>
      <c r="DP15" s="7"/>
      <c r="DQ15" s="7"/>
      <c r="DR15" s="7"/>
      <c r="DS15" s="7"/>
      <c r="DT15" s="7"/>
      <c r="DU15" s="31"/>
      <c r="DV15" s="7"/>
      <c r="DW15" s="7"/>
      <c r="DX15" s="7"/>
      <c r="DY15" s="7"/>
      <c r="DZ15" s="7"/>
      <c r="EA15" s="7"/>
      <c r="EB15" s="7"/>
      <c r="EC15" s="31"/>
      <c r="ED15" s="7"/>
      <c r="EE15" s="7"/>
      <c r="EF15" s="7"/>
      <c r="EG15" s="7"/>
      <c r="EH15" s="7"/>
      <c r="EI15" s="7"/>
      <c r="EJ15" s="7"/>
      <c r="EK15" s="7"/>
      <c r="EL15" s="31"/>
      <c r="EM15" s="7"/>
      <c r="EN15" s="7"/>
      <c r="EO15" s="7"/>
      <c r="EP15" s="7"/>
      <c r="EQ15" s="7"/>
      <c r="ER15" s="7"/>
      <c r="ES15" s="7"/>
      <c r="ET15" s="7"/>
      <c r="EU15" s="31"/>
      <c r="EV15" s="7"/>
      <c r="EW15" s="7"/>
      <c r="EX15" s="7"/>
      <c r="EY15" s="7"/>
      <c r="EZ15" s="7"/>
      <c r="FA15" s="7"/>
      <c r="FB15" s="7"/>
      <c r="FC15" s="31"/>
      <c r="FD15" s="7"/>
      <c r="FE15" s="7"/>
      <c r="FF15" s="7"/>
      <c r="FG15" s="7"/>
      <c r="FH15" s="7"/>
      <c r="FI15" s="7"/>
      <c r="FJ15" s="7"/>
      <c r="FK15" s="31"/>
      <c r="FL15" s="7"/>
      <c r="FM15" s="7"/>
      <c r="FN15" s="7"/>
      <c r="FO15" s="7"/>
      <c r="FP15" s="7"/>
      <c r="FQ15" s="7"/>
      <c r="FR15" s="7"/>
      <c r="FS15" s="31"/>
      <c r="FT15" s="29"/>
      <c r="FU15" s="29"/>
      <c r="FV15" s="29"/>
      <c r="FW15" s="29"/>
      <c r="FX15" s="29"/>
      <c r="FY15" s="29"/>
      <c r="FZ15" s="29"/>
      <c r="GA15" s="31"/>
      <c r="GB15" s="29"/>
      <c r="GC15" s="29"/>
      <c r="GD15" s="29"/>
      <c r="GE15" s="29"/>
      <c r="GF15" s="29"/>
      <c r="GG15" s="29"/>
      <c r="GH15" s="29"/>
      <c r="GI15" s="31"/>
      <c r="GJ15" s="7"/>
      <c r="GK15" s="7"/>
      <c r="GL15" s="7"/>
      <c r="GM15" s="7"/>
      <c r="GN15" s="7"/>
      <c r="GO15" s="7"/>
      <c r="GP15" s="7"/>
      <c r="GQ15" s="31"/>
      <c r="GR15" s="7"/>
      <c r="GS15" s="29"/>
      <c r="GT15" s="7"/>
      <c r="GU15" s="29"/>
      <c r="GV15" s="7"/>
      <c r="GW15" s="7"/>
      <c r="GX15" s="29"/>
      <c r="GY15" s="7" t="s">
        <v>586</v>
      </c>
      <c r="GZ15" s="7" t="s">
        <v>587</v>
      </c>
      <c r="HA15" s="7" t="s">
        <v>588</v>
      </c>
      <c r="HB15" s="7"/>
      <c r="HC15" s="7"/>
      <c r="HD15" s="7"/>
      <c r="HE15" s="7"/>
      <c r="HF15" s="7"/>
      <c r="HG15" s="7"/>
      <c r="HH15" s="7"/>
      <c r="HI15" s="7"/>
      <c r="HJ15" s="7"/>
      <c r="HK15" s="7"/>
      <c r="HL15" s="7"/>
      <c r="HM15" s="7"/>
      <c r="HN15" s="7"/>
      <c r="HO15" s="7"/>
      <c r="HP15" s="7"/>
      <c r="HQ15" s="7"/>
      <c r="HR15" s="7"/>
      <c r="HS15" s="7"/>
      <c r="HT15" s="7"/>
      <c r="HU15" s="7"/>
      <c r="HV15" s="7" t="s">
        <v>589</v>
      </c>
    </row>
    <row r="16" spans="1:230" s="7" customFormat="1" ht="132" x14ac:dyDescent="0.2">
      <c r="A16" s="7" t="s">
        <v>52</v>
      </c>
      <c r="B16" s="7" t="s">
        <v>53</v>
      </c>
      <c r="C16" s="7" t="s">
        <v>42</v>
      </c>
      <c r="D16" s="7" t="s">
        <v>37</v>
      </c>
      <c r="E16" s="33">
        <v>1.89</v>
      </c>
      <c r="F16" s="33" t="s">
        <v>1916</v>
      </c>
      <c r="G16" s="34">
        <v>4</v>
      </c>
      <c r="H16" s="7" t="s">
        <v>845</v>
      </c>
      <c r="I16" s="7" t="s">
        <v>1735</v>
      </c>
      <c r="J16" s="7" t="s">
        <v>858</v>
      </c>
      <c r="K16" s="7" t="s">
        <v>846</v>
      </c>
      <c r="L16" s="7" t="s">
        <v>564</v>
      </c>
      <c r="M16" s="7" t="s">
        <v>857</v>
      </c>
      <c r="N16" s="7" t="s">
        <v>1403</v>
      </c>
      <c r="O16" s="7" t="s">
        <v>850</v>
      </c>
      <c r="Z16" s="31" t="s">
        <v>1265</v>
      </c>
      <c r="AA16" s="7" t="s">
        <v>858</v>
      </c>
      <c r="AB16" s="7" t="s">
        <v>859</v>
      </c>
      <c r="AC16" s="7" t="s">
        <v>860</v>
      </c>
      <c r="AD16" s="7" t="s">
        <v>861</v>
      </c>
      <c r="AL16" s="31" t="s">
        <v>1281</v>
      </c>
      <c r="AM16" s="7" t="s">
        <v>882</v>
      </c>
      <c r="AN16" s="7" t="s">
        <v>862</v>
      </c>
      <c r="AO16" s="7" t="s">
        <v>863</v>
      </c>
      <c r="AP16" s="7" t="s">
        <v>864</v>
      </c>
      <c r="AQ16" s="7" t="s">
        <v>865</v>
      </c>
      <c r="AR16" s="7" t="s">
        <v>866</v>
      </c>
      <c r="AS16" s="7" t="s">
        <v>867</v>
      </c>
      <c r="AT16" s="31" t="s">
        <v>1242</v>
      </c>
      <c r="AU16" s="7" t="s">
        <v>883</v>
      </c>
      <c r="AV16" s="7" t="s">
        <v>868</v>
      </c>
      <c r="AW16" s="7" t="s">
        <v>869</v>
      </c>
      <c r="BD16" s="31" t="s">
        <v>1241</v>
      </c>
      <c r="BE16" s="7" t="s">
        <v>870</v>
      </c>
      <c r="BF16" s="7" t="s">
        <v>871</v>
      </c>
      <c r="BG16" s="7" t="s">
        <v>872</v>
      </c>
      <c r="BH16" s="7" t="s">
        <v>873</v>
      </c>
      <c r="BI16" s="7" t="s">
        <v>874</v>
      </c>
      <c r="BJ16" s="7" t="s">
        <v>875</v>
      </c>
      <c r="BM16" s="31" t="s">
        <v>1236</v>
      </c>
      <c r="BN16" s="7" t="s">
        <v>876</v>
      </c>
      <c r="BO16" s="7" t="s">
        <v>286</v>
      </c>
      <c r="BV16" s="31"/>
      <c r="CD16" s="31"/>
      <c r="CL16" s="31"/>
      <c r="CT16" s="31"/>
      <c r="DB16" s="31"/>
      <c r="DM16" s="31"/>
      <c r="DU16" s="31"/>
      <c r="EC16" s="31"/>
      <c r="EL16" s="31"/>
      <c r="EU16" s="31"/>
      <c r="FC16" s="31"/>
      <c r="FK16" s="31"/>
      <c r="FS16" s="31"/>
      <c r="FT16" s="29"/>
      <c r="FU16" s="29"/>
      <c r="FV16" s="29"/>
      <c r="FW16" s="29"/>
      <c r="FX16" s="29"/>
      <c r="FY16" s="29"/>
      <c r="FZ16" s="29"/>
      <c r="GA16" s="31"/>
      <c r="GB16" s="29"/>
      <c r="GC16" s="29"/>
      <c r="GD16" s="29"/>
      <c r="GE16" s="29"/>
      <c r="GF16" s="29"/>
      <c r="GG16" s="29"/>
      <c r="GH16" s="29"/>
      <c r="GI16" s="31"/>
      <c r="GQ16" s="31"/>
      <c r="GS16" s="29"/>
      <c r="GU16" s="29"/>
      <c r="GX16" s="29"/>
      <c r="GY16" s="7" t="s">
        <v>877</v>
      </c>
      <c r="GZ16" s="7" t="s">
        <v>878</v>
      </c>
      <c r="HA16" s="7" t="s">
        <v>879</v>
      </c>
      <c r="HB16" s="7" t="s">
        <v>880</v>
      </c>
      <c r="HV16" s="7" t="s">
        <v>881</v>
      </c>
    </row>
    <row r="17" spans="1:230" s="7" customFormat="1" ht="154" x14ac:dyDescent="0.2">
      <c r="A17" s="7" t="s">
        <v>54</v>
      </c>
      <c r="B17" s="7" t="s">
        <v>55</v>
      </c>
      <c r="C17" s="7" t="s">
        <v>42</v>
      </c>
      <c r="D17" s="7" t="s">
        <v>37</v>
      </c>
      <c r="E17" s="33">
        <v>2.7</v>
      </c>
      <c r="F17" s="33" t="s">
        <v>1916</v>
      </c>
      <c r="G17" s="34">
        <v>5</v>
      </c>
      <c r="H17" s="7" t="s">
        <v>884</v>
      </c>
      <c r="I17" s="7" t="s">
        <v>1736</v>
      </c>
      <c r="J17" s="7" t="s">
        <v>911</v>
      </c>
      <c r="K17" s="7" t="s">
        <v>267</v>
      </c>
      <c r="L17" s="7" t="s">
        <v>846</v>
      </c>
      <c r="M17" s="7" t="s">
        <v>635</v>
      </c>
      <c r="N17" s="7" t="s">
        <v>1161</v>
      </c>
      <c r="O17" s="7" t="s">
        <v>398</v>
      </c>
      <c r="P17" s="7" t="s">
        <v>885</v>
      </c>
      <c r="Q17" s="7" t="s">
        <v>660</v>
      </c>
      <c r="R17" s="7" t="s">
        <v>848</v>
      </c>
      <c r="S17" s="7" t="s">
        <v>249</v>
      </c>
      <c r="Z17" s="31" t="s">
        <v>1248</v>
      </c>
      <c r="AA17" s="7" t="s">
        <v>911</v>
      </c>
      <c r="AB17" s="7" t="s">
        <v>913</v>
      </c>
      <c r="AC17" s="7" t="s">
        <v>914</v>
      </c>
      <c r="AL17" s="31" t="s">
        <v>1278</v>
      </c>
      <c r="AM17" s="7" t="s">
        <v>912</v>
      </c>
      <c r="AT17" s="31" t="s">
        <v>1272</v>
      </c>
      <c r="AU17" s="7" t="s">
        <v>915</v>
      </c>
      <c r="AV17" s="7" t="s">
        <v>916</v>
      </c>
      <c r="AW17" s="7" t="s">
        <v>917</v>
      </c>
      <c r="BD17" s="31" t="s">
        <v>1298</v>
      </c>
      <c r="BE17" s="7" t="s">
        <v>918</v>
      </c>
      <c r="BM17" s="31" t="s">
        <v>1283</v>
      </c>
      <c r="BN17" s="7" t="s">
        <v>919</v>
      </c>
      <c r="BO17" s="7" t="s">
        <v>920</v>
      </c>
      <c r="BP17" s="7" t="s">
        <v>921</v>
      </c>
      <c r="BQ17" s="7" t="s">
        <v>532</v>
      </c>
      <c r="BV17" s="31" t="s">
        <v>1245</v>
      </c>
      <c r="BW17" s="7" t="s">
        <v>922</v>
      </c>
      <c r="BX17" s="7" t="s">
        <v>923</v>
      </c>
      <c r="BY17" s="7" t="s">
        <v>924</v>
      </c>
      <c r="BZ17" s="7" t="s">
        <v>925</v>
      </c>
      <c r="CD17" s="31" t="s">
        <v>1256</v>
      </c>
      <c r="CE17" s="7" t="s">
        <v>926</v>
      </c>
      <c r="CF17" s="7" t="s">
        <v>927</v>
      </c>
      <c r="CL17" s="31" t="s">
        <v>1269</v>
      </c>
      <c r="CM17" s="7" t="s">
        <v>4543</v>
      </c>
      <c r="CN17" s="7" t="s">
        <v>929</v>
      </c>
      <c r="CO17" s="7" t="s">
        <v>928</v>
      </c>
      <c r="CP17" s="7" t="s">
        <v>4549</v>
      </c>
      <c r="CT17" s="31" t="s">
        <v>2057</v>
      </c>
      <c r="CU17" s="7" t="s">
        <v>930</v>
      </c>
      <c r="CV17" s="7" t="s">
        <v>937</v>
      </c>
      <c r="DB17" s="31" t="s">
        <v>1293</v>
      </c>
      <c r="DC17" s="7" t="s">
        <v>931</v>
      </c>
      <c r="DD17" s="7" t="s">
        <v>932</v>
      </c>
      <c r="DM17" s="31" t="s">
        <v>1232</v>
      </c>
      <c r="DN17" s="7" t="s">
        <v>933</v>
      </c>
      <c r="DU17" s="31" t="s">
        <v>1251</v>
      </c>
      <c r="DV17" s="7" t="s">
        <v>934</v>
      </c>
      <c r="DW17" s="7" t="s">
        <v>766</v>
      </c>
      <c r="DX17" s="7" t="s">
        <v>935</v>
      </c>
      <c r="EC17" s="31"/>
      <c r="EL17" s="31"/>
      <c r="EU17" s="31"/>
      <c r="FC17" s="31"/>
      <c r="FK17" s="31"/>
      <c r="FS17" s="31"/>
      <c r="FT17" s="29"/>
      <c r="FU17" s="29"/>
      <c r="FV17" s="29"/>
      <c r="FW17" s="29"/>
      <c r="FX17" s="29"/>
      <c r="FY17" s="29"/>
      <c r="FZ17" s="29"/>
      <c r="GA17" s="31"/>
      <c r="GB17" s="29"/>
      <c r="GC17" s="29"/>
      <c r="GD17" s="29"/>
      <c r="GE17" s="29"/>
      <c r="GF17" s="29"/>
      <c r="GG17" s="29"/>
      <c r="GH17" s="29"/>
      <c r="GI17" s="31"/>
      <c r="GQ17" s="31"/>
      <c r="GS17" s="29"/>
      <c r="GU17" s="29"/>
      <c r="GX17" s="29"/>
      <c r="GY17" s="7" t="s">
        <v>908</v>
      </c>
      <c r="GZ17" s="7" t="s">
        <v>938</v>
      </c>
      <c r="HA17" s="7" t="s">
        <v>939</v>
      </c>
      <c r="HB17" s="7" t="s">
        <v>909</v>
      </c>
      <c r="HV17" s="7" t="s">
        <v>940</v>
      </c>
    </row>
    <row r="18" spans="1:230" ht="154" x14ac:dyDescent="0.2">
      <c r="A18" s="7" t="s">
        <v>57</v>
      </c>
      <c r="B18" s="7" t="s">
        <v>42</v>
      </c>
      <c r="C18" s="7" t="s">
        <v>42</v>
      </c>
      <c r="D18" s="7" t="s">
        <v>37</v>
      </c>
      <c r="E18" s="33">
        <v>1.42</v>
      </c>
      <c r="F18" s="33" t="s">
        <v>1916</v>
      </c>
      <c r="G18" s="34">
        <v>3</v>
      </c>
      <c r="H18" s="7" t="s">
        <v>1022</v>
      </c>
      <c r="I18" s="7" t="s">
        <v>1738</v>
      </c>
      <c r="J18" s="7" t="s">
        <v>1017</v>
      </c>
      <c r="K18" s="7" t="s">
        <v>1023</v>
      </c>
      <c r="L18" s="7" t="s">
        <v>635</v>
      </c>
      <c r="M18" s="7" t="s">
        <v>565</v>
      </c>
      <c r="N18" s="7" t="s">
        <v>499</v>
      </c>
      <c r="O18" s="7"/>
      <c r="P18" s="7"/>
      <c r="Q18" s="7"/>
      <c r="R18" s="7"/>
      <c r="S18" s="7"/>
      <c r="T18" s="7"/>
      <c r="U18" s="7"/>
      <c r="V18" s="7"/>
      <c r="W18" s="7"/>
      <c r="X18" s="7"/>
      <c r="Y18" s="7"/>
      <c r="Z18" s="31" t="s">
        <v>1230</v>
      </c>
      <c r="AA18" s="7" t="s">
        <v>1017</v>
      </c>
      <c r="AB18" s="7"/>
      <c r="AC18" s="7"/>
      <c r="AD18" s="7"/>
      <c r="AE18" s="7"/>
      <c r="AF18" s="7"/>
      <c r="AG18" s="7"/>
      <c r="AH18" s="7"/>
      <c r="AI18" s="7"/>
      <c r="AJ18" s="7"/>
      <c r="AK18" s="7"/>
      <c r="AL18" s="31" t="s">
        <v>1273</v>
      </c>
      <c r="AM18" s="7" t="s">
        <v>1018</v>
      </c>
      <c r="AN18" s="7"/>
      <c r="AO18" s="7"/>
      <c r="AP18" s="7"/>
      <c r="AQ18" s="7"/>
      <c r="AR18" s="7"/>
      <c r="AS18" s="7"/>
      <c r="AT18" s="31" t="s">
        <v>1295</v>
      </c>
      <c r="AU18" s="7" t="s">
        <v>1019</v>
      </c>
      <c r="AV18" s="7"/>
      <c r="AW18" s="7"/>
      <c r="AX18" s="7"/>
      <c r="AY18" s="7"/>
      <c r="AZ18" s="7"/>
      <c r="BA18" s="7"/>
      <c r="BB18" s="7"/>
      <c r="BC18" s="7"/>
      <c r="BD18" s="31" t="s">
        <v>1259</v>
      </c>
      <c r="BE18" s="7" t="s">
        <v>1020</v>
      </c>
      <c r="BF18" s="7"/>
      <c r="BG18" s="7"/>
      <c r="BH18" s="7"/>
      <c r="BI18" s="7"/>
      <c r="BJ18" s="7"/>
      <c r="BK18" s="7"/>
      <c r="BL18" s="7"/>
      <c r="BM18" s="31" t="s">
        <v>1275</v>
      </c>
      <c r="BN18" s="7" t="s">
        <v>1021</v>
      </c>
      <c r="BO18" s="7"/>
      <c r="BP18" s="7"/>
      <c r="BQ18" s="7"/>
      <c r="BR18" s="7"/>
      <c r="BS18" s="7"/>
      <c r="BT18" s="7"/>
      <c r="BU18" s="7"/>
      <c r="BV18" s="31"/>
      <c r="BW18" s="7"/>
      <c r="BX18" s="7"/>
      <c r="BY18" s="7"/>
      <c r="BZ18" s="7"/>
      <c r="CA18" s="7"/>
      <c r="CB18" s="7"/>
      <c r="CC18" s="7"/>
      <c r="CD18" s="31"/>
      <c r="CE18" s="7"/>
      <c r="CF18" s="7"/>
      <c r="CG18" s="7"/>
      <c r="CH18" s="7"/>
      <c r="CI18" s="7"/>
      <c r="CJ18" s="7"/>
      <c r="CK18" s="7"/>
      <c r="CL18" s="31"/>
      <c r="CM18" s="7"/>
      <c r="CN18" s="7"/>
      <c r="CO18" s="7"/>
      <c r="CP18" s="7"/>
      <c r="CQ18" s="7"/>
      <c r="CR18" s="7"/>
      <c r="CS18" s="7"/>
      <c r="CT18" s="31"/>
      <c r="CU18" s="7"/>
      <c r="CV18" s="7"/>
      <c r="CW18" s="7"/>
      <c r="CX18" s="7"/>
      <c r="CY18" s="7"/>
      <c r="CZ18" s="7"/>
      <c r="DA18" s="7"/>
      <c r="DB18" s="31"/>
      <c r="DC18" s="7"/>
      <c r="DD18" s="7"/>
      <c r="DE18" s="7"/>
      <c r="DF18" s="7"/>
      <c r="DG18" s="7"/>
      <c r="DH18" s="7"/>
      <c r="DI18" s="7"/>
      <c r="DJ18" s="7"/>
      <c r="DK18" s="7"/>
      <c r="DL18" s="7"/>
      <c r="DM18" s="31"/>
      <c r="DN18" s="7"/>
      <c r="DO18" s="7"/>
      <c r="DP18" s="7"/>
      <c r="DQ18" s="7"/>
      <c r="DR18" s="7"/>
      <c r="DS18" s="7"/>
      <c r="DT18" s="7"/>
      <c r="DU18" s="31"/>
      <c r="DV18" s="7"/>
      <c r="DW18" s="7"/>
      <c r="DX18" s="7"/>
      <c r="DY18" s="7"/>
      <c r="DZ18" s="7"/>
      <c r="EA18" s="7"/>
      <c r="EB18" s="7"/>
      <c r="EC18" s="31"/>
      <c r="ED18" s="7"/>
      <c r="EE18" s="7"/>
      <c r="EF18" s="7"/>
      <c r="EG18" s="7"/>
      <c r="EH18" s="7"/>
      <c r="EI18" s="7"/>
      <c r="EJ18" s="7"/>
      <c r="EK18" s="7"/>
      <c r="EL18" s="31"/>
      <c r="EM18" s="7"/>
      <c r="EN18" s="7"/>
      <c r="EO18" s="7"/>
      <c r="EP18" s="7"/>
      <c r="EQ18" s="7"/>
      <c r="ER18" s="7"/>
      <c r="ES18" s="7"/>
      <c r="ET18" s="7"/>
      <c r="EU18" s="31"/>
      <c r="EV18" s="7"/>
      <c r="EW18" s="7"/>
      <c r="EX18" s="7"/>
      <c r="EY18" s="7"/>
      <c r="EZ18" s="7"/>
      <c r="FA18" s="7"/>
      <c r="FB18" s="7"/>
      <c r="FC18" s="31"/>
      <c r="FD18" s="7"/>
      <c r="FE18" s="7"/>
      <c r="FF18" s="7"/>
      <c r="FG18" s="7"/>
      <c r="FH18" s="7"/>
      <c r="FI18" s="7"/>
      <c r="FJ18" s="7"/>
      <c r="FK18" s="31"/>
      <c r="FL18" s="7"/>
      <c r="FM18" s="7"/>
      <c r="FN18" s="7"/>
      <c r="FO18" s="7"/>
      <c r="FP18" s="7"/>
      <c r="FQ18" s="7"/>
      <c r="FR18" s="7"/>
      <c r="FS18" s="31"/>
      <c r="FT18" s="29"/>
      <c r="FU18" s="29"/>
      <c r="FV18" s="29"/>
      <c r="FW18" s="29"/>
      <c r="FX18" s="29"/>
      <c r="FY18" s="29"/>
      <c r="FZ18" s="29"/>
      <c r="GA18" s="31"/>
      <c r="GB18" s="29"/>
      <c r="GC18" s="29"/>
      <c r="GD18" s="29"/>
      <c r="GE18" s="29"/>
      <c r="GF18" s="29"/>
      <c r="GG18" s="29"/>
      <c r="GH18" s="29"/>
      <c r="GI18" s="31"/>
      <c r="GJ18" s="7"/>
      <c r="GK18" s="7"/>
      <c r="GL18" s="7"/>
      <c r="GM18" s="7"/>
      <c r="GN18" s="7"/>
      <c r="GO18" s="7"/>
      <c r="GP18" s="7"/>
      <c r="GQ18" s="31"/>
      <c r="GR18" s="7"/>
      <c r="GS18" s="29"/>
      <c r="GT18" s="7"/>
      <c r="GU18" s="29"/>
      <c r="GV18" s="7"/>
      <c r="GW18" s="7"/>
      <c r="GX18" s="29"/>
      <c r="GY18" s="7" t="s">
        <v>1024</v>
      </c>
      <c r="GZ18" s="7" t="s">
        <v>1025</v>
      </c>
      <c r="HA18" s="7" t="s">
        <v>1026</v>
      </c>
      <c r="HB18" s="7" t="s">
        <v>773</v>
      </c>
      <c r="HC18" s="7" t="s">
        <v>1027</v>
      </c>
      <c r="HD18" s="7" t="s">
        <v>781</v>
      </c>
      <c r="HE18" s="7" t="s">
        <v>879</v>
      </c>
      <c r="HF18" s="7" t="s">
        <v>1028</v>
      </c>
      <c r="HG18" s="7"/>
      <c r="HH18" s="7"/>
      <c r="HI18" s="7"/>
      <c r="HJ18" s="7"/>
      <c r="HK18" s="7"/>
      <c r="HL18" s="7"/>
      <c r="HM18" s="7"/>
      <c r="HN18" s="7"/>
      <c r="HO18" s="7"/>
      <c r="HP18" s="7"/>
      <c r="HQ18" s="7"/>
      <c r="HR18" s="7"/>
      <c r="HS18" s="7"/>
      <c r="HT18" s="7"/>
      <c r="HU18" s="7"/>
      <c r="HV18" s="7" t="s">
        <v>1029</v>
      </c>
    </row>
    <row r="19" spans="1:230" s="7" customFormat="1" ht="176" x14ac:dyDescent="0.2">
      <c r="A19" s="7" t="s">
        <v>60</v>
      </c>
      <c r="B19" s="7" t="s">
        <v>42</v>
      </c>
      <c r="C19" s="7" t="s">
        <v>42</v>
      </c>
      <c r="D19" s="7" t="s">
        <v>37</v>
      </c>
      <c r="E19" s="33">
        <v>3</v>
      </c>
      <c r="F19" s="33" t="s">
        <v>1916</v>
      </c>
      <c r="G19" s="34">
        <v>2</v>
      </c>
      <c r="H19" s="7" t="s">
        <v>1084</v>
      </c>
      <c r="I19" s="7" t="s">
        <v>1741</v>
      </c>
      <c r="J19" s="7" t="s">
        <v>1115</v>
      </c>
      <c r="K19" s="7" t="s">
        <v>799</v>
      </c>
      <c r="L19" s="7" t="s">
        <v>1161</v>
      </c>
      <c r="M19" s="7" t="s">
        <v>267</v>
      </c>
      <c r="N19" s="7" t="s">
        <v>272</v>
      </c>
      <c r="O19" s="7" t="s">
        <v>249</v>
      </c>
      <c r="P19" s="7" t="s">
        <v>277</v>
      </c>
      <c r="Q19" s="7" t="s">
        <v>1085</v>
      </c>
      <c r="R19" s="7" t="s">
        <v>1086</v>
      </c>
      <c r="S19" s="7" t="s">
        <v>1087</v>
      </c>
      <c r="T19" s="7" t="s">
        <v>885</v>
      </c>
      <c r="U19" s="7" t="s">
        <v>1113</v>
      </c>
      <c r="Z19" s="31" t="s">
        <v>1235</v>
      </c>
      <c r="AA19" s="7" t="s">
        <v>1115</v>
      </c>
      <c r="AB19" s="7" t="s">
        <v>1117</v>
      </c>
      <c r="AC19" s="7" t="s">
        <v>1118</v>
      </c>
      <c r="AD19" s="7" t="s">
        <v>1121</v>
      </c>
      <c r="AE19" s="7" t="s">
        <v>1123</v>
      </c>
      <c r="AF19" s="7" t="s">
        <v>1125</v>
      </c>
      <c r="AG19" s="7" t="s">
        <v>1127</v>
      </c>
      <c r="AH19" s="7" t="s">
        <v>1128</v>
      </c>
      <c r="AI19" s="7" t="s">
        <v>1130</v>
      </c>
      <c r="AJ19" s="7" t="s">
        <v>1132</v>
      </c>
      <c r="AL19" s="31" t="s">
        <v>1299</v>
      </c>
      <c r="AM19" s="7" t="s">
        <v>1133</v>
      </c>
      <c r="AN19" s="7" t="s">
        <v>1134</v>
      </c>
      <c r="AO19" s="7" t="s">
        <v>1135</v>
      </c>
      <c r="AT19" s="31" t="s">
        <v>1263</v>
      </c>
      <c r="AU19" s="7" t="s">
        <v>1136</v>
      </c>
      <c r="AV19" s="7" t="s">
        <v>1137</v>
      </c>
      <c r="AW19" s="7" t="s">
        <v>1138</v>
      </c>
      <c r="BD19" s="31" t="s">
        <v>1286</v>
      </c>
      <c r="BE19" s="7" t="s">
        <v>1139</v>
      </c>
      <c r="BF19" s="7" t="s">
        <v>1140</v>
      </c>
      <c r="BG19" s="7" t="s">
        <v>1142</v>
      </c>
      <c r="BM19" s="31" t="s">
        <v>1250</v>
      </c>
      <c r="BN19" s="7" t="s">
        <v>836</v>
      </c>
      <c r="BO19" s="7" t="s">
        <v>1144</v>
      </c>
      <c r="BP19" s="7" t="s">
        <v>835</v>
      </c>
      <c r="BV19" s="31" t="s">
        <v>1254</v>
      </c>
      <c r="BW19" s="7" t="s">
        <v>1145</v>
      </c>
      <c r="CD19" s="31" t="s">
        <v>1243</v>
      </c>
      <c r="CE19" s="7" t="s">
        <v>1146</v>
      </c>
      <c r="CF19" s="7" t="s">
        <v>1147</v>
      </c>
      <c r="CG19" s="7" t="s">
        <v>1148</v>
      </c>
      <c r="CL19" s="31" t="s">
        <v>1234</v>
      </c>
      <c r="CM19" s="7" t="s">
        <v>1149</v>
      </c>
      <c r="CT19" s="31" t="s">
        <v>1262</v>
      </c>
      <c r="CU19" s="7" t="s">
        <v>1150</v>
      </c>
      <c r="CV19" s="7" t="s">
        <v>1151</v>
      </c>
      <c r="DB19" s="31" t="s">
        <v>1257</v>
      </c>
      <c r="DC19" s="7" t="s">
        <v>1152</v>
      </c>
      <c r="DD19" s="7" t="s">
        <v>1153</v>
      </c>
      <c r="DM19" s="31" t="s">
        <v>1294</v>
      </c>
      <c r="DN19" s="7" t="s">
        <v>1154</v>
      </c>
      <c r="DO19" s="7" t="s">
        <v>1155</v>
      </c>
      <c r="DU19" s="31" t="s">
        <v>1239</v>
      </c>
      <c r="DV19" s="7" t="s">
        <v>1156</v>
      </c>
      <c r="DW19" s="7" t="s">
        <v>1157</v>
      </c>
      <c r="DX19" s="7" t="s">
        <v>1163</v>
      </c>
      <c r="DY19" s="7" t="s">
        <v>1141</v>
      </c>
      <c r="DZ19" s="7" t="s">
        <v>1158</v>
      </c>
      <c r="EC19" s="31" t="s">
        <v>1113</v>
      </c>
      <c r="ED19" s="7" t="s">
        <v>4962</v>
      </c>
      <c r="EE19" s="7" t="s">
        <v>1159</v>
      </c>
      <c r="EF19" s="7" t="s">
        <v>1160</v>
      </c>
      <c r="EL19" s="31"/>
      <c r="EU19" s="31"/>
      <c r="FC19" s="31"/>
      <c r="FK19" s="31"/>
      <c r="FS19" s="31"/>
      <c r="FT19" s="29"/>
      <c r="FU19" s="29"/>
      <c r="FV19" s="29"/>
      <c r="FW19" s="29"/>
      <c r="FX19" s="29"/>
      <c r="FY19" s="29"/>
      <c r="FZ19" s="29"/>
      <c r="GA19" s="31"/>
      <c r="GB19" s="29"/>
      <c r="GC19" s="29"/>
      <c r="GD19" s="29"/>
      <c r="GE19" s="29"/>
      <c r="GF19" s="29"/>
      <c r="GG19" s="29"/>
      <c r="GH19" s="29"/>
      <c r="GI19" s="31"/>
      <c r="GQ19" s="31"/>
      <c r="GS19" s="29"/>
      <c r="GU19" s="29"/>
      <c r="GX19" s="29"/>
      <c r="GY19" s="7" t="s">
        <v>715</v>
      </c>
      <c r="GZ19" s="7" t="s">
        <v>1172</v>
      </c>
      <c r="HA19" s="7" t="s">
        <v>1171</v>
      </c>
      <c r="HB19" s="7" t="s">
        <v>1170</v>
      </c>
      <c r="HC19" s="7" t="s">
        <v>1169</v>
      </c>
      <c r="HD19" s="7" t="s">
        <v>1168</v>
      </c>
      <c r="HE19" s="7" t="s">
        <v>1167</v>
      </c>
      <c r="HF19" s="7" t="s">
        <v>1166</v>
      </c>
      <c r="HG19" s="7" t="s">
        <v>1165</v>
      </c>
      <c r="HH19" s="7" t="s">
        <v>1164</v>
      </c>
    </row>
    <row r="20" spans="1:230" ht="154" x14ac:dyDescent="0.2">
      <c r="A20" s="2" t="s">
        <v>70</v>
      </c>
      <c r="B20" s="2" t="s">
        <v>37</v>
      </c>
      <c r="C20" s="2" t="s">
        <v>37</v>
      </c>
      <c r="D20" s="2" t="s">
        <v>37</v>
      </c>
      <c r="E20" s="32">
        <v>3</v>
      </c>
      <c r="F20" s="32"/>
      <c r="G20" s="3"/>
      <c r="H20" s="8" t="s">
        <v>1804</v>
      </c>
      <c r="I20" s="8" t="s">
        <v>1805</v>
      </c>
      <c r="J20" s="8" t="s">
        <v>2</v>
      </c>
      <c r="K20" s="2" t="s">
        <v>1481</v>
      </c>
      <c r="L20" s="8" t="s">
        <v>248</v>
      </c>
      <c r="M20" s="2" t="s">
        <v>789</v>
      </c>
      <c r="N20" s="2" t="s">
        <v>657</v>
      </c>
      <c r="O20" s="2" t="s">
        <v>266</v>
      </c>
      <c r="P20" s="2" t="s">
        <v>267</v>
      </c>
      <c r="Q20" s="2" t="s">
        <v>1775</v>
      </c>
      <c r="R20" s="2" t="s">
        <v>627</v>
      </c>
      <c r="S20" s="2" t="s">
        <v>268</v>
      </c>
      <c r="T20" s="2" t="s">
        <v>638</v>
      </c>
      <c r="Z20" s="23" t="s">
        <v>1806</v>
      </c>
      <c r="AA20" s="2" t="s">
        <v>2</v>
      </c>
      <c r="AB20" s="2" t="s">
        <v>256</v>
      </c>
      <c r="AL20" s="23" t="s">
        <v>1809</v>
      </c>
      <c r="AM20" s="2" t="s">
        <v>257</v>
      </c>
      <c r="AT20" s="23" t="s">
        <v>1810</v>
      </c>
      <c r="AU20" s="2" t="s">
        <v>171</v>
      </c>
      <c r="BD20" s="23" t="s">
        <v>1812</v>
      </c>
      <c r="BE20" s="2" t="s">
        <v>172</v>
      </c>
      <c r="BF20" s="2" t="s">
        <v>258</v>
      </c>
      <c r="BM20" s="23" t="s">
        <v>1814</v>
      </c>
      <c r="BN20" s="2" t="s">
        <v>173</v>
      </c>
      <c r="BV20" s="23" t="s">
        <v>1816</v>
      </c>
      <c r="BW20" s="2" t="s">
        <v>174</v>
      </c>
      <c r="BX20" s="2" t="s">
        <v>175</v>
      </c>
      <c r="BY20" s="2" t="s">
        <v>176</v>
      </c>
      <c r="BZ20" s="2" t="s">
        <v>259</v>
      </c>
      <c r="CD20" s="23" t="s">
        <v>1293</v>
      </c>
      <c r="CE20" s="2" t="s">
        <v>177</v>
      </c>
      <c r="CF20" s="9" t="s">
        <v>260</v>
      </c>
      <c r="CG20" s="9" t="s">
        <v>261</v>
      </c>
      <c r="CH20" s="9" t="s">
        <v>658</v>
      </c>
      <c r="CL20" s="23" t="s">
        <v>1820</v>
      </c>
      <c r="CM20" s="9" t="s">
        <v>178</v>
      </c>
      <c r="CT20" s="26" t="s">
        <v>1248</v>
      </c>
      <c r="CU20" s="10" t="s">
        <v>179</v>
      </c>
      <c r="DB20" s="23" t="s">
        <v>1283</v>
      </c>
      <c r="DC20" s="2" t="s">
        <v>180</v>
      </c>
      <c r="DD20" s="2" t="s">
        <v>262</v>
      </c>
      <c r="DE20" s="2" t="s">
        <v>181</v>
      </c>
      <c r="DM20" s="23" t="s">
        <v>1823</v>
      </c>
      <c r="DN20" s="2" t="s">
        <v>263</v>
      </c>
      <c r="DO20" s="2" t="s">
        <v>264</v>
      </c>
      <c r="DU20" s="23" t="s">
        <v>1604</v>
      </c>
      <c r="DV20" s="2" t="s">
        <v>265</v>
      </c>
      <c r="DW20" s="2" t="s">
        <v>182</v>
      </c>
      <c r="EC20" s="23" t="s">
        <v>1825</v>
      </c>
      <c r="ED20" s="2" t="s">
        <v>183</v>
      </c>
      <c r="EE20" s="2" t="s">
        <v>184</v>
      </c>
      <c r="EL20" s="23" t="s">
        <v>1828</v>
      </c>
      <c r="EM20" s="2" t="s">
        <v>185</v>
      </c>
      <c r="EN20" s="2" t="s">
        <v>186</v>
      </c>
      <c r="EO20" s="2" t="s">
        <v>187</v>
      </c>
      <c r="EP20" s="2" t="s">
        <v>188</v>
      </c>
      <c r="EQ20" s="2" t="s">
        <v>189</v>
      </c>
      <c r="EU20" s="23"/>
      <c r="FC20" s="23"/>
      <c r="FK20" s="23"/>
      <c r="FS20" s="23"/>
      <c r="GA20" s="23"/>
      <c r="GI20" s="23"/>
      <c r="GQ20" s="23"/>
      <c r="GR20" s="2"/>
      <c r="GT20" s="2"/>
      <c r="GV20" s="2"/>
      <c r="GW20" s="2"/>
      <c r="GY20" s="2" t="s">
        <v>71</v>
      </c>
    </row>
    <row r="21" spans="1:230" ht="132" x14ac:dyDescent="0.2">
      <c r="A21" s="2" t="s">
        <v>36</v>
      </c>
      <c r="B21" s="2" t="s">
        <v>42</v>
      </c>
      <c r="C21" s="2" t="s">
        <v>37</v>
      </c>
      <c r="D21" s="2" t="s">
        <v>37</v>
      </c>
      <c r="E21" s="32">
        <v>3</v>
      </c>
      <c r="F21" s="32"/>
      <c r="G21" s="3"/>
      <c r="H21" s="8" t="s">
        <v>190</v>
      </c>
      <c r="I21" s="8" t="s">
        <v>1989</v>
      </c>
      <c r="J21" s="8" t="s">
        <v>191</v>
      </c>
      <c r="K21" s="2" t="s">
        <v>244</v>
      </c>
      <c r="L21" s="8" t="s">
        <v>245</v>
      </c>
      <c r="M21" s="2" t="s">
        <v>284</v>
      </c>
      <c r="N21" s="2" t="s">
        <v>246</v>
      </c>
      <c r="O21" s="2" t="s">
        <v>247</v>
      </c>
      <c r="P21" s="2" t="s">
        <v>248</v>
      </c>
      <c r="Q21" s="2" t="s">
        <v>1098</v>
      </c>
      <c r="R21" s="2" t="s">
        <v>249</v>
      </c>
      <c r="S21" s="2" t="s">
        <v>285</v>
      </c>
      <c r="Z21" s="23" t="s">
        <v>1831</v>
      </c>
      <c r="AA21" s="2" t="s">
        <v>191</v>
      </c>
      <c r="AB21" s="2" t="s">
        <v>193</v>
      </c>
      <c r="AC21" s="2" t="s">
        <v>194</v>
      </c>
      <c r="AD21" s="2" t="s">
        <v>195</v>
      </c>
      <c r="AL21" s="23" t="s">
        <v>1833</v>
      </c>
      <c r="AM21" s="2" t="s">
        <v>196</v>
      </c>
      <c r="AT21" s="23" t="s">
        <v>1837</v>
      </c>
      <c r="AU21" s="2" t="s">
        <v>197</v>
      </c>
      <c r="AV21" s="2" t="s">
        <v>198</v>
      </c>
      <c r="BD21" s="23" t="s">
        <v>1842</v>
      </c>
      <c r="BE21" s="2" t="s">
        <v>199</v>
      </c>
      <c r="BF21" s="2" t="s">
        <v>200</v>
      </c>
      <c r="BG21" s="2" t="s">
        <v>201</v>
      </c>
      <c r="BH21" s="2" t="s">
        <v>202</v>
      </c>
      <c r="BI21" s="2" t="s">
        <v>203</v>
      </c>
      <c r="BJ21" s="2" t="s">
        <v>206</v>
      </c>
      <c r="BK21" s="2" t="s">
        <v>207</v>
      </c>
      <c r="BM21" s="23" t="s">
        <v>1843</v>
      </c>
      <c r="BN21" s="2" t="s">
        <v>227</v>
      </c>
      <c r="BV21" s="23" t="s">
        <v>1236</v>
      </c>
      <c r="BW21" s="2" t="s">
        <v>228</v>
      </c>
      <c r="BX21" s="2" t="s">
        <v>229</v>
      </c>
      <c r="BY21" s="2" t="s">
        <v>230</v>
      </c>
      <c r="BZ21" s="2" t="s">
        <v>231</v>
      </c>
      <c r="CA21" s="2" t="s">
        <v>232</v>
      </c>
      <c r="CB21" s="2" t="s">
        <v>233</v>
      </c>
      <c r="CC21" s="2" t="s">
        <v>195</v>
      </c>
      <c r="CD21" s="23"/>
      <c r="CF21" s="9"/>
      <c r="CG21" s="9"/>
      <c r="CH21" s="9"/>
      <c r="CL21" s="23"/>
      <c r="CM21" s="9"/>
      <c r="CT21" s="26"/>
      <c r="CU21" s="10"/>
      <c r="DB21" s="23"/>
      <c r="DM21" s="23"/>
      <c r="DU21" s="23"/>
      <c r="EC21" s="23"/>
      <c r="EL21" s="23"/>
      <c r="EU21" s="23"/>
      <c r="FC21" s="23"/>
      <c r="FK21" s="23"/>
      <c r="FS21" s="23"/>
      <c r="GA21" s="23"/>
      <c r="GI21" s="23"/>
      <c r="GQ21" s="23"/>
      <c r="GR21" s="2"/>
      <c r="GT21" s="2"/>
      <c r="GV21" s="2"/>
      <c r="GW21" s="2"/>
      <c r="GY21" s="2" t="s">
        <v>282</v>
      </c>
      <c r="GZ21" s="2" t="s">
        <v>397</v>
      </c>
      <c r="HA21" s="2" t="s">
        <v>250</v>
      </c>
      <c r="HB21" s="2" t="s">
        <v>192</v>
      </c>
      <c r="HC21" s="2" t="s">
        <v>252</v>
      </c>
      <c r="HD21" s="2" t="s">
        <v>253</v>
      </c>
    </row>
    <row r="22" spans="1:230" ht="176" x14ac:dyDescent="0.2">
      <c r="A22" s="9" t="s">
        <v>38</v>
      </c>
      <c r="B22" s="2" t="s">
        <v>42</v>
      </c>
      <c r="C22" s="2" t="s">
        <v>37</v>
      </c>
      <c r="D22" s="2" t="s">
        <v>37</v>
      </c>
      <c r="E22" s="32">
        <v>3</v>
      </c>
      <c r="F22" s="32"/>
      <c r="G22" s="3"/>
      <c r="H22" s="2" t="s">
        <v>270</v>
      </c>
      <c r="I22" s="2" t="s">
        <v>1990</v>
      </c>
      <c r="J22" s="8" t="s">
        <v>271</v>
      </c>
      <c r="K22" s="2" t="s">
        <v>272</v>
      </c>
      <c r="L22" s="8" t="s">
        <v>283</v>
      </c>
      <c r="M22" s="2" t="s">
        <v>273</v>
      </c>
      <c r="N22" s="2" t="s">
        <v>248</v>
      </c>
      <c r="O22" s="2" t="s">
        <v>274</v>
      </c>
      <c r="P22" s="2" t="s">
        <v>627</v>
      </c>
      <c r="Q22" s="2" t="s">
        <v>245</v>
      </c>
      <c r="R22" s="2" t="s">
        <v>276</v>
      </c>
      <c r="S22" s="2" t="s">
        <v>277</v>
      </c>
      <c r="T22" s="2" t="s">
        <v>267</v>
      </c>
      <c r="U22" s="2" t="s">
        <v>244</v>
      </c>
      <c r="V22" s="2" t="s">
        <v>895</v>
      </c>
      <c r="Z22" s="23" t="s">
        <v>1236</v>
      </c>
      <c r="AA22" s="2" t="s">
        <v>271</v>
      </c>
      <c r="AB22" s="2" t="s">
        <v>286</v>
      </c>
      <c r="AC22" s="2" t="s">
        <v>287</v>
      </c>
      <c r="AD22" s="2" t="s">
        <v>288</v>
      </c>
      <c r="AE22" s="2" t="s">
        <v>289</v>
      </c>
      <c r="AF22" s="2" t="s">
        <v>290</v>
      </c>
      <c r="AG22" s="2" t="s">
        <v>291</v>
      </c>
      <c r="AL22" s="23" t="s">
        <v>1860</v>
      </c>
      <c r="AM22" s="2" t="s">
        <v>292</v>
      </c>
      <c r="AN22" s="2" t="s">
        <v>333</v>
      </c>
      <c r="AO22" s="2" t="s">
        <v>293</v>
      </c>
      <c r="AP22" s="2" t="s">
        <v>294</v>
      </c>
      <c r="AT22" s="23" t="s">
        <v>1604</v>
      </c>
      <c r="AU22" s="2" t="s">
        <v>295</v>
      </c>
      <c r="BD22" s="23" t="s">
        <v>1859</v>
      </c>
      <c r="BE22" s="2" t="s">
        <v>296</v>
      </c>
      <c r="BF22" s="2" t="s">
        <v>297</v>
      </c>
      <c r="BG22" s="2" t="s">
        <v>298</v>
      </c>
      <c r="BH22" s="2" t="s">
        <v>299</v>
      </c>
      <c r="BM22" s="23" t="s">
        <v>1923</v>
      </c>
      <c r="BN22" s="2" t="s">
        <v>300</v>
      </c>
      <c r="BV22" s="23" t="s">
        <v>1855</v>
      </c>
      <c r="BW22" s="2" t="s">
        <v>301</v>
      </c>
      <c r="BX22" s="2" t="s">
        <v>302</v>
      </c>
      <c r="BY22" s="2" t="s">
        <v>303</v>
      </c>
      <c r="BZ22" s="2" t="s">
        <v>304</v>
      </c>
      <c r="CA22" s="2" t="s">
        <v>305</v>
      </c>
      <c r="CB22" s="2" t="s">
        <v>306</v>
      </c>
      <c r="CC22" s="2" t="s">
        <v>307</v>
      </c>
      <c r="CD22" s="23" t="s">
        <v>1852</v>
      </c>
      <c r="CE22" s="2" t="s">
        <v>308</v>
      </c>
      <c r="CF22" s="2" t="s">
        <v>309</v>
      </c>
      <c r="CG22" s="2" t="s">
        <v>310</v>
      </c>
      <c r="CH22" s="2" t="s">
        <v>311</v>
      </c>
      <c r="CI22" s="2" t="s">
        <v>312</v>
      </c>
      <c r="CL22" s="23" t="s">
        <v>1286</v>
      </c>
      <c r="CM22" s="2" t="s">
        <v>313</v>
      </c>
      <c r="CT22" s="23" t="s">
        <v>1850</v>
      </c>
      <c r="CU22" s="2" t="s">
        <v>314</v>
      </c>
      <c r="DB22" s="23" t="s">
        <v>1292</v>
      </c>
      <c r="DC22" s="2" t="s">
        <v>315</v>
      </c>
      <c r="DD22" s="2" t="s">
        <v>316</v>
      </c>
      <c r="DE22" s="2" t="s">
        <v>317</v>
      </c>
      <c r="DF22" s="2" t="s">
        <v>318</v>
      </c>
      <c r="DG22" s="2" t="s">
        <v>319</v>
      </c>
      <c r="DM22" s="23" t="s">
        <v>1299</v>
      </c>
      <c r="DN22" s="2" t="s">
        <v>320</v>
      </c>
      <c r="DU22" s="23" t="s">
        <v>1848</v>
      </c>
      <c r="DV22" s="2" t="s">
        <v>321</v>
      </c>
      <c r="DW22" s="2" t="s">
        <v>322</v>
      </c>
      <c r="DX22" s="2" t="s">
        <v>323</v>
      </c>
      <c r="DY22" s="2" t="s">
        <v>324</v>
      </c>
      <c r="EC22" s="23" t="s">
        <v>1467</v>
      </c>
      <c r="ED22" s="2" t="s">
        <v>325</v>
      </c>
      <c r="EL22" s="23"/>
      <c r="EU22" s="23" t="s">
        <v>1812</v>
      </c>
      <c r="EV22" s="2" t="s">
        <v>326</v>
      </c>
      <c r="EW22" s="2" t="s">
        <v>327</v>
      </c>
      <c r="EX22" s="2" t="s">
        <v>328</v>
      </c>
      <c r="FC22" s="23" t="s">
        <v>1846</v>
      </c>
      <c r="FD22" s="2" t="s">
        <v>329</v>
      </c>
      <c r="FK22" s="23" t="s">
        <v>1829</v>
      </c>
      <c r="FL22" s="2" t="s">
        <v>330</v>
      </c>
      <c r="FM22" s="2" t="s">
        <v>331</v>
      </c>
      <c r="FN22" s="2" t="s">
        <v>332</v>
      </c>
      <c r="FS22" s="23"/>
      <c r="GA22" s="23"/>
      <c r="GI22" s="23"/>
      <c r="GQ22" s="23"/>
      <c r="GR22" s="2"/>
      <c r="GT22" s="2"/>
      <c r="GV22" s="2"/>
      <c r="GW22" s="2"/>
      <c r="GY22" s="2" t="s">
        <v>278</v>
      </c>
      <c r="GZ22" s="2" t="s">
        <v>279</v>
      </c>
      <c r="HA22" s="2" t="s">
        <v>280</v>
      </c>
      <c r="HB22" s="2" t="s">
        <v>350</v>
      </c>
      <c r="HC22" s="2" t="s">
        <v>281</v>
      </c>
    </row>
    <row r="23" spans="1:230" s="7" customFormat="1" ht="154" customHeight="1" x14ac:dyDescent="0.2">
      <c r="A23" s="9" t="s">
        <v>39</v>
      </c>
      <c r="B23" s="2" t="s">
        <v>42</v>
      </c>
      <c r="C23" s="2" t="s">
        <v>37</v>
      </c>
      <c r="D23" s="2" t="s">
        <v>37</v>
      </c>
      <c r="E23" s="32">
        <v>2.6</v>
      </c>
      <c r="F23" s="32"/>
      <c r="G23" s="3"/>
      <c r="H23" s="2" t="s">
        <v>351</v>
      </c>
      <c r="I23" s="2" t="s">
        <v>1991</v>
      </c>
      <c r="J23" s="2" t="s">
        <v>352</v>
      </c>
      <c r="K23" s="2" t="s">
        <v>353</v>
      </c>
      <c r="L23" s="2" t="s">
        <v>1161</v>
      </c>
      <c r="M23" s="2" t="s">
        <v>267</v>
      </c>
      <c r="N23" s="2" t="s">
        <v>249</v>
      </c>
      <c r="O23" s="2"/>
      <c r="P23" s="2"/>
      <c r="Q23" s="2"/>
      <c r="R23" s="2"/>
      <c r="S23" s="2"/>
      <c r="T23" s="2"/>
      <c r="U23" s="2"/>
      <c r="V23" s="2"/>
      <c r="W23" s="2"/>
      <c r="X23" s="2"/>
      <c r="Y23" s="2"/>
      <c r="Z23" s="23" t="s">
        <v>2652</v>
      </c>
      <c r="AA23" s="2" t="s">
        <v>352</v>
      </c>
      <c r="AB23" s="2" t="s">
        <v>371</v>
      </c>
      <c r="AC23" s="2" t="s">
        <v>357</v>
      </c>
      <c r="AD23" s="2" t="s">
        <v>358</v>
      </c>
      <c r="AE23" s="2" t="s">
        <v>359</v>
      </c>
      <c r="AF23" s="2" t="s">
        <v>360</v>
      </c>
      <c r="AG23" s="2" t="s">
        <v>361</v>
      </c>
      <c r="AH23" s="2" t="s">
        <v>362</v>
      </c>
      <c r="AI23" s="2"/>
      <c r="AJ23" s="2"/>
      <c r="AK23" s="2"/>
      <c r="AL23" s="23" t="s">
        <v>1278</v>
      </c>
      <c r="AM23" s="2" t="s">
        <v>363</v>
      </c>
      <c r="AN23" s="2" t="s">
        <v>364</v>
      </c>
      <c r="AO23" s="2"/>
      <c r="AP23" s="2"/>
      <c r="AQ23" s="2"/>
      <c r="AR23" s="2"/>
      <c r="AS23" s="2"/>
      <c r="AT23" s="23" t="s">
        <v>1769</v>
      </c>
      <c r="AU23" s="2" t="s">
        <v>365</v>
      </c>
      <c r="AV23" s="2" t="s">
        <v>366</v>
      </c>
      <c r="AW23" s="2"/>
      <c r="AX23" s="2"/>
      <c r="AY23" s="2"/>
      <c r="AZ23" s="2"/>
      <c r="BA23" s="2"/>
      <c r="BB23" s="2"/>
      <c r="BC23" s="2"/>
      <c r="BD23" s="23" t="s">
        <v>1862</v>
      </c>
      <c r="BE23" s="2" t="s">
        <v>367</v>
      </c>
      <c r="BF23" s="2" t="s">
        <v>368</v>
      </c>
      <c r="BG23" s="2" t="s">
        <v>369</v>
      </c>
      <c r="BH23" s="2"/>
      <c r="BI23" s="2"/>
      <c r="BJ23" s="2"/>
      <c r="BK23" s="2"/>
      <c r="BL23" s="2"/>
      <c r="BM23" s="23"/>
      <c r="BN23" s="2"/>
      <c r="BO23" s="2"/>
      <c r="BP23" s="2"/>
      <c r="BQ23" s="2"/>
      <c r="BR23" s="2"/>
      <c r="BS23" s="2"/>
      <c r="BT23" s="2"/>
      <c r="BU23" s="2"/>
      <c r="BV23" s="23"/>
      <c r="BW23" s="2"/>
      <c r="BX23" s="2"/>
      <c r="BY23" s="2"/>
      <c r="BZ23" s="2"/>
      <c r="CA23" s="2"/>
      <c r="CB23" s="2"/>
      <c r="CC23" s="2"/>
      <c r="CD23" s="23"/>
      <c r="CE23" s="2"/>
      <c r="CF23" s="2"/>
      <c r="CG23" s="2"/>
      <c r="CH23" s="2"/>
      <c r="CI23" s="2"/>
      <c r="CJ23" s="2"/>
      <c r="CK23" s="2"/>
      <c r="CL23" s="23"/>
      <c r="CM23" s="2"/>
      <c r="CN23" s="2"/>
      <c r="CO23" s="2"/>
      <c r="CP23" s="2"/>
      <c r="CQ23" s="2"/>
      <c r="CR23" s="2"/>
      <c r="CS23" s="2"/>
      <c r="CT23" s="23"/>
      <c r="CU23" s="2"/>
      <c r="CV23" s="2"/>
      <c r="CW23" s="2"/>
      <c r="CX23" s="2"/>
      <c r="CY23" s="2"/>
      <c r="CZ23" s="2"/>
      <c r="DA23" s="2"/>
      <c r="DB23" s="23"/>
      <c r="DC23" s="2"/>
      <c r="DD23" s="2"/>
      <c r="DE23" s="2"/>
      <c r="DF23" s="2"/>
      <c r="DG23" s="2"/>
      <c r="DH23" s="2"/>
      <c r="DI23" s="2"/>
      <c r="DJ23" s="2"/>
      <c r="DK23" s="2"/>
      <c r="DL23" s="2"/>
      <c r="DM23" s="23"/>
      <c r="DN23" s="2"/>
      <c r="DO23" s="2"/>
      <c r="DP23" s="2"/>
      <c r="DQ23" s="2"/>
      <c r="DR23" s="2"/>
      <c r="DS23" s="2"/>
      <c r="DT23" s="2"/>
      <c r="DU23" s="23"/>
      <c r="DV23" s="2"/>
      <c r="DW23" s="2"/>
      <c r="DX23" s="2"/>
      <c r="DY23" s="2"/>
      <c r="DZ23" s="2"/>
      <c r="EA23" s="2"/>
      <c r="EB23" s="2"/>
      <c r="EC23" s="23"/>
      <c r="ED23" s="2"/>
      <c r="EE23" s="2"/>
      <c r="EF23" s="2"/>
      <c r="EG23" s="2"/>
      <c r="EH23" s="2"/>
      <c r="EI23" s="2"/>
      <c r="EJ23" s="2"/>
      <c r="EK23" s="2"/>
      <c r="EL23" s="23"/>
      <c r="EM23" s="2"/>
      <c r="EN23" s="2"/>
      <c r="EO23" s="2"/>
      <c r="EP23" s="2"/>
      <c r="EQ23" s="2"/>
      <c r="ER23" s="2"/>
      <c r="ES23" s="2"/>
      <c r="ET23" s="2"/>
      <c r="EU23" s="23"/>
      <c r="EV23" s="2"/>
      <c r="EW23" s="2"/>
      <c r="EX23" s="2"/>
      <c r="EY23" s="2"/>
      <c r="EZ23" s="2"/>
      <c r="FA23" s="2"/>
      <c r="FB23" s="2"/>
      <c r="FC23" s="23"/>
      <c r="FD23" s="2"/>
      <c r="FE23" s="2"/>
      <c r="FF23" s="2"/>
      <c r="FG23" s="2"/>
      <c r="FH23" s="2"/>
      <c r="FI23" s="2"/>
      <c r="FJ23" s="2"/>
      <c r="FK23" s="23"/>
      <c r="FL23" s="2"/>
      <c r="FM23" s="2"/>
      <c r="FN23" s="2"/>
      <c r="FO23" s="2"/>
      <c r="FP23" s="2"/>
      <c r="FQ23" s="2"/>
      <c r="FR23" s="2"/>
      <c r="FS23" s="23"/>
      <c r="FT23" s="9"/>
      <c r="FU23" s="9"/>
      <c r="FV23" s="9"/>
      <c r="FW23" s="9"/>
      <c r="FX23" s="9"/>
      <c r="FY23" s="9"/>
      <c r="FZ23" s="9"/>
      <c r="GA23" s="23"/>
      <c r="GB23" s="9"/>
      <c r="GC23" s="9"/>
      <c r="GD23" s="9"/>
      <c r="GE23" s="9"/>
      <c r="GF23" s="9"/>
      <c r="GG23" s="9"/>
      <c r="GH23" s="9"/>
      <c r="GI23" s="23"/>
      <c r="GJ23" s="2"/>
      <c r="GK23" s="2"/>
      <c r="GL23" s="2"/>
      <c r="GM23" s="2"/>
      <c r="GN23" s="2"/>
      <c r="GO23" s="2"/>
      <c r="GP23" s="2"/>
      <c r="GQ23" s="23"/>
      <c r="GR23" s="2"/>
      <c r="GS23" s="9"/>
      <c r="GT23" s="2"/>
      <c r="GU23" s="9"/>
      <c r="GV23" s="2"/>
      <c r="GW23" s="2"/>
      <c r="GX23" s="9"/>
      <c r="GY23" s="2" t="s">
        <v>354</v>
      </c>
      <c r="GZ23" s="2" t="s">
        <v>355</v>
      </c>
      <c r="HA23" s="2" t="s">
        <v>356</v>
      </c>
      <c r="HB23" s="2"/>
      <c r="HC23" s="2"/>
      <c r="HD23" s="2"/>
      <c r="HE23" s="2"/>
      <c r="HF23" s="2"/>
      <c r="HG23" s="2"/>
      <c r="HH23" s="2"/>
      <c r="HI23" s="2"/>
      <c r="HJ23" s="2"/>
      <c r="HK23" s="2"/>
      <c r="HL23" s="2"/>
      <c r="HM23" s="2"/>
      <c r="HN23" s="2"/>
      <c r="HO23" s="2"/>
      <c r="HP23" s="2"/>
      <c r="HQ23" s="2"/>
      <c r="HR23" s="2"/>
      <c r="HS23" s="2"/>
      <c r="HT23" s="2"/>
      <c r="HU23" s="2"/>
      <c r="HV23" s="2"/>
    </row>
    <row r="24" spans="1:230" s="7" customFormat="1" ht="110" customHeight="1" x14ac:dyDescent="0.2">
      <c r="A24" s="2" t="s">
        <v>40</v>
      </c>
      <c r="B24" s="2" t="s">
        <v>42</v>
      </c>
      <c r="C24" s="2" t="s">
        <v>37</v>
      </c>
      <c r="D24" s="2" t="s">
        <v>37</v>
      </c>
      <c r="E24" s="32">
        <v>2.0699999999999998</v>
      </c>
      <c r="F24" s="32"/>
      <c r="G24" s="3"/>
      <c r="H24" s="2" t="s">
        <v>373</v>
      </c>
      <c r="I24" s="2" t="s">
        <v>1992</v>
      </c>
      <c r="J24" s="2" t="s">
        <v>380</v>
      </c>
      <c r="K24" s="2" t="s">
        <v>267</v>
      </c>
      <c r="L24" s="2" t="s">
        <v>944</v>
      </c>
      <c r="M24" s="2" t="s">
        <v>245</v>
      </c>
      <c r="N24" s="2" t="s">
        <v>1161</v>
      </c>
      <c r="O24" s="2" t="s">
        <v>398</v>
      </c>
      <c r="P24" s="2" t="s">
        <v>374</v>
      </c>
      <c r="Q24" s="2" t="s">
        <v>626</v>
      </c>
      <c r="R24" s="2" t="s">
        <v>375</v>
      </c>
      <c r="S24" s="2"/>
      <c r="T24" s="2"/>
      <c r="U24" s="2"/>
      <c r="V24" s="2"/>
      <c r="W24" s="2"/>
      <c r="X24" s="2"/>
      <c r="Y24" s="2"/>
      <c r="Z24" s="23" t="s">
        <v>1299</v>
      </c>
      <c r="AA24" s="2" t="s">
        <v>380</v>
      </c>
      <c r="AB24" s="2" t="s">
        <v>381</v>
      </c>
      <c r="AC24" s="2" t="s">
        <v>382</v>
      </c>
      <c r="AD24" s="2"/>
      <c r="AE24" s="2"/>
      <c r="AF24" s="2"/>
      <c r="AG24" s="2"/>
      <c r="AH24" s="2"/>
      <c r="AI24" s="2"/>
      <c r="AJ24" s="2"/>
      <c r="AK24" s="2"/>
      <c r="AL24" s="23" t="s">
        <v>1284</v>
      </c>
      <c r="AM24" s="2" t="s">
        <v>383</v>
      </c>
      <c r="AN24" s="2"/>
      <c r="AO24" s="2"/>
      <c r="AP24" s="2"/>
      <c r="AQ24" s="2"/>
      <c r="AR24" s="2"/>
      <c r="AS24" s="2"/>
      <c r="AT24" s="23" t="s">
        <v>1296</v>
      </c>
      <c r="AU24" s="2" t="s">
        <v>384</v>
      </c>
      <c r="AV24" s="2" t="s">
        <v>385</v>
      </c>
      <c r="AW24" s="2"/>
      <c r="AX24" s="2"/>
      <c r="AY24" s="2"/>
      <c r="AZ24" s="2"/>
      <c r="BA24" s="2"/>
      <c r="BB24" s="2"/>
      <c r="BC24" s="2"/>
      <c r="BD24" s="23" t="s">
        <v>1288</v>
      </c>
      <c r="BE24" s="2" t="s">
        <v>386</v>
      </c>
      <c r="BF24" s="2"/>
      <c r="BG24" s="2"/>
      <c r="BH24" s="2"/>
      <c r="BI24" s="2"/>
      <c r="BJ24" s="2"/>
      <c r="BK24" s="2"/>
      <c r="BL24" s="2"/>
      <c r="BM24" s="23" t="s">
        <v>1868</v>
      </c>
      <c r="BN24" s="2" t="s">
        <v>399</v>
      </c>
      <c r="BO24" s="2" t="s">
        <v>387</v>
      </c>
      <c r="BP24" s="2" t="s">
        <v>388</v>
      </c>
      <c r="BQ24" s="2" t="s">
        <v>389</v>
      </c>
      <c r="BR24" s="2"/>
      <c r="BS24" s="2"/>
      <c r="BT24" s="2"/>
      <c r="BU24" s="2"/>
      <c r="BV24" s="23" t="s">
        <v>1291</v>
      </c>
      <c r="BW24" s="2" t="s">
        <v>400</v>
      </c>
      <c r="BX24" s="2"/>
      <c r="BY24" s="2"/>
      <c r="BZ24" s="2"/>
      <c r="CA24" s="2"/>
      <c r="CB24" s="2"/>
      <c r="CC24" s="2"/>
      <c r="CD24" s="23" t="s">
        <v>1798</v>
      </c>
      <c r="CE24" s="2" t="s">
        <v>390</v>
      </c>
      <c r="CF24" s="2" t="s">
        <v>391</v>
      </c>
      <c r="CG24" s="2"/>
      <c r="CH24" s="2"/>
      <c r="CI24" s="2"/>
      <c r="CJ24" s="2"/>
      <c r="CK24" s="2"/>
      <c r="CL24" s="23" t="s">
        <v>1865</v>
      </c>
      <c r="CM24" s="2" t="s">
        <v>392</v>
      </c>
      <c r="CN24" s="2" t="s">
        <v>393</v>
      </c>
      <c r="CO24" s="2"/>
      <c r="CP24" s="2"/>
      <c r="CQ24" s="2"/>
      <c r="CR24" s="2"/>
      <c r="CS24" s="2"/>
      <c r="CT24" s="23" t="s">
        <v>1469</v>
      </c>
      <c r="CU24" s="2" t="s">
        <v>401</v>
      </c>
      <c r="CV24" s="2" t="s">
        <v>394</v>
      </c>
      <c r="CW24" s="2" t="s">
        <v>395</v>
      </c>
      <c r="CX24" s="2"/>
      <c r="CY24" s="2"/>
      <c r="CZ24" s="2"/>
      <c r="DA24" s="2"/>
      <c r="DB24" s="23"/>
      <c r="DC24" s="2"/>
      <c r="DD24" s="2"/>
      <c r="DE24" s="2"/>
      <c r="DF24" s="2"/>
      <c r="DG24" s="2"/>
      <c r="DH24" s="2"/>
      <c r="DI24" s="2"/>
      <c r="DJ24" s="2"/>
      <c r="DK24" s="2"/>
      <c r="DL24" s="2"/>
      <c r="DM24" s="23"/>
      <c r="DN24" s="2"/>
      <c r="DO24" s="2"/>
      <c r="DP24" s="2"/>
      <c r="DQ24" s="2"/>
      <c r="DR24" s="2"/>
      <c r="DS24" s="2"/>
      <c r="DT24" s="2"/>
      <c r="DU24" s="23"/>
      <c r="DV24" s="2"/>
      <c r="DW24" s="2"/>
      <c r="DX24" s="2"/>
      <c r="DY24" s="2"/>
      <c r="DZ24" s="2"/>
      <c r="EA24" s="2"/>
      <c r="EB24" s="2"/>
      <c r="EC24" s="23"/>
      <c r="ED24" s="2"/>
      <c r="EE24" s="2"/>
      <c r="EF24" s="2"/>
      <c r="EG24" s="2"/>
      <c r="EH24" s="2"/>
      <c r="EI24" s="2"/>
      <c r="EJ24" s="2"/>
      <c r="EK24" s="2"/>
      <c r="EL24" s="23"/>
      <c r="EM24" s="2"/>
      <c r="EN24" s="2"/>
      <c r="EO24" s="2"/>
      <c r="EP24" s="2"/>
      <c r="EQ24" s="2"/>
      <c r="ER24" s="2"/>
      <c r="ES24" s="2"/>
      <c r="ET24" s="2"/>
      <c r="EU24" s="23"/>
      <c r="EV24" s="2"/>
      <c r="EW24" s="2"/>
      <c r="EX24" s="2"/>
      <c r="EY24" s="2"/>
      <c r="EZ24" s="2"/>
      <c r="FA24" s="2"/>
      <c r="FB24" s="2"/>
      <c r="FC24" s="23"/>
      <c r="FD24" s="2"/>
      <c r="FE24" s="2"/>
      <c r="FF24" s="2"/>
      <c r="FG24" s="2"/>
      <c r="FH24" s="2"/>
      <c r="FI24" s="2"/>
      <c r="FJ24" s="2"/>
      <c r="FK24" s="23"/>
      <c r="FL24" s="2"/>
      <c r="FM24" s="2"/>
      <c r="FN24" s="2"/>
      <c r="FO24" s="2"/>
      <c r="FP24" s="2"/>
      <c r="FQ24" s="2"/>
      <c r="FR24" s="2"/>
      <c r="FS24" s="23"/>
      <c r="FT24" s="9"/>
      <c r="FU24" s="9"/>
      <c r="FV24" s="9"/>
      <c r="FW24" s="9"/>
      <c r="FX24" s="9"/>
      <c r="FY24" s="9"/>
      <c r="FZ24" s="9"/>
      <c r="GA24" s="23"/>
      <c r="GB24" s="9"/>
      <c r="GC24" s="9"/>
      <c r="GD24" s="9"/>
      <c r="GE24" s="9"/>
      <c r="GF24" s="9"/>
      <c r="GG24" s="9"/>
      <c r="GH24" s="9"/>
      <c r="GI24" s="23"/>
      <c r="GJ24" s="2"/>
      <c r="GK24" s="2"/>
      <c r="GL24" s="2"/>
      <c r="GM24" s="2"/>
      <c r="GN24" s="2"/>
      <c r="GO24" s="2"/>
      <c r="GP24" s="2"/>
      <c r="GQ24" s="23"/>
      <c r="GR24" s="2"/>
      <c r="GS24" s="9"/>
      <c r="GT24" s="2"/>
      <c r="GU24" s="9"/>
      <c r="GV24" s="2"/>
      <c r="GW24" s="2"/>
      <c r="GX24" s="9"/>
      <c r="GY24" s="2" t="s">
        <v>376</v>
      </c>
      <c r="GZ24" s="2" t="s">
        <v>377</v>
      </c>
      <c r="HA24" s="2" t="s">
        <v>378</v>
      </c>
      <c r="HB24" s="2" t="s">
        <v>379</v>
      </c>
      <c r="HC24" s="2" t="s">
        <v>402</v>
      </c>
      <c r="HD24" s="2"/>
      <c r="HE24" s="2"/>
      <c r="HF24" s="2"/>
      <c r="HG24" s="2"/>
      <c r="HH24" s="2"/>
      <c r="HI24" s="2"/>
      <c r="HJ24" s="2"/>
      <c r="HK24" s="2"/>
      <c r="HL24" s="2"/>
      <c r="HM24" s="2"/>
      <c r="HN24" s="2"/>
      <c r="HO24" s="2"/>
      <c r="HP24" s="2"/>
      <c r="HQ24" s="2"/>
      <c r="HR24" s="2"/>
      <c r="HS24" s="2"/>
      <c r="HT24" s="2"/>
      <c r="HU24" s="2"/>
      <c r="HV24" s="2"/>
    </row>
    <row r="25" spans="1:230" s="7" customFormat="1" ht="132" x14ac:dyDescent="0.2">
      <c r="A25" s="2" t="s">
        <v>404</v>
      </c>
      <c r="B25" s="2" t="s">
        <v>403</v>
      </c>
      <c r="C25" s="2" t="s">
        <v>37</v>
      </c>
      <c r="D25" s="2" t="s">
        <v>37</v>
      </c>
      <c r="E25" s="32">
        <v>2.7</v>
      </c>
      <c r="F25" s="32"/>
      <c r="G25" s="3"/>
      <c r="H25" s="2" t="s">
        <v>1993</v>
      </c>
      <c r="I25" s="2" t="s">
        <v>1994</v>
      </c>
      <c r="J25" s="2" t="s">
        <v>405</v>
      </c>
      <c r="K25" s="2" t="s">
        <v>272</v>
      </c>
      <c r="L25" s="2" t="s">
        <v>249</v>
      </c>
      <c r="M25" s="2" t="s">
        <v>285</v>
      </c>
      <c r="N25" s="2" t="s">
        <v>657</v>
      </c>
      <c r="O25" s="2" t="s">
        <v>438</v>
      </c>
      <c r="P25" s="2" t="s">
        <v>375</v>
      </c>
      <c r="Q25" s="2" t="s">
        <v>442</v>
      </c>
      <c r="R25" s="2" t="s">
        <v>275</v>
      </c>
      <c r="S25" s="2"/>
      <c r="T25" s="2"/>
      <c r="U25" s="2"/>
      <c r="V25" s="2"/>
      <c r="W25" s="2"/>
      <c r="X25" s="2"/>
      <c r="Y25" s="2"/>
      <c r="Z25" s="23" t="s">
        <v>1237</v>
      </c>
      <c r="AA25" s="2" t="s">
        <v>405</v>
      </c>
      <c r="AB25" s="2" t="s">
        <v>406</v>
      </c>
      <c r="AC25" s="2" t="s">
        <v>407</v>
      </c>
      <c r="AD25" s="2"/>
      <c r="AE25" s="2"/>
      <c r="AF25" s="2"/>
      <c r="AG25" s="2"/>
      <c r="AH25" s="2"/>
      <c r="AI25" s="2"/>
      <c r="AJ25" s="2"/>
      <c r="AK25" s="2"/>
      <c r="AL25" s="23" t="s">
        <v>1796</v>
      </c>
      <c r="AM25" s="2" t="s">
        <v>408</v>
      </c>
      <c r="AN25" s="2" t="s">
        <v>409</v>
      </c>
      <c r="AO25" s="2"/>
      <c r="AP25" s="2"/>
      <c r="AQ25" s="2"/>
      <c r="AR25" s="2"/>
      <c r="AS25" s="2"/>
      <c r="AT25" s="23" t="s">
        <v>1236</v>
      </c>
      <c r="AU25" s="2" t="s">
        <v>410</v>
      </c>
      <c r="AV25" s="2" t="s">
        <v>411</v>
      </c>
      <c r="AW25" s="2" t="s">
        <v>233</v>
      </c>
      <c r="AX25" s="2" t="s">
        <v>412</v>
      </c>
      <c r="AY25" s="2" t="s">
        <v>434</v>
      </c>
      <c r="AZ25" s="2" t="s">
        <v>435</v>
      </c>
      <c r="BA25" s="2"/>
      <c r="BB25" s="2"/>
      <c r="BC25" s="2"/>
      <c r="BD25" s="23" t="s">
        <v>1406</v>
      </c>
      <c r="BE25" s="2" t="s">
        <v>413</v>
      </c>
      <c r="BF25" s="2" t="s">
        <v>414</v>
      </c>
      <c r="BG25" s="2" t="s">
        <v>415</v>
      </c>
      <c r="BH25" s="2" t="s">
        <v>416</v>
      </c>
      <c r="BI25" s="2" t="s">
        <v>417</v>
      </c>
      <c r="BJ25" s="2" t="s">
        <v>418</v>
      </c>
      <c r="BK25" s="2"/>
      <c r="BL25" s="2"/>
      <c r="BM25" s="23" t="s">
        <v>1893</v>
      </c>
      <c r="BN25" s="2" t="s">
        <v>419</v>
      </c>
      <c r="BO25" s="2"/>
      <c r="BP25" s="2"/>
      <c r="BQ25" s="2"/>
      <c r="BR25" s="2"/>
      <c r="BS25" s="2"/>
      <c r="BT25" s="2"/>
      <c r="BU25" s="2"/>
      <c r="BV25" s="23" t="s">
        <v>1842</v>
      </c>
      <c r="BW25" s="2" t="s">
        <v>420</v>
      </c>
      <c r="BX25" s="2" t="s">
        <v>421</v>
      </c>
      <c r="BY25" s="2" t="s">
        <v>422</v>
      </c>
      <c r="BZ25" s="2" t="s">
        <v>423</v>
      </c>
      <c r="CA25" s="2"/>
      <c r="CB25" s="2"/>
      <c r="CC25" s="2"/>
      <c r="CD25" s="23" t="s">
        <v>1825</v>
      </c>
      <c r="CE25" s="2" t="s">
        <v>424</v>
      </c>
      <c r="CF25" s="2" t="s">
        <v>425</v>
      </c>
      <c r="CG25" s="2" t="s">
        <v>426</v>
      </c>
      <c r="CH25" s="2"/>
      <c r="CI25" s="2"/>
      <c r="CJ25" s="2"/>
      <c r="CK25" s="2"/>
      <c r="CL25" s="23" t="s">
        <v>1876</v>
      </c>
      <c r="CM25" s="2" t="s">
        <v>427</v>
      </c>
      <c r="CN25" s="2" t="s">
        <v>428</v>
      </c>
      <c r="CO25" s="2"/>
      <c r="CP25" s="2"/>
      <c r="CQ25" s="2"/>
      <c r="CR25" s="2"/>
      <c r="CS25" s="2"/>
      <c r="CT25" s="23" t="s">
        <v>1651</v>
      </c>
      <c r="CU25" s="2" t="s">
        <v>429</v>
      </c>
      <c r="CV25" s="2"/>
      <c r="CW25" s="2"/>
      <c r="CX25" s="2"/>
      <c r="CY25" s="2"/>
      <c r="CZ25" s="2"/>
      <c r="DA25" s="2"/>
      <c r="DB25" s="23" t="s">
        <v>1879</v>
      </c>
      <c r="DC25" s="2" t="s">
        <v>430</v>
      </c>
      <c r="DD25" s="2" t="s">
        <v>431</v>
      </c>
      <c r="DE25" s="2"/>
      <c r="DF25" s="2"/>
      <c r="DG25" s="2"/>
      <c r="DH25" s="2"/>
      <c r="DI25" s="2"/>
      <c r="DJ25" s="2"/>
      <c r="DK25" s="2"/>
      <c r="DL25" s="2"/>
      <c r="DM25" s="23" t="s">
        <v>1880</v>
      </c>
      <c r="DN25" s="2" t="s">
        <v>432</v>
      </c>
      <c r="DO25" s="2" t="s">
        <v>433</v>
      </c>
      <c r="DP25" s="2"/>
      <c r="DQ25" s="2"/>
      <c r="DR25" s="2"/>
      <c r="DS25" s="2"/>
      <c r="DT25" s="2"/>
      <c r="DU25" s="23"/>
      <c r="DV25" s="2"/>
      <c r="DW25" s="2"/>
      <c r="DX25" s="2"/>
      <c r="DY25" s="2"/>
      <c r="DZ25" s="2"/>
      <c r="EA25" s="2"/>
      <c r="EB25" s="2"/>
      <c r="EC25" s="23"/>
      <c r="ED25" s="2"/>
      <c r="EE25" s="2"/>
      <c r="EF25" s="2"/>
      <c r="EG25" s="2"/>
      <c r="EH25" s="2"/>
      <c r="EI25" s="2"/>
      <c r="EJ25" s="2"/>
      <c r="EK25" s="2"/>
      <c r="EL25" s="23"/>
      <c r="EM25" s="2"/>
      <c r="EN25" s="2"/>
      <c r="EO25" s="2"/>
      <c r="EP25" s="2"/>
      <c r="EQ25" s="2"/>
      <c r="ER25" s="2"/>
      <c r="ES25" s="2"/>
      <c r="ET25" s="2"/>
      <c r="EU25" s="23"/>
      <c r="EV25" s="2"/>
      <c r="EW25" s="2"/>
      <c r="EX25" s="2"/>
      <c r="EY25" s="2"/>
      <c r="EZ25" s="2"/>
      <c r="FA25" s="2"/>
      <c r="FB25" s="2"/>
      <c r="FC25" s="23"/>
      <c r="FD25" s="2"/>
      <c r="FE25" s="2"/>
      <c r="FF25" s="2"/>
      <c r="FG25" s="2"/>
      <c r="FH25" s="2"/>
      <c r="FI25" s="2"/>
      <c r="FJ25" s="2"/>
      <c r="FK25" s="23"/>
      <c r="FL25" s="2"/>
      <c r="FM25" s="2"/>
      <c r="FN25" s="2"/>
      <c r="FO25" s="2"/>
      <c r="FP25" s="2"/>
      <c r="FQ25" s="2"/>
      <c r="FR25" s="2"/>
      <c r="FS25" s="23"/>
      <c r="FT25" s="9"/>
      <c r="FU25" s="9"/>
      <c r="FV25" s="9"/>
      <c r="FW25" s="9"/>
      <c r="FX25" s="9"/>
      <c r="FY25" s="9"/>
      <c r="FZ25" s="9"/>
      <c r="GA25" s="23"/>
      <c r="GB25" s="9"/>
      <c r="GC25" s="9"/>
      <c r="GD25" s="9"/>
      <c r="GE25" s="9"/>
      <c r="GF25" s="9"/>
      <c r="GG25" s="9"/>
      <c r="GH25" s="9"/>
      <c r="GI25" s="23"/>
      <c r="GJ25" s="2"/>
      <c r="GK25" s="2"/>
      <c r="GL25" s="2"/>
      <c r="GM25" s="2"/>
      <c r="GN25" s="2"/>
      <c r="GO25" s="2"/>
      <c r="GP25" s="2"/>
      <c r="GQ25" s="23"/>
      <c r="GR25" s="2"/>
      <c r="GS25" s="9"/>
      <c r="GT25" s="2"/>
      <c r="GU25" s="9"/>
      <c r="GV25" s="2"/>
      <c r="GW25" s="2"/>
      <c r="GX25" s="9"/>
      <c r="GY25" s="2" t="s">
        <v>439</v>
      </c>
      <c r="GZ25" s="2" t="s">
        <v>492</v>
      </c>
      <c r="HA25" s="2" t="s">
        <v>440</v>
      </c>
      <c r="HB25" s="2" t="s">
        <v>441</v>
      </c>
      <c r="HC25" s="2"/>
      <c r="HD25" s="2"/>
      <c r="HE25" s="2"/>
      <c r="HF25" s="2"/>
      <c r="HG25" s="2"/>
      <c r="HH25" s="2"/>
      <c r="HI25" s="2"/>
      <c r="HJ25" s="2"/>
      <c r="HK25" s="2"/>
      <c r="HL25" s="2"/>
      <c r="HM25" s="2"/>
      <c r="HN25" s="2"/>
      <c r="HO25" s="2"/>
      <c r="HP25" s="2"/>
      <c r="HQ25" s="2"/>
      <c r="HR25" s="2"/>
      <c r="HS25" s="2"/>
      <c r="HT25" s="2"/>
      <c r="HU25" s="2"/>
      <c r="HV25" s="2"/>
    </row>
    <row r="26" spans="1:230" ht="154" x14ac:dyDescent="0.2">
      <c r="A26" s="2" t="s">
        <v>41</v>
      </c>
      <c r="B26" s="2" t="s">
        <v>42</v>
      </c>
      <c r="C26" s="2" t="s">
        <v>37</v>
      </c>
      <c r="D26" s="2" t="s">
        <v>37</v>
      </c>
      <c r="E26" s="32">
        <v>2</v>
      </c>
      <c r="F26" s="32"/>
      <c r="G26" s="3"/>
      <c r="H26" s="2" t="s">
        <v>443</v>
      </c>
      <c r="I26" s="2" t="s">
        <v>1995</v>
      </c>
      <c r="J26" s="2" t="s">
        <v>449</v>
      </c>
      <c r="K26" s="2" t="s">
        <v>444</v>
      </c>
      <c r="L26" s="2" t="s">
        <v>445</v>
      </c>
      <c r="M26" s="2" t="s">
        <v>267</v>
      </c>
      <c r="N26" s="2" t="s">
        <v>248</v>
      </c>
      <c r="O26" s="2" t="s">
        <v>446</v>
      </c>
      <c r="P26" s="2" t="s">
        <v>447</v>
      </c>
      <c r="Z26" s="23" t="s">
        <v>1883</v>
      </c>
      <c r="AA26" s="2" t="s">
        <v>449</v>
      </c>
      <c r="AB26" s="2" t="s">
        <v>450</v>
      </c>
      <c r="AC26" s="2" t="s">
        <v>451</v>
      </c>
      <c r="AD26" s="2" t="s">
        <v>452</v>
      </c>
      <c r="AL26" s="23" t="s">
        <v>1231</v>
      </c>
      <c r="AM26" s="2" t="s">
        <v>453</v>
      </c>
      <c r="AN26" s="2" t="s">
        <v>454</v>
      </c>
      <c r="AO26" s="2" t="s">
        <v>455</v>
      </c>
      <c r="AP26" s="2" t="s">
        <v>456</v>
      </c>
      <c r="AQ26" s="2" t="s">
        <v>457</v>
      </c>
      <c r="AT26" s="23" t="s">
        <v>1255</v>
      </c>
      <c r="AU26" s="2" t="s">
        <v>458</v>
      </c>
      <c r="AV26" s="2" t="s">
        <v>459</v>
      </c>
      <c r="AW26" s="2" t="s">
        <v>460</v>
      </c>
      <c r="AX26" s="2" t="s">
        <v>461</v>
      </c>
      <c r="BD26" s="23" t="s">
        <v>1888</v>
      </c>
      <c r="BE26" s="2" t="s">
        <v>462</v>
      </c>
      <c r="BM26" s="23" t="s">
        <v>1769</v>
      </c>
      <c r="BN26" s="2" t="s">
        <v>463</v>
      </c>
      <c r="BO26" s="2" t="s">
        <v>464</v>
      </c>
      <c r="BP26" s="2" t="s">
        <v>465</v>
      </c>
      <c r="BQ26" s="2" t="s">
        <v>466</v>
      </c>
      <c r="BR26" s="2" t="s">
        <v>467</v>
      </c>
      <c r="BV26" s="23" t="s">
        <v>1900</v>
      </c>
      <c r="BW26" s="2" t="s">
        <v>468</v>
      </c>
      <c r="CD26" s="23" t="s">
        <v>1905</v>
      </c>
      <c r="CE26" s="2" t="s">
        <v>469</v>
      </c>
      <c r="CF26" s="2" t="s">
        <v>470</v>
      </c>
      <c r="CG26" s="2" t="s">
        <v>471</v>
      </c>
      <c r="CL26" s="23" t="s">
        <v>1908</v>
      </c>
      <c r="CM26" s="2" t="s">
        <v>472</v>
      </c>
      <c r="CT26" s="23"/>
      <c r="DB26" s="23"/>
      <c r="DM26" s="23"/>
      <c r="DU26" s="23"/>
      <c r="EC26" s="23"/>
      <c r="EL26" s="23"/>
      <c r="EU26" s="23"/>
      <c r="FC26" s="23"/>
      <c r="FK26" s="23"/>
      <c r="FS26" s="23"/>
      <c r="GA26" s="23"/>
      <c r="GI26" s="23"/>
      <c r="GQ26" s="23"/>
      <c r="GR26" s="2"/>
      <c r="GT26" s="2"/>
      <c r="GV26" s="2"/>
      <c r="GW26" s="2"/>
      <c r="GY26" s="2">
        <v>0</v>
      </c>
    </row>
    <row r="27" spans="1:230" s="7" customFormat="1" ht="110" x14ac:dyDescent="0.2">
      <c r="A27" s="2" t="s">
        <v>2238</v>
      </c>
      <c r="B27" s="2" t="s">
        <v>37</v>
      </c>
      <c r="C27" s="2" t="s">
        <v>37</v>
      </c>
      <c r="D27" s="2" t="s">
        <v>37</v>
      </c>
      <c r="E27" s="32">
        <v>2.2000000000000002</v>
      </c>
      <c r="F27" s="32"/>
      <c r="G27" s="3"/>
      <c r="H27" s="2" t="s">
        <v>498</v>
      </c>
      <c r="I27" s="2" t="s">
        <v>1996</v>
      </c>
      <c r="J27" s="2" t="s">
        <v>507</v>
      </c>
      <c r="K27" s="2" t="s">
        <v>504</v>
      </c>
      <c r="L27" s="2" t="s">
        <v>249</v>
      </c>
      <c r="M27" s="2" t="s">
        <v>505</v>
      </c>
      <c r="N27" s="2" t="s">
        <v>506</v>
      </c>
      <c r="O27" s="2" t="s">
        <v>634</v>
      </c>
      <c r="P27" s="2" t="s">
        <v>527</v>
      </c>
      <c r="Q27" s="2" t="s">
        <v>503</v>
      </c>
      <c r="R27" s="2" t="s">
        <v>502</v>
      </c>
      <c r="S27" s="2" t="s">
        <v>501</v>
      </c>
      <c r="T27" s="2" t="s">
        <v>274</v>
      </c>
      <c r="U27" s="2" t="s">
        <v>500</v>
      </c>
      <c r="V27" s="2" t="s">
        <v>499</v>
      </c>
      <c r="W27" s="2"/>
      <c r="X27" s="2"/>
      <c r="Y27" s="2"/>
      <c r="Z27" s="23" t="s">
        <v>1668</v>
      </c>
      <c r="AA27" s="2" t="s">
        <v>507</v>
      </c>
      <c r="AB27" s="2" t="s">
        <v>508</v>
      </c>
      <c r="AC27" s="2" t="s">
        <v>509</v>
      </c>
      <c r="AD27" s="2" t="s">
        <v>510</v>
      </c>
      <c r="AE27" s="2" t="s">
        <v>511</v>
      </c>
      <c r="AF27" s="2"/>
      <c r="AG27" s="2"/>
      <c r="AH27" s="2"/>
      <c r="AI27" s="2"/>
      <c r="AJ27" s="2"/>
      <c r="AK27" s="2"/>
      <c r="AL27" s="23" t="s">
        <v>1885</v>
      </c>
      <c r="AM27" s="2" t="s">
        <v>512</v>
      </c>
      <c r="AN27" s="2" t="s">
        <v>513</v>
      </c>
      <c r="AO27" s="2"/>
      <c r="AP27" s="2"/>
      <c r="AQ27" s="2"/>
      <c r="AR27" s="2"/>
      <c r="AS27" s="2"/>
      <c r="AT27" s="23" t="s">
        <v>1887</v>
      </c>
      <c r="AU27" s="2" t="s">
        <v>514</v>
      </c>
      <c r="AV27" s="2"/>
      <c r="AW27" s="2"/>
      <c r="AX27" s="2"/>
      <c r="AY27" s="2"/>
      <c r="AZ27" s="2"/>
      <c r="BA27" s="2"/>
      <c r="BB27" s="2"/>
      <c r="BC27" s="2"/>
      <c r="BD27" s="23" t="s">
        <v>1299</v>
      </c>
      <c r="BE27" s="2" t="s">
        <v>516</v>
      </c>
      <c r="BF27" s="2"/>
      <c r="BG27" s="2"/>
      <c r="BH27" s="2"/>
      <c r="BI27" s="2"/>
      <c r="BJ27" s="2"/>
      <c r="BK27" s="2"/>
      <c r="BL27" s="2"/>
      <c r="BM27" s="23" t="s">
        <v>1399</v>
      </c>
      <c r="BN27" s="2" t="s">
        <v>515</v>
      </c>
      <c r="BO27" s="2" t="s">
        <v>517</v>
      </c>
      <c r="BP27" s="2"/>
      <c r="BQ27" s="2"/>
      <c r="BR27" s="2"/>
      <c r="BS27" s="2"/>
      <c r="BT27" s="2"/>
      <c r="BU27" s="2"/>
      <c r="BV27" s="23" t="s">
        <v>1901</v>
      </c>
      <c r="BW27" s="2" t="s">
        <v>518</v>
      </c>
      <c r="BX27" s="2" t="s">
        <v>519</v>
      </c>
      <c r="BY27" s="2" t="s">
        <v>520</v>
      </c>
      <c r="BZ27" s="2"/>
      <c r="CA27" s="2"/>
      <c r="CB27" s="2"/>
      <c r="CC27" s="2"/>
      <c r="CD27" s="23" t="s">
        <v>1859</v>
      </c>
      <c r="CE27" s="2" t="s">
        <v>521</v>
      </c>
      <c r="CF27" s="2" t="s">
        <v>522</v>
      </c>
      <c r="CG27" s="2" t="s">
        <v>298</v>
      </c>
      <c r="CH27" s="2"/>
      <c r="CI27" s="2"/>
      <c r="CJ27" s="2"/>
      <c r="CK27" s="2"/>
      <c r="CL27" s="23" t="s">
        <v>1911</v>
      </c>
      <c r="CM27" s="2" t="s">
        <v>526</v>
      </c>
      <c r="CN27" s="2" t="s">
        <v>523</v>
      </c>
      <c r="CO27" s="2" t="s">
        <v>524</v>
      </c>
      <c r="CP27" s="2"/>
      <c r="CQ27" s="2"/>
      <c r="CR27" s="2"/>
      <c r="CS27" s="2"/>
      <c r="CT27" s="23" t="s">
        <v>1275</v>
      </c>
      <c r="CU27" s="2" t="s">
        <v>525</v>
      </c>
      <c r="CV27" s="2"/>
      <c r="CW27" s="2"/>
      <c r="CX27" s="2"/>
      <c r="CY27" s="2"/>
      <c r="CZ27" s="2"/>
      <c r="DA27" s="2"/>
      <c r="DB27" s="23"/>
      <c r="DC27" s="2"/>
      <c r="DD27" s="2"/>
      <c r="DE27" s="2"/>
      <c r="DF27" s="2"/>
      <c r="DG27" s="2"/>
      <c r="DH27" s="2"/>
      <c r="DI27" s="2"/>
      <c r="DJ27" s="2"/>
      <c r="DK27" s="2"/>
      <c r="DL27" s="2"/>
      <c r="DM27" s="23"/>
      <c r="DN27" s="2"/>
      <c r="DO27" s="2"/>
      <c r="DP27" s="2"/>
      <c r="DQ27" s="2"/>
      <c r="DR27" s="2"/>
      <c r="DS27" s="2"/>
      <c r="DT27" s="2"/>
      <c r="DU27" s="23"/>
      <c r="DV27" s="2"/>
      <c r="DW27" s="2"/>
      <c r="DX27" s="2"/>
      <c r="DY27" s="2"/>
      <c r="DZ27" s="2"/>
      <c r="EA27" s="2"/>
      <c r="EB27" s="2"/>
      <c r="EC27" s="23"/>
      <c r="ED27" s="2"/>
      <c r="EE27" s="2"/>
      <c r="EF27" s="2"/>
      <c r="EG27" s="2"/>
      <c r="EH27" s="2"/>
      <c r="EI27" s="2"/>
      <c r="EJ27" s="2"/>
      <c r="EK27" s="2"/>
      <c r="EL27" s="23"/>
      <c r="EM27" s="2"/>
      <c r="EN27" s="2"/>
      <c r="EO27" s="2"/>
      <c r="EP27" s="2"/>
      <c r="EQ27" s="2"/>
      <c r="ER27" s="2"/>
      <c r="ES27" s="2"/>
      <c r="ET27" s="2"/>
      <c r="EU27" s="23"/>
      <c r="EV27" s="2"/>
      <c r="EW27" s="2"/>
      <c r="EX27" s="2"/>
      <c r="EY27" s="2"/>
      <c r="EZ27" s="2"/>
      <c r="FA27" s="2"/>
      <c r="FB27" s="2"/>
      <c r="FC27" s="23"/>
      <c r="FD27" s="2"/>
      <c r="FE27" s="2"/>
      <c r="FF27" s="2"/>
      <c r="FG27" s="2"/>
      <c r="FH27" s="2"/>
      <c r="FI27" s="2"/>
      <c r="FJ27" s="2"/>
      <c r="FK27" s="23"/>
      <c r="FL27" s="2"/>
      <c r="FM27" s="2"/>
      <c r="FN27" s="2"/>
      <c r="FO27" s="2"/>
      <c r="FP27" s="2"/>
      <c r="FQ27" s="2"/>
      <c r="FR27" s="2"/>
      <c r="FS27" s="23"/>
      <c r="FT27" s="9"/>
      <c r="FU27" s="9"/>
      <c r="FV27" s="9"/>
      <c r="FW27" s="9"/>
      <c r="FX27" s="9"/>
      <c r="FY27" s="9"/>
      <c r="FZ27" s="9"/>
      <c r="GA27" s="23"/>
      <c r="GB27" s="9"/>
      <c r="GC27" s="9"/>
      <c r="GD27" s="9"/>
      <c r="GE27" s="9"/>
      <c r="GF27" s="9"/>
      <c r="GG27" s="9"/>
      <c r="GH27" s="9"/>
      <c r="GI27" s="23"/>
      <c r="GJ27" s="2"/>
      <c r="GK27" s="2"/>
      <c r="GL27" s="2"/>
      <c r="GM27" s="2"/>
      <c r="GN27" s="2"/>
      <c r="GO27" s="2"/>
      <c r="GP27" s="2"/>
      <c r="GQ27" s="23"/>
      <c r="GR27" s="2"/>
      <c r="GS27" s="9"/>
      <c r="GT27" s="2"/>
      <c r="GU27" s="9"/>
      <c r="GV27" s="2"/>
      <c r="GW27" s="2"/>
      <c r="GX27" s="9"/>
      <c r="GY27" s="2" t="s">
        <v>506</v>
      </c>
      <c r="GZ27" s="2"/>
      <c r="HA27" s="2"/>
      <c r="HB27" s="2"/>
      <c r="HC27" s="2"/>
      <c r="HD27" s="2"/>
      <c r="HE27" s="2"/>
      <c r="HF27" s="2"/>
      <c r="HG27" s="2"/>
      <c r="HH27" s="2"/>
      <c r="HI27" s="2"/>
      <c r="HJ27" s="2"/>
      <c r="HK27" s="2"/>
      <c r="HL27" s="2"/>
      <c r="HM27" s="2"/>
      <c r="HN27" s="2"/>
      <c r="HO27" s="2"/>
      <c r="HP27" s="2"/>
      <c r="HQ27" s="2"/>
      <c r="HR27" s="2"/>
      <c r="HS27" s="2"/>
      <c r="HT27" s="2"/>
      <c r="HU27" s="2"/>
      <c r="HV27" s="2" t="s">
        <v>530</v>
      </c>
    </row>
    <row r="28" spans="1:230" s="7" customFormat="1" ht="154" x14ac:dyDescent="0.2">
      <c r="A28" s="2" t="s">
        <v>528</v>
      </c>
      <c r="B28" s="2" t="s">
        <v>37</v>
      </c>
      <c r="C28" s="2" t="s">
        <v>37</v>
      </c>
      <c r="D28" s="2" t="s">
        <v>37</v>
      </c>
      <c r="E28" s="32">
        <v>2.4</v>
      </c>
      <c r="F28" s="32"/>
      <c r="G28" s="3"/>
      <c r="H28" s="2" t="s">
        <v>529</v>
      </c>
      <c r="I28" s="2" t="s">
        <v>1997</v>
      </c>
      <c r="J28" s="2" t="s">
        <v>531</v>
      </c>
      <c r="K28" s="2" t="s">
        <v>267</v>
      </c>
      <c r="L28" s="2" t="s">
        <v>563</v>
      </c>
      <c r="M28" s="2" t="s">
        <v>398</v>
      </c>
      <c r="N28" s="2" t="s">
        <v>564</v>
      </c>
      <c r="O28" s="2" t="s">
        <v>249</v>
      </c>
      <c r="P28" s="2" t="s">
        <v>284</v>
      </c>
      <c r="Q28" s="2" t="s">
        <v>565</v>
      </c>
      <c r="R28" s="2" t="s">
        <v>566</v>
      </c>
      <c r="S28" s="2"/>
      <c r="T28" s="2"/>
      <c r="U28" s="2"/>
      <c r="V28" s="2"/>
      <c r="W28" s="2"/>
      <c r="X28" s="2"/>
      <c r="Y28" s="2"/>
      <c r="Z28" s="23" t="s">
        <v>1284</v>
      </c>
      <c r="AA28" s="2" t="s">
        <v>531</v>
      </c>
      <c r="AB28" s="2" t="s">
        <v>532</v>
      </c>
      <c r="AC28" s="2" t="s">
        <v>533</v>
      </c>
      <c r="AD28" s="2"/>
      <c r="AE28" s="2"/>
      <c r="AF28" s="2"/>
      <c r="AG28" s="2"/>
      <c r="AH28" s="2"/>
      <c r="AI28" s="2"/>
      <c r="AJ28" s="2"/>
      <c r="AK28" s="2"/>
      <c r="AL28" s="23" t="s">
        <v>1298</v>
      </c>
      <c r="AM28" s="2" t="s">
        <v>534</v>
      </c>
      <c r="AN28" s="2" t="s">
        <v>535</v>
      </c>
      <c r="AO28" s="2" t="s">
        <v>536</v>
      </c>
      <c r="AP28" s="2" t="s">
        <v>537</v>
      </c>
      <c r="AQ28" s="2" t="s">
        <v>538</v>
      </c>
      <c r="AR28" s="2"/>
      <c r="AS28" s="2"/>
      <c r="AT28" s="23" t="s">
        <v>1944</v>
      </c>
      <c r="AU28" s="2" t="s">
        <v>539</v>
      </c>
      <c r="AV28" s="2" t="s">
        <v>540</v>
      </c>
      <c r="AW28" s="2"/>
      <c r="AX28" s="2"/>
      <c r="AY28" s="2"/>
      <c r="AZ28" s="2"/>
      <c r="BA28" s="2"/>
      <c r="BB28" s="2"/>
      <c r="BC28" s="2"/>
      <c r="BD28" s="23" t="s">
        <v>1891</v>
      </c>
      <c r="BE28" s="2" t="s">
        <v>541</v>
      </c>
      <c r="BF28" s="2" t="s">
        <v>542</v>
      </c>
      <c r="BG28" s="2"/>
      <c r="BH28" s="2"/>
      <c r="BI28" s="2"/>
      <c r="BJ28" s="2"/>
      <c r="BK28" s="2"/>
      <c r="BL28" s="2"/>
      <c r="BM28" s="23" t="s">
        <v>1896</v>
      </c>
      <c r="BN28" s="2" t="s">
        <v>543</v>
      </c>
      <c r="BO28" s="2" t="s">
        <v>544</v>
      </c>
      <c r="BP28" s="2" t="s">
        <v>545</v>
      </c>
      <c r="BQ28" s="2" t="s">
        <v>546</v>
      </c>
      <c r="BR28" s="2" t="s">
        <v>547</v>
      </c>
      <c r="BS28" s="2" t="s">
        <v>548</v>
      </c>
      <c r="BT28" s="2"/>
      <c r="BU28" s="2"/>
      <c r="BV28" s="23" t="s">
        <v>1872</v>
      </c>
      <c r="BW28" s="2" t="s">
        <v>549</v>
      </c>
      <c r="BX28" s="2" t="s">
        <v>550</v>
      </c>
      <c r="BY28" s="2" t="s">
        <v>551</v>
      </c>
      <c r="BZ28" s="2" t="s">
        <v>552</v>
      </c>
      <c r="CA28" s="2"/>
      <c r="CB28" s="2"/>
      <c r="CC28" s="2"/>
      <c r="CD28" s="23" t="s">
        <v>566</v>
      </c>
      <c r="CE28" s="2" t="s">
        <v>553</v>
      </c>
      <c r="CF28" s="2" t="s">
        <v>554</v>
      </c>
      <c r="CG28" s="2"/>
      <c r="CH28" s="2"/>
      <c r="CI28" s="2"/>
      <c r="CJ28" s="2"/>
      <c r="CK28" s="2"/>
      <c r="CL28" s="23" t="s">
        <v>1913</v>
      </c>
      <c r="CM28" s="2" t="s">
        <v>555</v>
      </c>
      <c r="CN28" s="2" t="s">
        <v>556</v>
      </c>
      <c r="CO28" s="2" t="s">
        <v>557</v>
      </c>
      <c r="CP28" s="2"/>
      <c r="CQ28" s="2"/>
      <c r="CR28" s="2"/>
      <c r="CS28" s="2"/>
      <c r="CT28" s="23" t="s">
        <v>1274</v>
      </c>
      <c r="CU28" s="2" t="s">
        <v>558</v>
      </c>
      <c r="CV28" s="2" t="s">
        <v>559</v>
      </c>
      <c r="CW28" s="2" t="s">
        <v>560</v>
      </c>
      <c r="CX28" s="2"/>
      <c r="CY28" s="2"/>
      <c r="CZ28" s="2"/>
      <c r="DA28" s="2"/>
      <c r="DB28" s="23" t="s">
        <v>1285</v>
      </c>
      <c r="DC28" s="2" t="s">
        <v>561</v>
      </c>
      <c r="DD28" s="2" t="s">
        <v>562</v>
      </c>
      <c r="DE28" s="2"/>
      <c r="DF28" s="2"/>
      <c r="DG28" s="2"/>
      <c r="DH28" s="2"/>
      <c r="DI28" s="2"/>
      <c r="DJ28" s="2"/>
      <c r="DK28" s="2"/>
      <c r="DL28" s="2"/>
      <c r="DM28" s="23"/>
      <c r="DN28" s="2"/>
      <c r="DO28" s="2"/>
      <c r="DP28" s="2"/>
      <c r="DQ28" s="2"/>
      <c r="DR28" s="2"/>
      <c r="DS28" s="2"/>
      <c r="DT28" s="2"/>
      <c r="DU28" s="23"/>
      <c r="DV28" s="2"/>
      <c r="DW28" s="2"/>
      <c r="DX28" s="2"/>
      <c r="DY28" s="2"/>
      <c r="DZ28" s="2"/>
      <c r="EA28" s="2"/>
      <c r="EB28" s="2"/>
      <c r="EC28" s="23"/>
      <c r="ED28" s="2"/>
      <c r="EE28" s="2"/>
      <c r="EF28" s="2"/>
      <c r="EG28" s="2"/>
      <c r="EH28" s="2"/>
      <c r="EI28" s="2"/>
      <c r="EJ28" s="2"/>
      <c r="EK28" s="2"/>
      <c r="EL28" s="23"/>
      <c r="EM28" s="2"/>
      <c r="EN28" s="2"/>
      <c r="EO28" s="2"/>
      <c r="EP28" s="2"/>
      <c r="EQ28" s="2"/>
      <c r="ER28" s="2"/>
      <c r="ES28" s="2"/>
      <c r="ET28" s="2"/>
      <c r="EU28" s="23"/>
      <c r="EV28" s="2"/>
      <c r="EW28" s="2"/>
      <c r="EX28" s="2"/>
      <c r="EY28" s="2"/>
      <c r="EZ28" s="2"/>
      <c r="FA28" s="2"/>
      <c r="FB28" s="2"/>
      <c r="FC28" s="23"/>
      <c r="FD28" s="2"/>
      <c r="FE28" s="2"/>
      <c r="FF28" s="2"/>
      <c r="FG28" s="2"/>
      <c r="FH28" s="2"/>
      <c r="FI28" s="2"/>
      <c r="FJ28" s="2"/>
      <c r="FK28" s="23"/>
      <c r="FL28" s="2"/>
      <c r="FM28" s="2"/>
      <c r="FN28" s="2"/>
      <c r="FO28" s="2"/>
      <c r="FP28" s="2"/>
      <c r="FQ28" s="2"/>
      <c r="FR28" s="2"/>
      <c r="FS28" s="23"/>
      <c r="FT28" s="9"/>
      <c r="FU28" s="9"/>
      <c r="FV28" s="9"/>
      <c r="FW28" s="9"/>
      <c r="FX28" s="9"/>
      <c r="FY28" s="9"/>
      <c r="FZ28" s="9"/>
      <c r="GA28" s="23"/>
      <c r="GB28" s="9"/>
      <c r="GC28" s="9"/>
      <c r="GD28" s="9"/>
      <c r="GE28" s="9"/>
      <c r="GF28" s="9"/>
      <c r="GG28" s="9"/>
      <c r="GH28" s="9"/>
      <c r="GI28" s="23"/>
      <c r="GJ28" s="2"/>
      <c r="GK28" s="2"/>
      <c r="GL28" s="2"/>
      <c r="GM28" s="2"/>
      <c r="GN28" s="2"/>
      <c r="GO28" s="2"/>
      <c r="GP28" s="2"/>
      <c r="GQ28" s="23"/>
      <c r="GR28" s="2"/>
      <c r="GS28" s="9"/>
      <c r="GT28" s="2"/>
      <c r="GU28" s="9"/>
      <c r="GV28" s="2"/>
      <c r="GW28" s="2"/>
      <c r="GX28" s="9"/>
      <c r="GY28" s="2">
        <v>0</v>
      </c>
      <c r="GZ28" s="2"/>
      <c r="HA28" s="2"/>
      <c r="HB28" s="2"/>
      <c r="HC28" s="2"/>
      <c r="HD28" s="2"/>
      <c r="HE28" s="2"/>
      <c r="HF28" s="2"/>
      <c r="HG28" s="2"/>
      <c r="HH28" s="2"/>
      <c r="HI28" s="2"/>
      <c r="HJ28" s="2"/>
      <c r="HK28" s="2"/>
      <c r="HL28" s="2"/>
      <c r="HM28" s="2"/>
      <c r="HN28" s="2"/>
      <c r="HO28" s="2"/>
      <c r="HP28" s="2"/>
      <c r="HQ28" s="2"/>
      <c r="HR28" s="2"/>
      <c r="HS28" s="2"/>
      <c r="HT28" s="2"/>
      <c r="HU28" s="2"/>
      <c r="HV28" s="2" t="s">
        <v>567</v>
      </c>
    </row>
    <row r="29" spans="1:230" ht="198" x14ac:dyDescent="0.2">
      <c r="A29" s="2" t="s">
        <v>2069</v>
      </c>
      <c r="C29" s="2" t="s">
        <v>37</v>
      </c>
      <c r="D29" s="2" t="s">
        <v>37</v>
      </c>
      <c r="E29" s="32">
        <v>2.9</v>
      </c>
      <c r="F29" s="32"/>
      <c r="G29" s="3"/>
      <c r="H29" s="2" t="s">
        <v>2070</v>
      </c>
      <c r="I29" s="2" t="s">
        <v>2071</v>
      </c>
      <c r="J29" s="2" t="s">
        <v>1640</v>
      </c>
      <c r="K29" s="2" t="s">
        <v>1489</v>
      </c>
      <c r="L29" s="2" t="s">
        <v>895</v>
      </c>
      <c r="M29" s="2" t="s">
        <v>660</v>
      </c>
      <c r="N29" s="2" t="s">
        <v>249</v>
      </c>
      <c r="Z29" s="23" t="s">
        <v>1487</v>
      </c>
      <c r="AA29" s="2" t="s">
        <v>2082</v>
      </c>
      <c r="AB29" s="2" t="s">
        <v>1638</v>
      </c>
      <c r="AC29" s="2" t="s">
        <v>1639</v>
      </c>
      <c r="AD29" s="2" t="s">
        <v>2083</v>
      </c>
      <c r="AL29" s="23" t="s">
        <v>2074</v>
      </c>
      <c r="AM29" s="2" t="s">
        <v>2084</v>
      </c>
      <c r="AN29" s="2" t="s">
        <v>2085</v>
      </c>
      <c r="AO29" s="2" t="s">
        <v>2086</v>
      </c>
      <c r="AT29" s="23" t="s">
        <v>2076</v>
      </c>
      <c r="AU29" s="2" t="s">
        <v>2087</v>
      </c>
      <c r="AV29" s="2" t="s">
        <v>2088</v>
      </c>
      <c r="AW29" s="2" t="s">
        <v>2089</v>
      </c>
      <c r="AX29" s="2" t="s">
        <v>2090</v>
      </c>
      <c r="AY29" s="2" t="s">
        <v>2091</v>
      </c>
      <c r="AZ29" s="2" t="s">
        <v>2092</v>
      </c>
      <c r="BD29" s="23" t="s">
        <v>1619</v>
      </c>
      <c r="BE29" s="2" t="s">
        <v>1642</v>
      </c>
      <c r="BM29" s="23" t="s">
        <v>2078</v>
      </c>
      <c r="BN29" s="2" t="s">
        <v>2093</v>
      </c>
      <c r="BV29" s="23" t="s">
        <v>1617</v>
      </c>
      <c r="BW29" s="2" t="s">
        <v>1641</v>
      </c>
      <c r="BX29" s="2" t="s">
        <v>2094</v>
      </c>
      <c r="CD29" s="23" t="s">
        <v>2080</v>
      </c>
      <c r="CE29" s="2" t="s">
        <v>2095</v>
      </c>
      <c r="CF29" s="2" t="s">
        <v>2096</v>
      </c>
      <c r="CG29" s="2" t="s">
        <v>2097</v>
      </c>
      <c r="CH29" s="2" t="s">
        <v>2098</v>
      </c>
      <c r="CI29" s="2" t="s">
        <v>2099</v>
      </c>
      <c r="CL29" s="23" t="s">
        <v>1314</v>
      </c>
      <c r="CM29" s="2" t="s">
        <v>1325</v>
      </c>
      <c r="CT29" s="23" t="s">
        <v>1299</v>
      </c>
      <c r="CU29" s="2" t="s">
        <v>2101</v>
      </c>
      <c r="CV29" s="2" t="s">
        <v>2102</v>
      </c>
      <c r="DB29" s="23" t="s">
        <v>2108</v>
      </c>
      <c r="DC29" s="2" t="s">
        <v>2103</v>
      </c>
      <c r="DD29" s="2" t="s">
        <v>2104</v>
      </c>
      <c r="DE29" s="2" t="s">
        <v>2105</v>
      </c>
      <c r="DF29" s="2" t="s">
        <v>2106</v>
      </c>
      <c r="DG29" s="2" t="s">
        <v>2107</v>
      </c>
      <c r="DM29" s="23" t="s">
        <v>1467</v>
      </c>
      <c r="DN29" s="2" t="s">
        <v>690</v>
      </c>
      <c r="DO29" s="2" t="s">
        <v>1710</v>
      </c>
      <c r="DP29" s="2" t="s">
        <v>1711</v>
      </c>
      <c r="DU29" s="23" t="s">
        <v>1855</v>
      </c>
      <c r="DV29" s="2" t="s">
        <v>2111</v>
      </c>
      <c r="DW29" s="2" t="s">
        <v>2112</v>
      </c>
      <c r="DX29" s="2" t="s">
        <v>2113</v>
      </c>
      <c r="DY29" s="2" t="s">
        <v>2114</v>
      </c>
      <c r="EC29" s="23"/>
      <c r="EL29" s="23"/>
      <c r="EU29" s="23"/>
      <c r="FC29" s="23"/>
      <c r="FK29" s="23"/>
      <c r="FS29" s="23"/>
      <c r="GA29" s="23"/>
      <c r="GI29" s="23"/>
      <c r="GQ29" s="23"/>
      <c r="GR29" s="2"/>
      <c r="GT29" s="2"/>
      <c r="GV29" s="2"/>
      <c r="GW29" s="2"/>
      <c r="GY29" s="2" t="s">
        <v>1608</v>
      </c>
      <c r="GZ29" s="2" t="s">
        <v>1610</v>
      </c>
      <c r="HA29" s="2" t="s">
        <v>1607</v>
      </c>
      <c r="HB29" s="2" t="s">
        <v>1330</v>
      </c>
      <c r="HC29" s="2" t="s">
        <v>2072</v>
      </c>
      <c r="HD29" s="2" t="s">
        <v>2073</v>
      </c>
    </row>
    <row r="30" spans="1:230" s="7" customFormat="1" ht="132" x14ac:dyDescent="0.2">
      <c r="A30" s="2" t="s">
        <v>1946</v>
      </c>
      <c r="B30" s="2"/>
      <c r="C30" s="2" t="s">
        <v>37</v>
      </c>
      <c r="D30" s="2" t="s">
        <v>37</v>
      </c>
      <c r="E30" s="32">
        <v>3</v>
      </c>
      <c r="F30" s="32"/>
      <c r="G30" s="3"/>
      <c r="H30" s="2" t="s">
        <v>1948</v>
      </c>
      <c r="I30" s="2" t="s">
        <v>1947</v>
      </c>
      <c r="J30" s="2" t="s">
        <v>1976</v>
      </c>
      <c r="K30" s="2" t="s">
        <v>634</v>
      </c>
      <c r="L30" s="2" t="s">
        <v>661</v>
      </c>
      <c r="M30" s="2" t="s">
        <v>941</v>
      </c>
      <c r="N30" s="2" t="s">
        <v>527</v>
      </c>
      <c r="O30" s="2" t="s">
        <v>1481</v>
      </c>
      <c r="P30" s="2" t="s">
        <v>1988</v>
      </c>
      <c r="Q30" s="2" t="s">
        <v>249</v>
      </c>
      <c r="R30" s="2"/>
      <c r="S30" s="2"/>
      <c r="T30" s="2"/>
      <c r="U30" s="2"/>
      <c r="V30" s="2"/>
      <c r="W30" s="2"/>
      <c r="X30" s="2"/>
      <c r="Y30" s="2"/>
      <c r="Z30" s="23" t="s">
        <v>1787</v>
      </c>
      <c r="AA30" s="2" t="s">
        <v>1976</v>
      </c>
      <c r="AB30" s="2" t="s">
        <v>1977</v>
      </c>
      <c r="AC30" s="2" t="s">
        <v>1978</v>
      </c>
      <c r="AD30" s="2" t="s">
        <v>1979</v>
      </c>
      <c r="AE30" s="2" t="s">
        <v>1980</v>
      </c>
      <c r="AF30" s="2"/>
      <c r="AG30" s="2"/>
      <c r="AH30" s="2"/>
      <c r="AI30" s="2"/>
      <c r="AJ30" s="2"/>
      <c r="AK30" s="2"/>
      <c r="AL30" s="23" t="s">
        <v>1949</v>
      </c>
      <c r="AM30" s="2" t="s">
        <v>1965</v>
      </c>
      <c r="AN30" s="2" t="s">
        <v>1966</v>
      </c>
      <c r="AO30" s="2" t="s">
        <v>1967</v>
      </c>
      <c r="AP30" s="2"/>
      <c r="AQ30" s="2"/>
      <c r="AR30" s="2"/>
      <c r="AS30" s="2"/>
      <c r="AT30" s="23" t="s">
        <v>1810</v>
      </c>
      <c r="AU30" s="2" t="s">
        <v>1968</v>
      </c>
      <c r="AV30" s="2" t="s">
        <v>1969</v>
      </c>
      <c r="AW30" s="2" t="s">
        <v>1970</v>
      </c>
      <c r="AX30" s="2" t="s">
        <v>1971</v>
      </c>
      <c r="AY30" s="2"/>
      <c r="AZ30" s="2"/>
      <c r="BA30" s="2"/>
      <c r="BB30" s="2"/>
      <c r="BC30" s="2"/>
      <c r="BD30" s="23" t="s">
        <v>1951</v>
      </c>
      <c r="BE30" s="2" t="s">
        <v>1972</v>
      </c>
      <c r="BF30" s="2" t="s">
        <v>1973</v>
      </c>
      <c r="BG30" s="2" t="s">
        <v>1974</v>
      </c>
      <c r="BH30" s="2" t="s">
        <v>1975</v>
      </c>
      <c r="BI30" s="2"/>
      <c r="BJ30" s="2"/>
      <c r="BK30" s="2"/>
      <c r="BL30" s="2"/>
      <c r="BM30" s="23" t="s">
        <v>1956</v>
      </c>
      <c r="BN30" s="2" t="s">
        <v>1981</v>
      </c>
      <c r="BO30" s="2"/>
      <c r="BP30" s="2"/>
      <c r="BQ30" s="2"/>
      <c r="BR30" s="2"/>
      <c r="BS30" s="2"/>
      <c r="BT30" s="2"/>
      <c r="BU30" s="2"/>
      <c r="BV30" s="23" t="s">
        <v>1954</v>
      </c>
      <c r="BW30" s="2" t="s">
        <v>1982</v>
      </c>
      <c r="BX30" s="2" t="s">
        <v>1983</v>
      </c>
      <c r="BY30" s="2" t="s">
        <v>1984</v>
      </c>
      <c r="BZ30" s="2"/>
      <c r="CA30" s="2"/>
      <c r="CB30" s="2"/>
      <c r="CC30" s="2"/>
      <c r="CD30" s="23" t="s">
        <v>1957</v>
      </c>
      <c r="CE30" s="2" t="s">
        <v>1985</v>
      </c>
      <c r="CF30" s="2" t="s">
        <v>1986</v>
      </c>
      <c r="CG30" s="2"/>
      <c r="CH30" s="2"/>
      <c r="CI30" s="2"/>
      <c r="CJ30" s="2"/>
      <c r="CK30" s="2"/>
      <c r="CL30" s="23" t="s">
        <v>1959</v>
      </c>
      <c r="CM30" s="2" t="s">
        <v>1987</v>
      </c>
      <c r="CN30" s="2"/>
      <c r="CO30" s="2"/>
      <c r="CP30" s="2"/>
      <c r="CQ30" s="2"/>
      <c r="CR30" s="2"/>
      <c r="CS30" s="2"/>
      <c r="CT30" s="23"/>
      <c r="CU30" s="2"/>
      <c r="CV30" s="2"/>
      <c r="CW30" s="2"/>
      <c r="CX30" s="2"/>
      <c r="CY30" s="2"/>
      <c r="CZ30" s="2"/>
      <c r="DA30" s="2"/>
      <c r="DB30" s="23"/>
      <c r="DC30" s="2"/>
      <c r="DD30" s="2"/>
      <c r="DE30" s="2"/>
      <c r="DF30" s="2"/>
      <c r="DG30" s="2"/>
      <c r="DH30" s="2"/>
      <c r="DI30" s="2"/>
      <c r="DJ30" s="2"/>
      <c r="DK30" s="2"/>
      <c r="DL30" s="2"/>
      <c r="DM30" s="23"/>
      <c r="DN30" s="2"/>
      <c r="DO30" s="2"/>
      <c r="DP30" s="2"/>
      <c r="DQ30" s="2"/>
      <c r="DR30" s="2"/>
      <c r="DS30" s="2"/>
      <c r="DT30" s="2"/>
      <c r="DU30" s="23"/>
      <c r="DV30" s="2"/>
      <c r="DW30" s="2"/>
      <c r="DX30" s="2"/>
      <c r="DY30" s="2"/>
      <c r="DZ30" s="2"/>
      <c r="EA30" s="2"/>
      <c r="EB30" s="2"/>
      <c r="EC30" s="23"/>
      <c r="ED30" s="2"/>
      <c r="EE30" s="2"/>
      <c r="EF30" s="2"/>
      <c r="EG30" s="2"/>
      <c r="EH30" s="2"/>
      <c r="EI30" s="2"/>
      <c r="EJ30" s="2"/>
      <c r="EK30" s="2"/>
      <c r="EL30" s="23"/>
      <c r="EM30" s="2"/>
      <c r="EN30" s="2"/>
      <c r="EO30" s="2"/>
      <c r="EP30" s="2"/>
      <c r="EQ30" s="2"/>
      <c r="ER30" s="2"/>
      <c r="ES30" s="2"/>
      <c r="ET30" s="2"/>
      <c r="EU30" s="23"/>
      <c r="EV30" s="2"/>
      <c r="EW30" s="2"/>
      <c r="EX30" s="2"/>
      <c r="EY30" s="2"/>
      <c r="EZ30" s="2"/>
      <c r="FA30" s="2"/>
      <c r="FB30" s="2"/>
      <c r="FC30" s="23"/>
      <c r="FD30" s="2"/>
      <c r="FE30" s="2"/>
      <c r="FF30" s="2"/>
      <c r="FG30" s="2"/>
      <c r="FH30" s="2"/>
      <c r="FI30" s="2"/>
      <c r="FJ30" s="2"/>
      <c r="FK30" s="23"/>
      <c r="FL30" s="2"/>
      <c r="FM30" s="2"/>
      <c r="FN30" s="2"/>
      <c r="FO30" s="2"/>
      <c r="FP30" s="2"/>
      <c r="FQ30" s="2"/>
      <c r="FR30" s="2"/>
      <c r="FS30" s="23"/>
      <c r="FT30" s="9"/>
      <c r="FU30" s="9"/>
      <c r="FV30" s="9"/>
      <c r="FW30" s="9"/>
      <c r="FX30" s="9"/>
      <c r="FY30" s="9"/>
      <c r="FZ30" s="9"/>
      <c r="GA30" s="23"/>
      <c r="GB30" s="9"/>
      <c r="GC30" s="9"/>
      <c r="GD30" s="9"/>
      <c r="GE30" s="9"/>
      <c r="GF30" s="9"/>
      <c r="GG30" s="9"/>
      <c r="GH30" s="9"/>
      <c r="GI30" s="23"/>
      <c r="GJ30" s="2"/>
      <c r="GK30" s="2"/>
      <c r="GL30" s="2"/>
      <c r="GM30" s="2"/>
      <c r="GN30" s="2"/>
      <c r="GO30" s="2"/>
      <c r="GP30" s="2"/>
      <c r="GQ30" s="23"/>
      <c r="GR30" s="2"/>
      <c r="GS30" s="9"/>
      <c r="GT30" s="2"/>
      <c r="GU30" s="9"/>
      <c r="GV30" s="2"/>
      <c r="GW30" s="2"/>
      <c r="GX30" s="9"/>
      <c r="GY30" s="2" t="s">
        <v>1961</v>
      </c>
      <c r="GZ30" s="2" t="s">
        <v>948</v>
      </c>
      <c r="HA30" s="2" t="s">
        <v>1962</v>
      </c>
      <c r="HB30" s="2" t="s">
        <v>1963</v>
      </c>
      <c r="HC30" s="2" t="s">
        <v>1964</v>
      </c>
      <c r="HD30" s="2"/>
      <c r="HE30" s="2"/>
      <c r="HF30" s="2"/>
      <c r="HG30" s="2"/>
      <c r="HH30" s="2"/>
      <c r="HI30" s="2"/>
      <c r="HJ30" s="2"/>
      <c r="HK30" s="2"/>
      <c r="HL30" s="2"/>
      <c r="HM30" s="2"/>
      <c r="HN30" s="2"/>
      <c r="HO30" s="2"/>
      <c r="HP30" s="2"/>
      <c r="HQ30" s="2"/>
      <c r="HR30" s="2"/>
      <c r="HS30" s="2"/>
      <c r="HT30" s="2"/>
      <c r="HU30" s="2"/>
      <c r="HV30" s="2"/>
    </row>
    <row r="31" spans="1:230" s="7" customFormat="1" ht="176" x14ac:dyDescent="0.2">
      <c r="A31" s="2" t="s">
        <v>2068</v>
      </c>
      <c r="B31" s="2"/>
      <c r="C31" s="2" t="s">
        <v>37</v>
      </c>
      <c r="D31" s="2" t="s">
        <v>37</v>
      </c>
      <c r="E31" s="32">
        <v>2.4500000000000002</v>
      </c>
      <c r="F31" s="32"/>
      <c r="G31" s="3"/>
      <c r="H31" s="2" t="s">
        <v>2040</v>
      </c>
      <c r="I31" s="2" t="s">
        <v>2041</v>
      </c>
      <c r="J31" s="2" t="s">
        <v>2043</v>
      </c>
      <c r="K31" s="2" t="s">
        <v>885</v>
      </c>
      <c r="L31" s="2" t="s">
        <v>660</v>
      </c>
      <c r="M31" s="2" t="s">
        <v>724</v>
      </c>
      <c r="N31" s="2" t="s">
        <v>277</v>
      </c>
      <c r="O31" s="2" t="s">
        <v>635</v>
      </c>
      <c r="P31" s="2"/>
      <c r="Q31" s="2"/>
      <c r="R31" s="2"/>
      <c r="S31" s="2"/>
      <c r="T31" s="2"/>
      <c r="U31" s="2"/>
      <c r="V31" s="2"/>
      <c r="W31" s="2"/>
      <c r="X31" s="2"/>
      <c r="Y31" s="2"/>
      <c r="Z31" s="23" t="s">
        <v>1286</v>
      </c>
      <c r="AA31" s="2" t="s">
        <v>2043</v>
      </c>
      <c r="AB31" s="2" t="s">
        <v>2044</v>
      </c>
      <c r="AC31" s="2" t="s">
        <v>2045</v>
      </c>
      <c r="AD31" s="2" t="s">
        <v>2046</v>
      </c>
      <c r="AE31" s="2" t="s">
        <v>2047</v>
      </c>
      <c r="AF31" s="2"/>
      <c r="AG31" s="2"/>
      <c r="AH31" s="2"/>
      <c r="AI31" s="2"/>
      <c r="AJ31" s="2"/>
      <c r="AK31" s="2"/>
      <c r="AL31" s="23" t="s">
        <v>2057</v>
      </c>
      <c r="AM31" s="2" t="s">
        <v>930</v>
      </c>
      <c r="AN31" s="2" t="s">
        <v>937</v>
      </c>
      <c r="AO31" s="2"/>
      <c r="AP31" s="2"/>
      <c r="AQ31" s="2"/>
      <c r="AR31" s="2"/>
      <c r="AS31" s="2"/>
      <c r="AT31" s="23" t="s">
        <v>1259</v>
      </c>
      <c r="AU31" s="2" t="s">
        <v>2042</v>
      </c>
      <c r="AV31" s="2"/>
      <c r="AW31" s="2"/>
      <c r="AX31" s="2"/>
      <c r="AY31" s="2"/>
      <c r="AZ31" s="2"/>
      <c r="BA31" s="2"/>
      <c r="BB31" s="2"/>
      <c r="BC31" s="2"/>
      <c r="BD31" s="23" t="s">
        <v>1860</v>
      </c>
      <c r="BE31" s="2" t="s">
        <v>2048</v>
      </c>
      <c r="BF31" s="2"/>
      <c r="BG31" s="2"/>
      <c r="BH31" s="2"/>
      <c r="BI31" s="2"/>
      <c r="BJ31" s="2"/>
      <c r="BK31" s="2"/>
      <c r="BL31" s="2"/>
      <c r="BM31" s="23" t="s">
        <v>2059</v>
      </c>
      <c r="BN31" s="2" t="s">
        <v>2049</v>
      </c>
      <c r="BO31" s="2"/>
      <c r="BP31" s="2"/>
      <c r="BQ31" s="2"/>
      <c r="BR31" s="2"/>
      <c r="BS31" s="2"/>
      <c r="BT31" s="2"/>
      <c r="BU31" s="2"/>
      <c r="BV31" s="23" t="s">
        <v>1260</v>
      </c>
      <c r="BW31" s="2" t="s">
        <v>2050</v>
      </c>
      <c r="BX31" s="2"/>
      <c r="BY31" s="2"/>
      <c r="BZ31" s="2"/>
      <c r="CA31" s="2"/>
      <c r="CB31" s="2"/>
      <c r="CC31" s="2"/>
      <c r="CD31" s="23" t="s">
        <v>2061</v>
      </c>
      <c r="CE31" s="2" t="s">
        <v>2051</v>
      </c>
      <c r="CF31" s="2" t="s">
        <v>2052</v>
      </c>
      <c r="CG31" s="2" t="s">
        <v>2053</v>
      </c>
      <c r="CH31" s="2" t="s">
        <v>2054</v>
      </c>
      <c r="CI31" s="2" t="s">
        <v>2055</v>
      </c>
      <c r="CJ31" s="2"/>
      <c r="CK31" s="2"/>
      <c r="CL31" s="23" t="s">
        <v>1297</v>
      </c>
      <c r="CM31" s="2" t="s">
        <v>2056</v>
      </c>
      <c r="CN31" s="2"/>
      <c r="CO31" s="2"/>
      <c r="CP31" s="2"/>
      <c r="CQ31" s="2"/>
      <c r="CR31" s="2"/>
      <c r="CS31" s="2"/>
      <c r="CT31" s="23"/>
      <c r="CU31" s="2"/>
      <c r="CV31" s="2"/>
      <c r="CW31" s="2"/>
      <c r="CX31" s="2"/>
      <c r="CY31" s="2"/>
      <c r="CZ31" s="2"/>
      <c r="DA31" s="2"/>
      <c r="DB31" s="23"/>
      <c r="DC31" s="2"/>
      <c r="DD31" s="2"/>
      <c r="DE31" s="2"/>
      <c r="DF31" s="2"/>
      <c r="DG31" s="2"/>
      <c r="DH31" s="2"/>
      <c r="DI31" s="2"/>
      <c r="DJ31" s="2"/>
      <c r="DK31" s="2"/>
      <c r="DL31" s="2"/>
      <c r="DM31" s="23"/>
      <c r="DN31" s="2"/>
      <c r="DO31" s="2"/>
      <c r="DP31" s="2"/>
      <c r="DQ31" s="2"/>
      <c r="DR31" s="2"/>
      <c r="DS31" s="2"/>
      <c r="DT31" s="2"/>
      <c r="DU31" s="23"/>
      <c r="DV31" s="2"/>
      <c r="DW31" s="2"/>
      <c r="DX31" s="2"/>
      <c r="DY31" s="2"/>
      <c r="DZ31" s="2"/>
      <c r="EA31" s="2"/>
      <c r="EB31" s="2"/>
      <c r="EC31" s="23"/>
      <c r="ED31" s="2"/>
      <c r="EE31" s="2"/>
      <c r="EF31" s="2"/>
      <c r="EG31" s="2"/>
      <c r="EH31" s="2"/>
      <c r="EI31" s="2"/>
      <c r="EJ31" s="2"/>
      <c r="EK31" s="2"/>
      <c r="EL31" s="23"/>
      <c r="EM31" s="2"/>
      <c r="EN31" s="2"/>
      <c r="EO31" s="2"/>
      <c r="EP31" s="2"/>
      <c r="EQ31" s="2"/>
      <c r="ER31" s="2"/>
      <c r="ES31" s="2"/>
      <c r="ET31" s="2"/>
      <c r="EU31" s="23"/>
      <c r="EV31" s="2"/>
      <c r="EW31" s="2"/>
      <c r="EX31" s="2"/>
      <c r="EY31" s="2"/>
      <c r="EZ31" s="2"/>
      <c r="FA31" s="2"/>
      <c r="FB31" s="2"/>
      <c r="FC31" s="23"/>
      <c r="FD31" s="2"/>
      <c r="FE31" s="2"/>
      <c r="FF31" s="2"/>
      <c r="FG31" s="2"/>
      <c r="FH31" s="2"/>
      <c r="FI31" s="2"/>
      <c r="FJ31" s="2"/>
      <c r="FK31" s="23"/>
      <c r="FL31" s="2"/>
      <c r="FM31" s="2"/>
      <c r="FN31" s="2"/>
      <c r="FO31" s="2"/>
      <c r="FP31" s="2"/>
      <c r="FQ31" s="2"/>
      <c r="FR31" s="2"/>
      <c r="FS31" s="23"/>
      <c r="FT31" s="9"/>
      <c r="FU31" s="9"/>
      <c r="FV31" s="9"/>
      <c r="FW31" s="9"/>
      <c r="FX31" s="9"/>
      <c r="FY31" s="9"/>
      <c r="FZ31" s="9"/>
      <c r="GA31" s="23"/>
      <c r="GB31" s="9"/>
      <c r="GC31" s="9"/>
      <c r="GD31" s="9"/>
      <c r="GE31" s="9"/>
      <c r="GF31" s="9"/>
      <c r="GG31" s="9"/>
      <c r="GH31" s="9"/>
      <c r="GI31" s="23"/>
      <c r="GJ31" s="2"/>
      <c r="GK31" s="2"/>
      <c r="GL31" s="2"/>
      <c r="GM31" s="2"/>
      <c r="GN31" s="2"/>
      <c r="GO31" s="2"/>
      <c r="GP31" s="2"/>
      <c r="GQ31" s="23"/>
      <c r="GR31" s="2"/>
      <c r="GS31" s="9"/>
      <c r="GT31" s="2"/>
      <c r="GU31" s="9"/>
      <c r="GV31" s="2"/>
      <c r="GW31" s="2"/>
      <c r="GX31" s="9"/>
      <c r="GY31" s="2" t="s">
        <v>2063</v>
      </c>
      <c r="GZ31" s="2" t="s">
        <v>2064</v>
      </c>
      <c r="HA31" s="2" t="s">
        <v>2065</v>
      </c>
      <c r="HB31" s="2" t="s">
        <v>2066</v>
      </c>
      <c r="HC31" s="2" t="s">
        <v>2067</v>
      </c>
      <c r="HD31" s="2"/>
      <c r="HE31" s="2"/>
      <c r="HF31" s="2"/>
      <c r="HG31" s="2"/>
      <c r="HH31" s="2"/>
      <c r="HI31" s="2"/>
      <c r="HJ31" s="2"/>
      <c r="HK31" s="2"/>
      <c r="HL31" s="2"/>
      <c r="HM31" s="2"/>
      <c r="HN31" s="2"/>
      <c r="HO31" s="2"/>
      <c r="HP31" s="2"/>
      <c r="HQ31" s="2"/>
      <c r="HR31" s="2"/>
      <c r="HS31" s="2"/>
      <c r="HT31" s="2"/>
      <c r="HU31" s="2"/>
      <c r="HV31" s="2"/>
    </row>
    <row r="32" spans="1:230" s="7" customFormat="1" ht="176" x14ac:dyDescent="0.2">
      <c r="A32" s="2" t="s">
        <v>47</v>
      </c>
      <c r="B32" s="2" t="s">
        <v>42</v>
      </c>
      <c r="C32" s="2" t="s">
        <v>37</v>
      </c>
      <c r="D32" s="2" t="s">
        <v>37</v>
      </c>
      <c r="E32" s="32">
        <v>2.4</v>
      </c>
      <c r="F32" s="32"/>
      <c r="G32" s="3"/>
      <c r="H32" s="2" t="s">
        <v>1731</v>
      </c>
      <c r="I32" s="2" t="s">
        <v>1730</v>
      </c>
      <c r="J32" s="2" t="s">
        <v>1924</v>
      </c>
      <c r="K32" s="2" t="s">
        <v>637</v>
      </c>
      <c r="L32" s="2" t="s">
        <v>1481</v>
      </c>
      <c r="M32" s="2" t="s">
        <v>1775</v>
      </c>
      <c r="N32" s="2" t="s">
        <v>375</v>
      </c>
      <c r="O32" s="2" t="s">
        <v>249</v>
      </c>
      <c r="P32" s="2" t="s">
        <v>785</v>
      </c>
      <c r="Q32" s="2"/>
      <c r="R32" s="2"/>
      <c r="S32" s="2"/>
      <c r="T32" s="2"/>
      <c r="U32" s="2"/>
      <c r="V32" s="2"/>
      <c r="W32" s="2"/>
      <c r="X32" s="2"/>
      <c r="Y32" s="2"/>
      <c r="Z32" s="23" t="s">
        <v>1927</v>
      </c>
      <c r="AA32" s="2" t="s">
        <v>1924</v>
      </c>
      <c r="AB32" s="2" t="s">
        <v>1928</v>
      </c>
      <c r="AC32" s="2" t="s">
        <v>1929</v>
      </c>
      <c r="AD32" s="2"/>
      <c r="AE32" s="2"/>
      <c r="AF32" s="2"/>
      <c r="AG32" s="2"/>
      <c r="AH32" s="2"/>
      <c r="AI32" s="2"/>
      <c r="AJ32" s="2"/>
      <c r="AK32" s="2"/>
      <c r="AL32" s="23" t="s">
        <v>1309</v>
      </c>
      <c r="AM32" s="2" t="s">
        <v>1930</v>
      </c>
      <c r="AN32" s="2" t="s">
        <v>1925</v>
      </c>
      <c r="AO32" s="2" t="s">
        <v>1931</v>
      </c>
      <c r="AP32" s="2"/>
      <c r="AQ32" s="2"/>
      <c r="AR32" s="2"/>
      <c r="AS32" s="2"/>
      <c r="AT32" s="23" t="s">
        <v>1806</v>
      </c>
      <c r="AU32" s="2" t="s">
        <v>1932</v>
      </c>
      <c r="AV32" s="2" t="s">
        <v>1933</v>
      </c>
      <c r="AW32" s="2"/>
      <c r="AX32" s="2"/>
      <c r="AY32" s="2"/>
      <c r="AZ32" s="2"/>
      <c r="BA32" s="2"/>
      <c r="BB32" s="2"/>
      <c r="BC32" s="2"/>
      <c r="BD32" s="23" t="s">
        <v>1287</v>
      </c>
      <c r="BE32" s="2" t="s">
        <v>1934</v>
      </c>
      <c r="BF32" s="2" t="s">
        <v>1935</v>
      </c>
      <c r="BG32" s="2"/>
      <c r="BH32" s="2"/>
      <c r="BI32" s="2"/>
      <c r="BJ32" s="2"/>
      <c r="BK32" s="2"/>
      <c r="BL32" s="2"/>
      <c r="BM32" s="23" t="s">
        <v>1940</v>
      </c>
      <c r="BN32" s="2" t="s">
        <v>1936</v>
      </c>
      <c r="BO32" s="2" t="s">
        <v>1937</v>
      </c>
      <c r="BP32" s="2" t="s">
        <v>1938</v>
      </c>
      <c r="BQ32" s="2" t="s">
        <v>1939</v>
      </c>
      <c r="BR32" s="2"/>
      <c r="BS32" s="2"/>
      <c r="BT32" s="2"/>
      <c r="BU32" s="2"/>
      <c r="BV32" s="23"/>
      <c r="BW32" s="2"/>
      <c r="BX32" s="2"/>
      <c r="BY32" s="2"/>
      <c r="BZ32" s="2"/>
      <c r="CA32" s="2"/>
      <c r="CB32" s="2"/>
      <c r="CC32" s="2"/>
      <c r="CD32" s="23"/>
      <c r="CE32" s="2"/>
      <c r="CF32" s="2"/>
      <c r="CG32" s="2"/>
      <c r="CH32" s="2"/>
      <c r="CI32" s="2"/>
      <c r="CJ32" s="2"/>
      <c r="CK32" s="2"/>
      <c r="CL32" s="23"/>
      <c r="CM32" s="2"/>
      <c r="CN32" s="2"/>
      <c r="CO32" s="2"/>
      <c r="CP32" s="2"/>
      <c r="CQ32" s="2"/>
      <c r="CR32" s="2"/>
      <c r="CS32" s="2"/>
      <c r="CT32" s="23"/>
      <c r="CU32" s="2"/>
      <c r="CV32" s="2"/>
      <c r="CW32" s="2"/>
      <c r="CX32" s="2"/>
      <c r="CY32" s="2"/>
      <c r="CZ32" s="2"/>
      <c r="DA32" s="2"/>
      <c r="DB32" s="23"/>
      <c r="DC32" s="2"/>
      <c r="DD32" s="2"/>
      <c r="DE32" s="2"/>
      <c r="DF32" s="2"/>
      <c r="DG32" s="2"/>
      <c r="DH32" s="2"/>
      <c r="DI32" s="2"/>
      <c r="DJ32" s="2"/>
      <c r="DK32" s="2"/>
      <c r="DL32" s="2"/>
      <c r="DM32" s="23"/>
      <c r="DN32" s="2"/>
      <c r="DO32" s="2"/>
      <c r="DP32" s="2"/>
      <c r="DQ32" s="2"/>
      <c r="DR32" s="2"/>
      <c r="DS32" s="2"/>
      <c r="DT32" s="2"/>
      <c r="DU32" s="23"/>
      <c r="DV32" s="2"/>
      <c r="DW32" s="2"/>
      <c r="DX32" s="2"/>
      <c r="DY32" s="2"/>
      <c r="DZ32" s="2"/>
      <c r="EA32" s="2"/>
      <c r="EB32" s="2"/>
      <c r="EC32" s="23"/>
      <c r="ED32" s="2"/>
      <c r="EE32" s="2"/>
      <c r="EF32" s="2"/>
      <c r="EG32" s="2"/>
      <c r="EH32" s="2"/>
      <c r="EI32" s="2"/>
      <c r="EJ32" s="2"/>
      <c r="EK32" s="2"/>
      <c r="EL32" s="23"/>
      <c r="EM32" s="2"/>
      <c r="EN32" s="2"/>
      <c r="EO32" s="2"/>
      <c r="EP32" s="2"/>
      <c r="EQ32" s="2"/>
      <c r="ER32" s="2"/>
      <c r="ES32" s="2"/>
      <c r="ET32" s="2"/>
      <c r="EU32" s="23"/>
      <c r="EV32" s="2"/>
      <c r="EW32" s="2"/>
      <c r="EX32" s="2"/>
      <c r="EY32" s="2"/>
      <c r="EZ32" s="2"/>
      <c r="FA32" s="2"/>
      <c r="FB32" s="2"/>
      <c r="FC32" s="23"/>
      <c r="FD32" s="2"/>
      <c r="FE32" s="2"/>
      <c r="FF32" s="2"/>
      <c r="FG32" s="2"/>
      <c r="FH32" s="2"/>
      <c r="FI32" s="2"/>
      <c r="FJ32" s="2"/>
      <c r="FK32" s="23"/>
      <c r="FL32" s="2"/>
      <c r="FM32" s="2"/>
      <c r="FN32" s="2"/>
      <c r="FO32" s="2"/>
      <c r="FP32" s="2"/>
      <c r="FQ32" s="2"/>
      <c r="FR32" s="2"/>
      <c r="FS32" s="23"/>
      <c r="FT32" s="9"/>
      <c r="FU32" s="9"/>
      <c r="FV32" s="9"/>
      <c r="FW32" s="9"/>
      <c r="FX32" s="9"/>
      <c r="FY32" s="9"/>
      <c r="FZ32" s="9"/>
      <c r="GA32" s="23"/>
      <c r="GB32" s="9"/>
      <c r="GC32" s="9"/>
      <c r="GD32" s="9"/>
      <c r="GE32" s="9"/>
      <c r="GF32" s="9"/>
      <c r="GG32" s="9"/>
      <c r="GH32" s="9"/>
      <c r="GI32" s="23"/>
      <c r="GJ32" s="2"/>
      <c r="GK32" s="2"/>
      <c r="GL32" s="2"/>
      <c r="GM32" s="2"/>
      <c r="GN32" s="2"/>
      <c r="GO32" s="2"/>
      <c r="GP32" s="2"/>
      <c r="GQ32" s="23"/>
      <c r="GR32" s="2"/>
      <c r="GS32" s="9"/>
      <c r="GT32" s="2"/>
      <c r="GU32" s="9"/>
      <c r="GV32" s="2"/>
      <c r="GW32" s="2"/>
      <c r="GX32" s="9"/>
      <c r="GY32" s="2" t="s">
        <v>1942</v>
      </c>
      <c r="GZ32" s="2" t="s">
        <v>1943</v>
      </c>
      <c r="HA32" s="2"/>
      <c r="HB32" s="2"/>
      <c r="HC32" s="2"/>
      <c r="HD32" s="2"/>
      <c r="HE32" s="2"/>
      <c r="HF32" s="2"/>
      <c r="HG32" s="2"/>
      <c r="HH32" s="2"/>
      <c r="HI32" s="2"/>
      <c r="HJ32" s="2"/>
      <c r="HK32" s="2"/>
      <c r="HL32" s="2"/>
      <c r="HM32" s="2"/>
      <c r="HN32" s="2"/>
      <c r="HO32" s="2"/>
      <c r="HP32" s="2"/>
      <c r="HQ32" s="2"/>
      <c r="HR32" s="2"/>
      <c r="HS32" s="2"/>
      <c r="HT32" s="2"/>
      <c r="HU32" s="2"/>
      <c r="HV32" s="2"/>
    </row>
    <row r="33" spans="1:230" s="7" customFormat="1" ht="132" x14ac:dyDescent="0.2">
      <c r="A33" s="2" t="s">
        <v>49</v>
      </c>
      <c r="B33" s="2"/>
      <c r="C33" s="2" t="s">
        <v>37</v>
      </c>
      <c r="D33" s="2" t="s">
        <v>37</v>
      </c>
      <c r="E33" s="32">
        <v>2.65</v>
      </c>
      <c r="F33" s="32"/>
      <c r="G33" s="3"/>
      <c r="H33" s="2" t="s">
        <v>1998</v>
      </c>
      <c r="I33" s="2" t="s">
        <v>1999</v>
      </c>
      <c r="J33" s="2" t="s">
        <v>2017</v>
      </c>
      <c r="K33" s="2" t="s">
        <v>491</v>
      </c>
      <c r="L33" s="2" t="s">
        <v>661</v>
      </c>
      <c r="M33" s="2" t="s">
        <v>2000</v>
      </c>
      <c r="N33" s="2" t="s">
        <v>2001</v>
      </c>
      <c r="O33" s="2" t="s">
        <v>491</v>
      </c>
      <c r="P33" s="2" t="s">
        <v>245</v>
      </c>
      <c r="Q33" s="2" t="s">
        <v>1489</v>
      </c>
      <c r="R33" s="2" t="s">
        <v>249</v>
      </c>
      <c r="S33" s="2" t="s">
        <v>850</v>
      </c>
      <c r="T33" s="2"/>
      <c r="U33" s="2"/>
      <c r="V33" s="2"/>
      <c r="W33" s="2"/>
      <c r="X33" s="2"/>
      <c r="Y33" s="2"/>
      <c r="Z33" s="23" t="s">
        <v>1487</v>
      </c>
      <c r="AA33" s="2" t="s">
        <v>2017</v>
      </c>
      <c r="AB33" s="2" t="s">
        <v>2018</v>
      </c>
      <c r="AC33" s="2" t="s">
        <v>487</v>
      </c>
      <c r="AD33" s="2" t="s">
        <v>2019</v>
      </c>
      <c r="AE33" s="2" t="s">
        <v>2020</v>
      </c>
      <c r="AF33" s="2" t="s">
        <v>2021</v>
      </c>
      <c r="AG33" s="2" t="s">
        <v>2022</v>
      </c>
      <c r="AH33" s="2"/>
      <c r="AI33" s="2"/>
      <c r="AJ33" s="2"/>
      <c r="AK33" s="2"/>
      <c r="AL33" s="23" t="s">
        <v>1254</v>
      </c>
      <c r="AM33" s="2" t="s">
        <v>2024</v>
      </c>
      <c r="AN33" s="2" t="s">
        <v>2025</v>
      </c>
      <c r="AO33" s="2"/>
      <c r="AP33" s="2"/>
      <c r="AQ33" s="2"/>
      <c r="AR33" s="2"/>
      <c r="AS33" s="2"/>
      <c r="AT33" s="23" t="s">
        <v>1604</v>
      </c>
      <c r="AU33" s="2" t="s">
        <v>1628</v>
      </c>
      <c r="AV33" s="2"/>
      <c r="AW33" s="2"/>
      <c r="AX33" s="2"/>
      <c r="AY33" s="2"/>
      <c r="AZ33" s="2"/>
      <c r="BA33" s="2"/>
      <c r="BB33" s="2"/>
      <c r="BC33" s="2"/>
      <c r="BD33" s="23" t="s">
        <v>2005</v>
      </c>
      <c r="BE33" s="2" t="s">
        <v>2026</v>
      </c>
      <c r="BF33" s="2" t="s">
        <v>2027</v>
      </c>
      <c r="BG33" s="2" t="s">
        <v>2028</v>
      </c>
      <c r="BH33" s="2" t="s">
        <v>2029</v>
      </c>
      <c r="BI33" s="2" t="s">
        <v>2030</v>
      </c>
      <c r="BJ33" s="2"/>
      <c r="BK33" s="2"/>
      <c r="BL33" s="2"/>
      <c r="BM33" s="23" t="s">
        <v>2007</v>
      </c>
      <c r="BN33" s="2" t="s">
        <v>2031</v>
      </c>
      <c r="BO33" s="2" t="s">
        <v>2032</v>
      </c>
      <c r="BP33" s="2" t="s">
        <v>2033</v>
      </c>
      <c r="BQ33" s="2"/>
      <c r="BR33" s="2"/>
      <c r="BS33" s="2"/>
      <c r="BT33" s="2"/>
      <c r="BU33" s="2"/>
      <c r="BV33" s="23" t="s">
        <v>2010</v>
      </c>
      <c r="BW33" s="2" t="s">
        <v>2034</v>
      </c>
      <c r="BX33" s="2" t="s">
        <v>2039</v>
      </c>
      <c r="BY33" s="2" t="s">
        <v>2035</v>
      </c>
      <c r="BZ33" s="2"/>
      <c r="CA33" s="2"/>
      <c r="CB33" s="2"/>
      <c r="CC33" s="2"/>
      <c r="CD33" s="23" t="s">
        <v>2013</v>
      </c>
      <c r="CE33" s="2" t="s">
        <v>2036</v>
      </c>
      <c r="CF33" s="2" t="s">
        <v>2037</v>
      </c>
      <c r="CG33" s="2"/>
      <c r="CH33" s="2"/>
      <c r="CI33" s="2"/>
      <c r="CJ33" s="2"/>
      <c r="CK33" s="2"/>
      <c r="CL33" s="23" t="s">
        <v>2015</v>
      </c>
      <c r="CM33" s="2" t="s">
        <v>2038</v>
      </c>
      <c r="CN33" s="2"/>
      <c r="CO33" s="2"/>
      <c r="CP33" s="2"/>
      <c r="CQ33" s="2"/>
      <c r="CR33" s="2"/>
      <c r="CS33" s="2"/>
      <c r="CT33" s="23"/>
      <c r="CU33" s="2"/>
      <c r="CV33" s="2"/>
      <c r="CW33" s="2"/>
      <c r="CX33" s="2"/>
      <c r="CY33" s="2"/>
      <c r="CZ33" s="2"/>
      <c r="DA33" s="2"/>
      <c r="DB33" s="23"/>
      <c r="DC33" s="2"/>
      <c r="DD33" s="2"/>
      <c r="DE33" s="2"/>
      <c r="DF33" s="2"/>
      <c r="DG33" s="2"/>
      <c r="DH33" s="2"/>
      <c r="DI33" s="2"/>
      <c r="DJ33" s="2"/>
      <c r="DK33" s="2"/>
      <c r="DL33" s="2"/>
      <c r="DM33" s="23"/>
      <c r="DN33" s="2"/>
      <c r="DO33" s="2"/>
      <c r="DP33" s="2"/>
      <c r="DQ33" s="2"/>
      <c r="DR33" s="2"/>
      <c r="DS33" s="2"/>
      <c r="DT33" s="2"/>
      <c r="DU33" s="23"/>
      <c r="DV33" s="2"/>
      <c r="DW33" s="2"/>
      <c r="DX33" s="2"/>
      <c r="DY33" s="2"/>
      <c r="DZ33" s="2"/>
      <c r="EA33" s="2"/>
      <c r="EB33" s="2"/>
      <c r="EC33" s="23"/>
      <c r="ED33" s="2"/>
      <c r="EE33" s="2"/>
      <c r="EF33" s="2"/>
      <c r="EG33" s="2"/>
      <c r="EH33" s="2"/>
      <c r="EI33" s="2"/>
      <c r="EJ33" s="2"/>
      <c r="EK33" s="2"/>
      <c r="EL33" s="23"/>
      <c r="EM33" s="2"/>
      <c r="EN33" s="2"/>
      <c r="EO33" s="2"/>
      <c r="EP33" s="2"/>
      <c r="EQ33" s="2"/>
      <c r="ER33" s="2"/>
      <c r="ES33" s="2"/>
      <c r="ET33" s="2"/>
      <c r="EU33" s="23"/>
      <c r="EV33" s="2"/>
      <c r="EW33" s="2"/>
      <c r="EX33" s="2"/>
      <c r="EY33" s="2"/>
      <c r="EZ33" s="2"/>
      <c r="FA33" s="2"/>
      <c r="FB33" s="2"/>
      <c r="FC33" s="23"/>
      <c r="FD33" s="2"/>
      <c r="FE33" s="2"/>
      <c r="FF33" s="2"/>
      <c r="FG33" s="2"/>
      <c r="FH33" s="2"/>
      <c r="FI33" s="2"/>
      <c r="FJ33" s="2"/>
      <c r="FK33" s="23"/>
      <c r="FL33" s="2"/>
      <c r="FM33" s="2"/>
      <c r="FN33" s="2"/>
      <c r="FO33" s="2"/>
      <c r="FP33" s="2"/>
      <c r="FQ33" s="2"/>
      <c r="FR33" s="2"/>
      <c r="FS33" s="23"/>
      <c r="FT33" s="9"/>
      <c r="FU33" s="9"/>
      <c r="FV33" s="9"/>
      <c r="FW33" s="9"/>
      <c r="FX33" s="9"/>
      <c r="FY33" s="9"/>
      <c r="FZ33" s="9"/>
      <c r="GA33" s="23"/>
      <c r="GB33" s="9"/>
      <c r="GC33" s="9"/>
      <c r="GD33" s="9"/>
      <c r="GE33" s="9"/>
      <c r="GF33" s="9"/>
      <c r="GG33" s="9"/>
      <c r="GH33" s="9"/>
      <c r="GI33" s="23"/>
      <c r="GJ33" s="2"/>
      <c r="GK33" s="2"/>
      <c r="GL33" s="2"/>
      <c r="GM33" s="2"/>
      <c r="GN33" s="2"/>
      <c r="GO33" s="2"/>
      <c r="GP33" s="2"/>
      <c r="GQ33" s="23"/>
      <c r="GR33" s="2"/>
      <c r="GS33" s="9"/>
      <c r="GT33" s="2"/>
      <c r="GU33" s="9"/>
      <c r="GV33" s="2"/>
      <c r="GW33" s="2"/>
      <c r="GX33" s="9"/>
      <c r="GY33" s="2" t="s">
        <v>2003</v>
      </c>
      <c r="GZ33" s="2" t="s">
        <v>2002</v>
      </c>
      <c r="HA33" s="2" t="s">
        <v>2004</v>
      </c>
      <c r="HB33" s="2"/>
      <c r="HC33" s="2"/>
      <c r="HD33" s="2"/>
      <c r="HE33" s="2"/>
      <c r="HF33" s="2"/>
      <c r="HG33" s="2"/>
      <c r="HH33" s="2"/>
      <c r="HI33" s="2"/>
      <c r="HJ33" s="2"/>
      <c r="HK33" s="2"/>
      <c r="HL33" s="2"/>
      <c r="HM33" s="2"/>
      <c r="HN33" s="2"/>
      <c r="HO33" s="2"/>
      <c r="HP33" s="2"/>
      <c r="HQ33" s="2"/>
      <c r="HR33" s="2"/>
      <c r="HS33" s="2"/>
      <c r="HT33" s="2"/>
      <c r="HU33" s="2"/>
      <c r="HV33" s="2"/>
    </row>
    <row r="34" spans="1:230" ht="154" x14ac:dyDescent="0.2">
      <c r="A34" s="2" t="s">
        <v>50</v>
      </c>
      <c r="B34" s="2" t="s">
        <v>42</v>
      </c>
      <c r="C34" s="2" t="s">
        <v>37</v>
      </c>
      <c r="D34" s="2" t="s">
        <v>37</v>
      </c>
      <c r="E34" s="32">
        <v>3</v>
      </c>
      <c r="F34" s="32"/>
      <c r="G34" s="3"/>
      <c r="H34" s="2" t="s">
        <v>2115</v>
      </c>
      <c r="I34" s="2" t="s">
        <v>2116</v>
      </c>
      <c r="J34" s="2" t="s">
        <v>2039</v>
      </c>
      <c r="K34" s="2" t="s">
        <v>2001</v>
      </c>
      <c r="L34" s="2" t="s">
        <v>277</v>
      </c>
      <c r="M34" s="2" t="s">
        <v>1409</v>
      </c>
      <c r="N34" s="2" t="s">
        <v>885</v>
      </c>
      <c r="O34" s="2" t="s">
        <v>789</v>
      </c>
      <c r="P34" s="2" t="s">
        <v>2156</v>
      </c>
      <c r="Q34" s="2" t="s">
        <v>566</v>
      </c>
      <c r="R34" s="2" t="s">
        <v>506</v>
      </c>
      <c r="S34" s="2" t="s">
        <v>249</v>
      </c>
      <c r="Z34" s="23" t="s">
        <v>2010</v>
      </c>
      <c r="AA34" s="2" t="s">
        <v>2039</v>
      </c>
      <c r="AB34" s="2" t="s">
        <v>2129</v>
      </c>
      <c r="AC34" s="2" t="s">
        <v>2130</v>
      </c>
      <c r="AD34" s="2" t="s">
        <v>2131</v>
      </c>
      <c r="AE34" s="2" t="s">
        <v>2132</v>
      </c>
      <c r="AF34" s="2" t="s">
        <v>2034</v>
      </c>
      <c r="AL34" s="23" t="s">
        <v>2141</v>
      </c>
      <c r="AM34" s="2" t="s">
        <v>2117</v>
      </c>
      <c r="AT34" s="23" t="s">
        <v>2143</v>
      </c>
      <c r="AU34" s="2" t="s">
        <v>2118</v>
      </c>
      <c r="BD34" s="23" t="s">
        <v>1257</v>
      </c>
      <c r="BE34" s="2" t="s">
        <v>2119</v>
      </c>
      <c r="BF34" s="2" t="s">
        <v>2120</v>
      </c>
      <c r="BM34" s="23" t="s">
        <v>1604</v>
      </c>
      <c r="BN34" s="2" t="s">
        <v>2121</v>
      </c>
      <c r="BV34" s="23" t="s">
        <v>2146</v>
      </c>
      <c r="BW34" s="2" t="s">
        <v>2122</v>
      </c>
      <c r="CD34" s="23" t="s">
        <v>2148</v>
      </c>
      <c r="CE34" s="2" t="s">
        <v>2123</v>
      </c>
      <c r="CF34" s="2" t="s">
        <v>2124</v>
      </c>
      <c r="CG34" s="2" t="s">
        <v>2125</v>
      </c>
      <c r="CH34" s="2" t="s">
        <v>2126</v>
      </c>
      <c r="CL34" s="23" t="s">
        <v>2150</v>
      </c>
      <c r="CM34" s="2" t="s">
        <v>2127</v>
      </c>
      <c r="CN34" s="2" t="s">
        <v>2128</v>
      </c>
      <c r="CT34" s="23" t="s">
        <v>2152</v>
      </c>
      <c r="CU34" s="2" t="s">
        <v>2133</v>
      </c>
      <c r="CV34" s="2" t="s">
        <v>2134</v>
      </c>
      <c r="DB34" s="23" t="s">
        <v>1471</v>
      </c>
      <c r="DC34" s="2" t="s">
        <v>2135</v>
      </c>
      <c r="DD34" s="2" t="s">
        <v>2136</v>
      </c>
      <c r="DE34" s="2" t="s">
        <v>2137</v>
      </c>
      <c r="DF34" s="2" t="s">
        <v>2138</v>
      </c>
      <c r="DM34" s="23" t="s">
        <v>1255</v>
      </c>
      <c r="DN34" s="2" t="s">
        <v>2139</v>
      </c>
      <c r="DU34" s="23" t="s">
        <v>2154</v>
      </c>
      <c r="DV34" s="2" t="s">
        <v>2140</v>
      </c>
      <c r="EC34" s="23"/>
      <c r="EL34" s="23"/>
      <c r="EU34" s="23"/>
      <c r="FC34" s="23"/>
      <c r="FK34" s="23"/>
      <c r="FS34" s="23"/>
      <c r="GA34" s="23"/>
      <c r="GI34" s="23"/>
      <c r="GQ34" s="23"/>
      <c r="GR34" s="2"/>
      <c r="GT34" s="2"/>
      <c r="GV34" s="2"/>
      <c r="GW34" s="2"/>
      <c r="GY34" s="2" t="s">
        <v>2157</v>
      </c>
      <c r="GZ34" s="2" t="s">
        <v>2158</v>
      </c>
      <c r="HA34" s="2" t="s">
        <v>1167</v>
      </c>
      <c r="HB34" s="2" t="s">
        <v>2159</v>
      </c>
    </row>
    <row r="35" spans="1:230" ht="154" x14ac:dyDescent="0.2">
      <c r="A35" s="2" t="s">
        <v>2160</v>
      </c>
      <c r="C35" s="2" t="s">
        <v>37</v>
      </c>
      <c r="D35" s="2" t="s">
        <v>37</v>
      </c>
      <c r="E35" s="32">
        <v>2.8</v>
      </c>
      <c r="F35" s="32"/>
      <c r="G35" s="3"/>
      <c r="H35" s="2" t="s">
        <v>2161</v>
      </c>
      <c r="I35" s="2" t="s">
        <v>2162</v>
      </c>
      <c r="J35" s="2" t="s">
        <v>2163</v>
      </c>
      <c r="K35" s="2" t="s">
        <v>724</v>
      </c>
      <c r="L35" s="2" t="s">
        <v>565</v>
      </c>
      <c r="M35" s="2" t="s">
        <v>944</v>
      </c>
      <c r="N35" s="2" t="s">
        <v>725</v>
      </c>
      <c r="O35" s="2" t="s">
        <v>2205</v>
      </c>
      <c r="P35" s="2" t="s">
        <v>1409</v>
      </c>
      <c r="Q35" s="2" t="s">
        <v>634</v>
      </c>
      <c r="R35" s="2" t="s">
        <v>249</v>
      </c>
      <c r="Z35" s="23" t="s">
        <v>2196</v>
      </c>
      <c r="AA35" s="2" t="s">
        <v>2163</v>
      </c>
      <c r="AB35" s="2" t="s">
        <v>2164</v>
      </c>
      <c r="AL35" s="23" t="s">
        <v>2198</v>
      </c>
      <c r="AM35" s="2" t="s">
        <v>2165</v>
      </c>
      <c r="AN35" s="2" t="s">
        <v>2166</v>
      </c>
      <c r="AO35" s="2" t="s">
        <v>2167</v>
      </c>
      <c r="AP35" s="2" t="s">
        <v>2168</v>
      </c>
      <c r="AT35" s="23" t="s">
        <v>1297</v>
      </c>
      <c r="AU35" s="2" t="s">
        <v>2169</v>
      </c>
      <c r="AV35" s="2" t="s">
        <v>772</v>
      </c>
      <c r="AW35" s="2" t="s">
        <v>2171</v>
      </c>
      <c r="AX35" s="2" t="s">
        <v>2056</v>
      </c>
      <c r="AY35" s="2" t="s">
        <v>2172</v>
      </c>
      <c r="BD35" s="23" t="s">
        <v>2200</v>
      </c>
      <c r="BE35" s="2" t="s">
        <v>2173</v>
      </c>
      <c r="BF35" s="2" t="s">
        <v>2174</v>
      </c>
      <c r="BG35" s="2" t="s">
        <v>2175</v>
      </c>
      <c r="BH35" s="2" t="s">
        <v>2176</v>
      </c>
      <c r="BM35" s="23" t="s">
        <v>1862</v>
      </c>
      <c r="BN35" s="2" t="s">
        <v>2177</v>
      </c>
      <c r="BV35" s="23" t="s">
        <v>1260</v>
      </c>
      <c r="BW35" s="2" t="s">
        <v>770</v>
      </c>
      <c r="CD35" s="23" t="s">
        <v>1288</v>
      </c>
      <c r="CE35" s="2" t="s">
        <v>386</v>
      </c>
      <c r="CF35" s="2" t="s">
        <v>2178</v>
      </c>
      <c r="CG35" s="2" t="s">
        <v>2179</v>
      </c>
      <c r="CH35" s="2" t="s">
        <v>2180</v>
      </c>
      <c r="CL35" s="23" t="s">
        <v>2203</v>
      </c>
      <c r="CM35" s="2" t="s">
        <v>2181</v>
      </c>
      <c r="CN35" s="2" t="s">
        <v>2182</v>
      </c>
      <c r="CO35" s="2" t="s">
        <v>2183</v>
      </c>
      <c r="CT35" s="23" t="s">
        <v>1274</v>
      </c>
      <c r="CU35" s="2" t="s">
        <v>2184</v>
      </c>
      <c r="CV35" s="2" t="s">
        <v>2185</v>
      </c>
      <c r="CW35" s="2" t="s">
        <v>2186</v>
      </c>
      <c r="CX35" s="2" t="s">
        <v>2187</v>
      </c>
      <c r="DB35" s="23" t="s">
        <v>2206</v>
      </c>
      <c r="DC35" s="2" t="s">
        <v>2188</v>
      </c>
      <c r="DD35" s="2" t="s">
        <v>2189</v>
      </c>
      <c r="DE35" s="2" t="s">
        <v>2190</v>
      </c>
      <c r="DF35" s="2" t="s">
        <v>2191</v>
      </c>
      <c r="DG35" s="2" t="s">
        <v>2192</v>
      </c>
      <c r="DM35" s="23" t="s">
        <v>2208</v>
      </c>
      <c r="DN35" s="2" t="s">
        <v>2193</v>
      </c>
      <c r="DU35" s="23" t="s">
        <v>2210</v>
      </c>
      <c r="DV35" s="2" t="s">
        <v>2194</v>
      </c>
      <c r="EC35" s="23" t="s">
        <v>1787</v>
      </c>
      <c r="ED35" s="2" t="s">
        <v>655</v>
      </c>
      <c r="EL35" s="23"/>
      <c r="EU35" s="23"/>
      <c r="FC35" s="23"/>
      <c r="FK35" s="23"/>
      <c r="FS35" s="23"/>
      <c r="GA35" s="23"/>
      <c r="GI35" s="23"/>
      <c r="GQ35" s="23"/>
      <c r="GR35" s="2"/>
      <c r="GT35" s="2"/>
      <c r="GV35" s="2"/>
      <c r="GW35" s="2"/>
      <c r="GY35" s="2" t="s">
        <v>2212</v>
      </c>
    </row>
    <row r="36" spans="1:230" ht="132" x14ac:dyDescent="0.2">
      <c r="A36" s="2" t="s">
        <v>2213</v>
      </c>
      <c r="C36" s="2" t="s">
        <v>37</v>
      </c>
      <c r="D36" s="2" t="s">
        <v>37</v>
      </c>
      <c r="E36" s="32">
        <v>2.1</v>
      </c>
      <c r="F36" s="32"/>
      <c r="G36" s="3"/>
      <c r="H36" s="2" t="s">
        <v>2214</v>
      </c>
      <c r="I36" s="2" t="s">
        <v>2215</v>
      </c>
      <c r="J36" s="2" t="s">
        <v>2217</v>
      </c>
      <c r="K36" s="2" t="s">
        <v>245</v>
      </c>
      <c r="L36" s="2" t="s">
        <v>249</v>
      </c>
      <c r="M36" s="2" t="s">
        <v>375</v>
      </c>
      <c r="Z36" s="23" t="s">
        <v>2228</v>
      </c>
      <c r="AA36" s="2" t="s">
        <v>2217</v>
      </c>
      <c r="AL36" s="23" t="s">
        <v>2225</v>
      </c>
      <c r="AM36" s="2" t="s">
        <v>2216</v>
      </c>
      <c r="AT36" s="23" t="s">
        <v>1484</v>
      </c>
      <c r="AU36" s="2" t="s">
        <v>2218</v>
      </c>
      <c r="AV36" s="2" t="s">
        <v>2219</v>
      </c>
      <c r="BD36" s="23" t="s">
        <v>1290</v>
      </c>
      <c r="BE36" s="2" t="s">
        <v>747</v>
      </c>
      <c r="BF36" s="2" t="s">
        <v>2220</v>
      </c>
      <c r="BM36" s="23" t="s">
        <v>2231</v>
      </c>
      <c r="BN36" s="2" t="s">
        <v>2221</v>
      </c>
      <c r="BO36" s="2" t="s">
        <v>2222</v>
      </c>
      <c r="BV36" s="23" t="s">
        <v>1868</v>
      </c>
      <c r="BW36" s="2" t="s">
        <v>388</v>
      </c>
      <c r="CD36" s="23" t="s">
        <v>2232</v>
      </c>
      <c r="CE36" s="2" t="s">
        <v>2223</v>
      </c>
      <c r="CL36" s="23" t="s">
        <v>1291</v>
      </c>
      <c r="CM36" s="2" t="s">
        <v>2224</v>
      </c>
      <c r="CT36" s="23"/>
      <c r="DB36" s="23"/>
      <c r="DM36" s="23"/>
      <c r="DU36" s="23"/>
      <c r="EC36" s="23"/>
      <c r="EL36" s="23"/>
      <c r="EU36" s="23"/>
      <c r="FC36" s="23"/>
      <c r="FK36" s="23"/>
      <c r="FS36" s="23"/>
      <c r="GA36" s="23"/>
      <c r="GI36" s="23"/>
      <c r="GQ36" s="23"/>
      <c r="GR36" s="2"/>
      <c r="GT36" s="2"/>
      <c r="GV36" s="2"/>
      <c r="GW36" s="2"/>
      <c r="GY36" s="2" t="s">
        <v>2236</v>
      </c>
      <c r="GZ36" s="2" t="s">
        <v>2237</v>
      </c>
      <c r="HA36" s="2" t="s">
        <v>281</v>
      </c>
    </row>
    <row r="37" spans="1:230" s="7" customFormat="1" ht="132" x14ac:dyDescent="0.2">
      <c r="A37" s="2" t="s">
        <v>2239</v>
      </c>
      <c r="B37" s="2"/>
      <c r="C37" s="2" t="s">
        <v>37</v>
      </c>
      <c r="D37" s="2" t="s">
        <v>37</v>
      </c>
      <c r="E37" s="32">
        <v>1.4</v>
      </c>
      <c r="F37" s="32"/>
      <c r="G37" s="3"/>
      <c r="H37" s="2" t="s">
        <v>2240</v>
      </c>
      <c r="I37" s="2" t="s">
        <v>2241</v>
      </c>
      <c r="J37" s="2" t="s">
        <v>2242</v>
      </c>
      <c r="K37" s="2" t="s">
        <v>445</v>
      </c>
      <c r="L37" s="2" t="s">
        <v>944</v>
      </c>
      <c r="M37" s="2" t="s">
        <v>850</v>
      </c>
      <c r="N37" s="2"/>
      <c r="O37" s="2"/>
      <c r="P37" s="2"/>
      <c r="Q37" s="2"/>
      <c r="R37" s="2"/>
      <c r="S37" s="2"/>
      <c r="T37" s="2"/>
      <c r="U37" s="2"/>
      <c r="V37" s="2"/>
      <c r="W37" s="2"/>
      <c r="X37" s="2"/>
      <c r="Y37" s="2"/>
      <c r="Z37" s="23" t="s">
        <v>1238</v>
      </c>
      <c r="AA37" s="2" t="s">
        <v>2242</v>
      </c>
      <c r="AB37" s="2"/>
      <c r="AC37" s="2"/>
      <c r="AD37" s="2"/>
      <c r="AE37" s="2"/>
      <c r="AF37" s="2"/>
      <c r="AG37" s="2"/>
      <c r="AH37" s="2"/>
      <c r="AI37" s="2"/>
      <c r="AJ37" s="2"/>
      <c r="AK37" s="2"/>
      <c r="AL37" s="23" t="s">
        <v>2244</v>
      </c>
      <c r="AM37" s="2" t="s">
        <v>2243</v>
      </c>
      <c r="AN37" s="2"/>
      <c r="AO37" s="2"/>
      <c r="AP37" s="2"/>
      <c r="AQ37" s="2"/>
      <c r="AR37" s="2"/>
      <c r="AS37" s="2"/>
      <c r="AT37" s="23" t="s">
        <v>1288</v>
      </c>
      <c r="AU37" s="2" t="s">
        <v>2179</v>
      </c>
      <c r="AV37" s="2"/>
      <c r="AW37" s="2"/>
      <c r="AX37" s="2"/>
      <c r="AY37" s="2"/>
      <c r="AZ37" s="2"/>
      <c r="BA37" s="2"/>
      <c r="BB37" s="2"/>
      <c r="BC37" s="2"/>
      <c r="BD37" s="23"/>
      <c r="BE37" s="2"/>
      <c r="BF37" s="2"/>
      <c r="BG37" s="2"/>
      <c r="BH37" s="2"/>
      <c r="BI37" s="2"/>
      <c r="BJ37" s="2"/>
      <c r="BK37" s="2"/>
      <c r="BL37" s="2"/>
      <c r="BM37" s="23"/>
      <c r="BN37" s="2"/>
      <c r="BO37" s="2"/>
      <c r="BP37" s="2"/>
      <c r="BQ37" s="2"/>
      <c r="BR37" s="2"/>
      <c r="BS37" s="2"/>
      <c r="BT37" s="2"/>
      <c r="BU37" s="2"/>
      <c r="BV37" s="23"/>
      <c r="BW37" s="2"/>
      <c r="BX37" s="2"/>
      <c r="BY37" s="2"/>
      <c r="BZ37" s="2"/>
      <c r="CA37" s="2"/>
      <c r="CB37" s="2"/>
      <c r="CC37" s="2"/>
      <c r="CD37" s="23"/>
      <c r="CE37" s="2"/>
      <c r="CF37" s="2"/>
      <c r="CG37" s="2"/>
      <c r="CH37" s="2"/>
      <c r="CI37" s="2"/>
      <c r="CJ37" s="2"/>
      <c r="CK37" s="2"/>
      <c r="CL37" s="23"/>
      <c r="CM37" s="2"/>
      <c r="CN37" s="2"/>
      <c r="CO37" s="2"/>
      <c r="CP37" s="2"/>
      <c r="CQ37" s="2"/>
      <c r="CR37" s="2"/>
      <c r="CS37" s="2"/>
      <c r="CT37" s="23"/>
      <c r="CU37" s="2"/>
      <c r="CV37" s="2"/>
      <c r="CW37" s="2"/>
      <c r="CX37" s="2"/>
      <c r="CY37" s="2"/>
      <c r="CZ37" s="2"/>
      <c r="DA37" s="2"/>
      <c r="DB37" s="23"/>
      <c r="DC37" s="2"/>
      <c r="DD37" s="2"/>
      <c r="DE37" s="2"/>
      <c r="DF37" s="2"/>
      <c r="DG37" s="2"/>
      <c r="DH37" s="2"/>
      <c r="DI37" s="2"/>
      <c r="DJ37" s="2"/>
      <c r="DK37" s="2"/>
      <c r="DL37" s="2"/>
      <c r="DM37" s="23"/>
      <c r="DN37" s="2"/>
      <c r="DO37" s="2"/>
      <c r="DP37" s="2"/>
      <c r="DQ37" s="2"/>
      <c r="DR37" s="2"/>
      <c r="DS37" s="2"/>
      <c r="DT37" s="2"/>
      <c r="DU37" s="23"/>
      <c r="DV37" s="2"/>
      <c r="DW37" s="2"/>
      <c r="DX37" s="2"/>
      <c r="DY37" s="2"/>
      <c r="DZ37" s="2"/>
      <c r="EA37" s="2"/>
      <c r="EB37" s="2"/>
      <c r="EC37" s="23"/>
      <c r="ED37" s="2"/>
      <c r="EE37" s="2"/>
      <c r="EF37" s="2"/>
      <c r="EG37" s="2"/>
      <c r="EH37" s="2"/>
      <c r="EI37" s="2"/>
      <c r="EJ37" s="2"/>
      <c r="EK37" s="2"/>
      <c r="EL37" s="23"/>
      <c r="EM37" s="2"/>
      <c r="EN37" s="2"/>
      <c r="EO37" s="2"/>
      <c r="EP37" s="2"/>
      <c r="EQ37" s="2"/>
      <c r="ER37" s="2"/>
      <c r="ES37" s="2"/>
      <c r="ET37" s="2"/>
      <c r="EU37" s="23"/>
      <c r="EV37" s="2"/>
      <c r="EW37" s="2"/>
      <c r="EX37" s="2"/>
      <c r="EY37" s="2"/>
      <c r="EZ37" s="2"/>
      <c r="FA37" s="2"/>
      <c r="FB37" s="2"/>
      <c r="FC37" s="23"/>
      <c r="FD37" s="2"/>
      <c r="FE37" s="2"/>
      <c r="FF37" s="2"/>
      <c r="FG37" s="2"/>
      <c r="FH37" s="2"/>
      <c r="FI37" s="2"/>
      <c r="FJ37" s="2"/>
      <c r="FK37" s="23"/>
      <c r="FL37" s="2"/>
      <c r="FM37" s="2"/>
      <c r="FN37" s="2"/>
      <c r="FO37" s="2"/>
      <c r="FP37" s="2"/>
      <c r="FQ37" s="2"/>
      <c r="FR37" s="2"/>
      <c r="FS37" s="23"/>
      <c r="FT37" s="9"/>
      <c r="FU37" s="9"/>
      <c r="FV37" s="9"/>
      <c r="FW37" s="9"/>
      <c r="FX37" s="9"/>
      <c r="FY37" s="9"/>
      <c r="FZ37" s="9"/>
      <c r="GA37" s="23"/>
      <c r="GB37" s="9"/>
      <c r="GC37" s="9"/>
      <c r="GD37" s="9"/>
      <c r="GE37" s="9"/>
      <c r="GF37" s="9"/>
      <c r="GG37" s="9"/>
      <c r="GH37" s="9"/>
      <c r="GI37" s="23"/>
      <c r="GJ37" s="2"/>
      <c r="GK37" s="2"/>
      <c r="GL37" s="2"/>
      <c r="GM37" s="2"/>
      <c r="GN37" s="2"/>
      <c r="GO37" s="2"/>
      <c r="GP37" s="2"/>
      <c r="GQ37" s="23"/>
      <c r="GR37" s="2"/>
      <c r="GS37" s="9"/>
      <c r="GT37" s="2"/>
      <c r="GU37" s="9"/>
      <c r="GV37" s="2"/>
      <c r="GW37" s="2"/>
      <c r="GX37" s="9"/>
      <c r="GY37" s="2" t="s">
        <v>2246</v>
      </c>
      <c r="GZ37" s="2" t="s">
        <v>2247</v>
      </c>
      <c r="HA37" s="2"/>
      <c r="HB37" s="2"/>
      <c r="HC37" s="2"/>
      <c r="HD37" s="2"/>
      <c r="HE37" s="2"/>
      <c r="HF37" s="2"/>
      <c r="HG37" s="2"/>
      <c r="HH37" s="2"/>
      <c r="HI37" s="2"/>
      <c r="HJ37" s="2"/>
      <c r="HK37" s="2"/>
      <c r="HL37" s="2"/>
      <c r="HM37" s="2"/>
      <c r="HN37" s="2"/>
      <c r="HO37" s="2"/>
      <c r="HP37" s="2"/>
      <c r="HQ37" s="2"/>
      <c r="HR37" s="2"/>
      <c r="HS37" s="2"/>
      <c r="HT37" s="2"/>
      <c r="HU37" s="2"/>
      <c r="HV37" s="2"/>
    </row>
    <row r="38" spans="1:230" s="7" customFormat="1" ht="176" x14ac:dyDescent="0.2">
      <c r="A38" s="2" t="s">
        <v>2482</v>
      </c>
      <c r="B38" s="2"/>
      <c r="C38" s="2" t="s">
        <v>37</v>
      </c>
      <c r="D38" s="2" t="s">
        <v>37</v>
      </c>
      <c r="E38" s="32">
        <v>3</v>
      </c>
      <c r="F38" s="32"/>
      <c r="G38" s="3"/>
      <c r="H38" s="2" t="s">
        <v>2248</v>
      </c>
      <c r="I38" s="2" t="s">
        <v>2249</v>
      </c>
      <c r="J38" s="2" t="s">
        <v>2250</v>
      </c>
      <c r="K38" s="2" t="s">
        <v>277</v>
      </c>
      <c r="L38" s="2" t="s">
        <v>249</v>
      </c>
      <c r="M38" s="2" t="s">
        <v>267</v>
      </c>
      <c r="N38" s="2" t="s">
        <v>789</v>
      </c>
      <c r="O38" s="2" t="s">
        <v>1489</v>
      </c>
      <c r="P38" s="2" t="s">
        <v>1677</v>
      </c>
      <c r="Q38" s="2" t="s">
        <v>272</v>
      </c>
      <c r="R38" s="2" t="s">
        <v>2303</v>
      </c>
      <c r="S38" s="2" t="s">
        <v>2306</v>
      </c>
      <c r="T38" s="2"/>
      <c r="U38" s="2"/>
      <c r="V38" s="2"/>
      <c r="W38" s="2"/>
      <c r="X38" s="2"/>
      <c r="Y38" s="2"/>
      <c r="Z38" s="23" t="s">
        <v>2289</v>
      </c>
      <c r="AA38" s="2" t="s">
        <v>2312</v>
      </c>
      <c r="AB38" s="2" t="s">
        <v>2313</v>
      </c>
      <c r="AC38" s="2" t="s">
        <v>2251</v>
      </c>
      <c r="AD38" s="2" t="s">
        <v>2252</v>
      </c>
      <c r="AE38" s="2" t="s">
        <v>2253</v>
      </c>
      <c r="AF38" s="2" t="s">
        <v>2254</v>
      </c>
      <c r="AG38" s="2" t="s">
        <v>2255</v>
      </c>
      <c r="AH38" s="2" t="s">
        <v>2256</v>
      </c>
      <c r="AI38" s="2"/>
      <c r="AJ38" s="2"/>
      <c r="AK38" s="2"/>
      <c r="AL38" s="23" t="s">
        <v>2291</v>
      </c>
      <c r="AM38" s="2" t="s">
        <v>2257</v>
      </c>
      <c r="AN38" s="2" t="s">
        <v>2258</v>
      </c>
      <c r="AO38" s="2"/>
      <c r="AP38" s="2"/>
      <c r="AQ38" s="2"/>
      <c r="AR38" s="2"/>
      <c r="AS38" s="2"/>
      <c r="AT38" s="23" t="s">
        <v>1617</v>
      </c>
      <c r="AU38" s="2" t="s">
        <v>2259</v>
      </c>
      <c r="AV38" s="2"/>
      <c r="AW38" s="2"/>
      <c r="AX38" s="2"/>
      <c r="AY38" s="2"/>
      <c r="AZ38" s="2"/>
      <c r="BA38" s="2"/>
      <c r="BB38" s="2"/>
      <c r="BC38" s="2"/>
      <c r="BD38" s="23" t="s">
        <v>2293</v>
      </c>
      <c r="BE38" s="2" t="s">
        <v>2260</v>
      </c>
      <c r="BF38" s="2" t="s">
        <v>2261</v>
      </c>
      <c r="BG38" s="2"/>
      <c r="BH38" s="2"/>
      <c r="BI38" s="2"/>
      <c r="BJ38" s="2"/>
      <c r="BK38" s="2"/>
      <c r="BL38" s="2"/>
      <c r="BM38" s="23" t="s">
        <v>2296</v>
      </c>
      <c r="BN38" s="2" t="s">
        <v>2262</v>
      </c>
      <c r="BO38" s="2" t="s">
        <v>2263</v>
      </c>
      <c r="BP38" s="2" t="s">
        <v>2264</v>
      </c>
      <c r="BQ38" s="2" t="s">
        <v>2265</v>
      </c>
      <c r="BR38" s="2" t="s">
        <v>2266</v>
      </c>
      <c r="BS38" s="2" t="s">
        <v>2267</v>
      </c>
      <c r="BT38" s="2" t="s">
        <v>2268</v>
      </c>
      <c r="BU38" s="2" t="s">
        <v>2269</v>
      </c>
      <c r="BV38" s="23" t="s">
        <v>1286</v>
      </c>
      <c r="BW38" s="2" t="s">
        <v>2270</v>
      </c>
      <c r="BX38" s="2" t="s">
        <v>2271</v>
      </c>
      <c r="BY38" s="2" t="s">
        <v>2272</v>
      </c>
      <c r="BZ38" s="2" t="s">
        <v>2273</v>
      </c>
      <c r="CA38" s="2" t="s">
        <v>2274</v>
      </c>
      <c r="CB38" s="2"/>
      <c r="CC38" s="2"/>
      <c r="CD38" s="23" t="s">
        <v>1284</v>
      </c>
      <c r="CE38" s="2" t="s">
        <v>2275</v>
      </c>
      <c r="CF38" s="2"/>
      <c r="CG38" s="2"/>
      <c r="CH38" s="2"/>
      <c r="CI38" s="2"/>
      <c r="CJ38" s="2"/>
      <c r="CK38" s="2"/>
      <c r="CL38" s="23" t="s">
        <v>2299</v>
      </c>
      <c r="CM38" s="2" t="s">
        <v>2276</v>
      </c>
      <c r="CN38" s="2" t="s">
        <v>2277</v>
      </c>
      <c r="CO38" s="2" t="s">
        <v>2278</v>
      </c>
      <c r="CP38" s="2"/>
      <c r="CQ38" s="2"/>
      <c r="CR38" s="2"/>
      <c r="CS38" s="2"/>
      <c r="CT38" s="23" t="s">
        <v>1852</v>
      </c>
      <c r="CU38" s="2" t="s">
        <v>2279</v>
      </c>
      <c r="CV38" s="2" t="s">
        <v>2280</v>
      </c>
      <c r="CW38" s="2" t="s">
        <v>2281</v>
      </c>
      <c r="CX38" s="2"/>
      <c r="CY38" s="2"/>
      <c r="CZ38" s="2"/>
      <c r="DA38" s="2"/>
      <c r="DB38" s="23" t="s">
        <v>2302</v>
      </c>
      <c r="DC38" s="2" t="s">
        <v>2282</v>
      </c>
      <c r="DD38" s="2" t="s">
        <v>2283</v>
      </c>
      <c r="DE38" s="2" t="s">
        <v>2284</v>
      </c>
      <c r="DF38" s="2"/>
      <c r="DG38" s="2"/>
      <c r="DH38" s="2"/>
      <c r="DI38" s="2"/>
      <c r="DJ38" s="2"/>
      <c r="DK38" s="2"/>
      <c r="DL38" s="2"/>
      <c r="DM38" s="23" t="s">
        <v>1833</v>
      </c>
      <c r="DN38" s="2" t="s">
        <v>2285</v>
      </c>
      <c r="DO38" s="2" t="s">
        <v>2286</v>
      </c>
      <c r="DP38" s="2" t="s">
        <v>2287</v>
      </c>
      <c r="DQ38" s="2"/>
      <c r="DR38" s="2"/>
      <c r="DS38" s="2"/>
      <c r="DT38" s="2"/>
      <c r="DU38" s="23" t="s">
        <v>2304</v>
      </c>
      <c r="DV38" s="2" t="s">
        <v>2288</v>
      </c>
      <c r="DW38" s="2"/>
      <c r="DX38" s="2"/>
      <c r="DY38" s="2"/>
      <c r="DZ38" s="2"/>
      <c r="EA38" s="2"/>
      <c r="EB38" s="2"/>
      <c r="EC38" s="23"/>
      <c r="ED38" s="2"/>
      <c r="EE38" s="2"/>
      <c r="EF38" s="2"/>
      <c r="EG38" s="2"/>
      <c r="EH38" s="2"/>
      <c r="EI38" s="2"/>
      <c r="EJ38" s="2"/>
      <c r="EK38" s="2"/>
      <c r="EL38" s="23"/>
      <c r="EM38" s="2"/>
      <c r="EN38" s="2"/>
      <c r="EO38" s="2"/>
      <c r="EP38" s="2"/>
      <c r="EQ38" s="2"/>
      <c r="ER38" s="2"/>
      <c r="ES38" s="2"/>
      <c r="ET38" s="2"/>
      <c r="EU38" s="23"/>
      <c r="EV38" s="2"/>
      <c r="EW38" s="2"/>
      <c r="EX38" s="2"/>
      <c r="EY38" s="2"/>
      <c r="EZ38" s="2"/>
      <c r="FA38" s="2"/>
      <c r="FB38" s="2"/>
      <c r="FC38" s="23"/>
      <c r="FD38" s="2"/>
      <c r="FE38" s="2"/>
      <c r="FF38" s="2"/>
      <c r="FG38" s="2"/>
      <c r="FH38" s="2"/>
      <c r="FI38" s="2"/>
      <c r="FJ38" s="2"/>
      <c r="FK38" s="23"/>
      <c r="FL38" s="2"/>
      <c r="FM38" s="2"/>
      <c r="FN38" s="2"/>
      <c r="FO38" s="2"/>
      <c r="FP38" s="2"/>
      <c r="FQ38" s="2"/>
      <c r="FR38" s="2"/>
      <c r="FS38" s="23"/>
      <c r="FT38" s="9"/>
      <c r="FU38" s="9"/>
      <c r="FV38" s="9"/>
      <c r="FW38" s="9"/>
      <c r="FX38" s="9"/>
      <c r="FY38" s="9"/>
      <c r="FZ38" s="9"/>
      <c r="GA38" s="23"/>
      <c r="GB38" s="9"/>
      <c r="GC38" s="9"/>
      <c r="GD38" s="9"/>
      <c r="GE38" s="9"/>
      <c r="GF38" s="9"/>
      <c r="GG38" s="9"/>
      <c r="GH38" s="9"/>
      <c r="GI38" s="23"/>
      <c r="GJ38" s="2"/>
      <c r="GK38" s="2"/>
      <c r="GL38" s="2"/>
      <c r="GM38" s="2"/>
      <c r="GN38" s="2"/>
      <c r="GO38" s="2"/>
      <c r="GP38" s="2"/>
      <c r="GQ38" s="23"/>
      <c r="GR38" s="2"/>
      <c r="GS38" s="9"/>
      <c r="GT38" s="2"/>
      <c r="GU38" s="9"/>
      <c r="GV38" s="2"/>
      <c r="GW38" s="2"/>
      <c r="GX38" s="9"/>
      <c r="GY38" s="2" t="s">
        <v>2307</v>
      </c>
      <c r="GZ38" s="2" t="s">
        <v>492</v>
      </c>
      <c r="HA38" s="2" t="s">
        <v>2308</v>
      </c>
      <c r="HB38" s="2" t="s">
        <v>2309</v>
      </c>
      <c r="HC38" s="2" t="s">
        <v>1607</v>
      </c>
      <c r="HD38" s="2" t="s">
        <v>1613</v>
      </c>
      <c r="HE38" s="2" t="s">
        <v>2310</v>
      </c>
      <c r="HF38" s="2" t="s">
        <v>2311</v>
      </c>
      <c r="HG38" s="2"/>
      <c r="HH38" s="2"/>
      <c r="HI38" s="2"/>
      <c r="HJ38" s="2"/>
      <c r="HK38" s="2"/>
      <c r="HL38" s="2"/>
      <c r="HM38" s="2"/>
      <c r="HN38" s="2"/>
      <c r="HO38" s="2"/>
      <c r="HP38" s="2"/>
      <c r="HQ38" s="2"/>
      <c r="HR38" s="2"/>
      <c r="HS38" s="2"/>
      <c r="HT38" s="2"/>
      <c r="HU38" s="2"/>
      <c r="HV38" s="2"/>
    </row>
    <row r="39" spans="1:230" ht="154" x14ac:dyDescent="0.2">
      <c r="A39" s="2" t="s">
        <v>62</v>
      </c>
      <c r="C39" s="2" t="s">
        <v>37</v>
      </c>
      <c r="D39" s="2" t="s">
        <v>37</v>
      </c>
      <c r="E39" s="32">
        <v>3</v>
      </c>
      <c r="F39" s="32"/>
      <c r="G39" s="3"/>
      <c r="H39" s="2" t="s">
        <v>2315</v>
      </c>
      <c r="I39" s="2" t="s">
        <v>2316</v>
      </c>
      <c r="J39" s="2" t="s">
        <v>2317</v>
      </c>
      <c r="K39" s="2" t="s">
        <v>2348</v>
      </c>
      <c r="L39" s="2" t="s">
        <v>444</v>
      </c>
      <c r="M39" s="2" t="s">
        <v>638</v>
      </c>
      <c r="N39" s="2" t="s">
        <v>566</v>
      </c>
      <c r="Z39" s="23" t="s">
        <v>2346</v>
      </c>
      <c r="AA39" s="2" t="s">
        <v>2317</v>
      </c>
      <c r="AB39" s="2" t="s">
        <v>2318</v>
      </c>
      <c r="AC39" s="2" t="s">
        <v>2319</v>
      </c>
      <c r="AD39" s="2" t="s">
        <v>2320</v>
      </c>
      <c r="AE39" s="2" t="s">
        <v>2321</v>
      </c>
      <c r="AF39" s="2" t="s">
        <v>2322</v>
      </c>
      <c r="AG39" s="2" t="s">
        <v>2323</v>
      </c>
      <c r="AH39" s="2" t="s">
        <v>2324</v>
      </c>
      <c r="AI39" s="2" t="s">
        <v>2325</v>
      </c>
      <c r="AJ39" s="2" t="s">
        <v>2326</v>
      </c>
      <c r="AK39" s="2" t="s">
        <v>2327</v>
      </c>
      <c r="AL39" s="23" t="s">
        <v>2350</v>
      </c>
      <c r="AM39" s="2" t="s">
        <v>2328</v>
      </c>
      <c r="AN39" s="2" t="s">
        <v>2329</v>
      </c>
      <c r="AO39" s="2" t="s">
        <v>2330</v>
      </c>
      <c r="AP39" s="2" t="s">
        <v>2331</v>
      </c>
      <c r="AT39" s="23" t="s">
        <v>1883</v>
      </c>
      <c r="AU39" s="2" t="s">
        <v>2332</v>
      </c>
      <c r="AV39" s="2" t="s">
        <v>2333</v>
      </c>
      <c r="AW39" s="2" t="s">
        <v>2334</v>
      </c>
      <c r="AX39" s="2" t="s">
        <v>2335</v>
      </c>
      <c r="AY39" s="2" t="s">
        <v>2336</v>
      </c>
      <c r="BD39" s="23" t="s">
        <v>2351</v>
      </c>
      <c r="BE39" s="2" t="s">
        <v>2337</v>
      </c>
      <c r="BF39" s="2" t="s">
        <v>2338</v>
      </c>
      <c r="BM39" s="23" t="s">
        <v>2353</v>
      </c>
      <c r="BN39" s="2" t="s">
        <v>695</v>
      </c>
      <c r="BV39" s="23" t="s">
        <v>1400</v>
      </c>
      <c r="BW39" s="2" t="s">
        <v>1391</v>
      </c>
      <c r="BX39" s="2" t="s">
        <v>1392</v>
      </c>
      <c r="CD39" s="23" t="s">
        <v>2355</v>
      </c>
      <c r="CE39" s="2" t="s">
        <v>2341</v>
      </c>
      <c r="CF39" s="2" t="s">
        <v>2342</v>
      </c>
      <c r="CG39" s="2" t="s">
        <v>2343</v>
      </c>
      <c r="CL39" s="23"/>
      <c r="CT39" s="23"/>
      <c r="DB39" s="23"/>
      <c r="DM39" s="23"/>
      <c r="DU39" s="23"/>
      <c r="EC39" s="23"/>
      <c r="EL39" s="23"/>
      <c r="EU39" s="23"/>
      <c r="FC39" s="23"/>
      <c r="FK39" s="23"/>
      <c r="FS39" s="23"/>
      <c r="GA39" s="23"/>
      <c r="GI39" s="23"/>
      <c r="GQ39" s="23"/>
      <c r="GR39" s="2"/>
      <c r="GT39" s="2"/>
      <c r="GV39" s="2"/>
      <c r="GW39" s="2"/>
      <c r="GY39" s="2" t="s">
        <v>2362</v>
      </c>
      <c r="GZ39" s="2" t="s">
        <v>2363</v>
      </c>
      <c r="HA39" s="2" t="s">
        <v>2364</v>
      </c>
      <c r="HB39" s="2" t="s">
        <v>2365</v>
      </c>
      <c r="HC39" s="2" t="s">
        <v>2366</v>
      </c>
      <c r="HD39" s="2" t="s">
        <v>2370</v>
      </c>
      <c r="HE39" s="2" t="s">
        <v>2367</v>
      </c>
      <c r="HF39" s="2" t="s">
        <v>2358</v>
      </c>
      <c r="HG39" s="2" t="s">
        <v>2368</v>
      </c>
    </row>
    <row r="40" spans="1:230" s="7" customFormat="1" ht="176" x14ac:dyDescent="0.2">
      <c r="A40" s="2" t="s">
        <v>63</v>
      </c>
      <c r="B40" s="2"/>
      <c r="C40" s="2" t="s">
        <v>37</v>
      </c>
      <c r="D40" s="2" t="s">
        <v>37</v>
      </c>
      <c r="E40" s="32">
        <v>3</v>
      </c>
      <c r="F40" s="32"/>
      <c r="G40" s="3"/>
      <c r="H40" s="2" t="s">
        <v>2419</v>
      </c>
      <c r="I40" s="2" t="s">
        <v>2420</v>
      </c>
      <c r="J40" s="2" t="s">
        <v>2387</v>
      </c>
      <c r="K40" s="2" t="s">
        <v>1677</v>
      </c>
      <c r="L40" s="2" t="s">
        <v>1360</v>
      </c>
      <c r="M40" s="2" t="s">
        <v>1357</v>
      </c>
      <c r="N40" s="2" t="s">
        <v>1874</v>
      </c>
      <c r="O40" s="2" t="s">
        <v>1904</v>
      </c>
      <c r="P40" s="2" t="s">
        <v>272</v>
      </c>
      <c r="Q40" s="2" t="s">
        <v>885</v>
      </c>
      <c r="R40" s="2" t="s">
        <v>249</v>
      </c>
      <c r="S40" s="2" t="s">
        <v>638</v>
      </c>
      <c r="T40" s="2"/>
      <c r="U40" s="2"/>
      <c r="V40" s="2"/>
      <c r="W40" s="2"/>
      <c r="X40" s="2"/>
      <c r="Y40" s="2"/>
      <c r="Z40" s="23" t="s">
        <v>2371</v>
      </c>
      <c r="AA40" s="2" t="s">
        <v>2387</v>
      </c>
      <c r="AB40" s="2" t="s">
        <v>2388</v>
      </c>
      <c r="AC40" s="2" t="s">
        <v>2389</v>
      </c>
      <c r="AD40" s="2" t="s">
        <v>2390</v>
      </c>
      <c r="AE40" s="2" t="s">
        <v>2391</v>
      </c>
      <c r="AF40" s="2" t="s">
        <v>2392</v>
      </c>
      <c r="AG40" s="2" t="s">
        <v>673</v>
      </c>
      <c r="AH40" s="2" t="s">
        <v>2393</v>
      </c>
      <c r="AI40" s="2" t="s">
        <v>2394</v>
      </c>
      <c r="AJ40" s="2"/>
      <c r="AK40" s="2"/>
      <c r="AL40" s="23" t="s">
        <v>1883</v>
      </c>
      <c r="AM40" s="2" t="s">
        <v>2395</v>
      </c>
      <c r="AN40" s="2"/>
      <c r="AO40" s="2"/>
      <c r="AP40" s="2"/>
      <c r="AQ40" s="2"/>
      <c r="AR40" s="2"/>
      <c r="AS40" s="2"/>
      <c r="AT40" s="23" t="s">
        <v>2373</v>
      </c>
      <c r="AU40" s="2" t="s">
        <v>2396</v>
      </c>
      <c r="AV40" s="2" t="s">
        <v>2397</v>
      </c>
      <c r="AW40" s="2" t="s">
        <v>2398</v>
      </c>
      <c r="AX40" s="2"/>
      <c r="AY40" s="2"/>
      <c r="AZ40" s="2"/>
      <c r="BA40" s="2"/>
      <c r="BB40" s="2"/>
      <c r="BC40" s="2"/>
      <c r="BD40" s="23" t="s">
        <v>1762</v>
      </c>
      <c r="BE40" s="2" t="s">
        <v>673</v>
      </c>
      <c r="BF40" s="2" t="s">
        <v>2399</v>
      </c>
      <c r="BG40" s="2" t="s">
        <v>2400</v>
      </c>
      <c r="BH40" s="2" t="s">
        <v>2401</v>
      </c>
      <c r="BI40" s="2"/>
      <c r="BJ40" s="2"/>
      <c r="BK40" s="2"/>
      <c r="BL40" s="2"/>
      <c r="BM40" s="23" t="s">
        <v>1400</v>
      </c>
      <c r="BN40" s="2" t="s">
        <v>2402</v>
      </c>
      <c r="BO40" s="2" t="s">
        <v>2403</v>
      </c>
      <c r="BP40" s="2"/>
      <c r="BQ40" s="2"/>
      <c r="BR40" s="2"/>
      <c r="BS40" s="2"/>
      <c r="BT40" s="2"/>
      <c r="BU40" s="2"/>
      <c r="BV40" s="23" t="s">
        <v>2378</v>
      </c>
      <c r="BW40" s="2" t="s">
        <v>2404</v>
      </c>
      <c r="BX40" s="2"/>
      <c r="BY40" s="2"/>
      <c r="BZ40" s="2"/>
      <c r="CA40" s="2"/>
      <c r="CB40" s="2"/>
      <c r="CC40" s="2"/>
      <c r="CD40" s="23" t="s">
        <v>2380</v>
      </c>
      <c r="CE40" s="2" t="s">
        <v>2405</v>
      </c>
      <c r="CF40" s="2"/>
      <c r="CG40" s="2"/>
      <c r="CH40" s="2"/>
      <c r="CI40" s="2"/>
      <c r="CJ40" s="2"/>
      <c r="CK40" s="2"/>
      <c r="CL40" s="23" t="s">
        <v>1949</v>
      </c>
      <c r="CM40" s="2" t="s">
        <v>2406</v>
      </c>
      <c r="CN40" s="2"/>
      <c r="CO40" s="2"/>
      <c r="CP40" s="2"/>
      <c r="CQ40" s="2"/>
      <c r="CR40" s="2"/>
      <c r="CS40" s="2"/>
      <c r="CT40" s="23" t="s">
        <v>2382</v>
      </c>
      <c r="CU40" s="2" t="s">
        <v>2407</v>
      </c>
      <c r="CV40" s="2"/>
      <c r="CW40" s="2"/>
      <c r="CX40" s="2"/>
      <c r="CY40" s="2"/>
      <c r="CZ40" s="2"/>
      <c r="DA40" s="2"/>
      <c r="DB40" s="23" t="s">
        <v>2384</v>
      </c>
      <c r="DC40" s="2" t="s">
        <v>2408</v>
      </c>
      <c r="DD40" s="2" t="s">
        <v>2409</v>
      </c>
      <c r="DE40" s="2"/>
      <c r="DF40" s="2"/>
      <c r="DG40" s="2"/>
      <c r="DH40" s="2"/>
      <c r="DI40" s="2"/>
      <c r="DJ40" s="2"/>
      <c r="DK40" s="2"/>
      <c r="DL40" s="2"/>
      <c r="DM40" s="23" t="s">
        <v>1398</v>
      </c>
      <c r="DN40" s="2" t="s">
        <v>2410</v>
      </c>
      <c r="DO40" s="2" t="s">
        <v>1374</v>
      </c>
      <c r="DP40" s="2"/>
      <c r="DQ40" s="2"/>
      <c r="DR40" s="2"/>
      <c r="DS40" s="2"/>
      <c r="DT40" s="2"/>
      <c r="DU40" s="23" t="s">
        <v>1284</v>
      </c>
      <c r="DV40" s="2" t="s">
        <v>2411</v>
      </c>
      <c r="DW40" s="2" t="s">
        <v>533</v>
      </c>
      <c r="DX40" s="2" t="s">
        <v>532</v>
      </c>
      <c r="DY40" s="2"/>
      <c r="DZ40" s="2"/>
      <c r="EA40" s="2"/>
      <c r="EB40" s="2"/>
      <c r="EC40" s="23"/>
      <c r="ED40" s="2"/>
      <c r="EE40" s="2"/>
      <c r="EF40" s="2"/>
      <c r="EG40" s="2"/>
      <c r="EH40" s="2"/>
      <c r="EI40" s="2"/>
      <c r="EJ40" s="2"/>
      <c r="EK40" s="2"/>
      <c r="EL40" s="23"/>
      <c r="EM40" s="2"/>
      <c r="EN40" s="2"/>
      <c r="EO40" s="2"/>
      <c r="EP40" s="2"/>
      <c r="EQ40" s="2"/>
      <c r="ER40" s="2"/>
      <c r="ES40" s="2"/>
      <c r="ET40" s="2"/>
      <c r="EU40" s="23"/>
      <c r="EV40" s="2"/>
      <c r="EW40" s="2"/>
      <c r="EX40" s="2"/>
      <c r="EY40" s="2"/>
      <c r="EZ40" s="2"/>
      <c r="FA40" s="2"/>
      <c r="FB40" s="2"/>
      <c r="FC40" s="23"/>
      <c r="FD40" s="2"/>
      <c r="FE40" s="2"/>
      <c r="FF40" s="2"/>
      <c r="FG40" s="2"/>
      <c r="FH40" s="2"/>
      <c r="FI40" s="2"/>
      <c r="FJ40" s="2"/>
      <c r="FK40" s="23"/>
      <c r="FL40" s="2"/>
      <c r="FM40" s="2"/>
      <c r="FN40" s="2"/>
      <c r="FO40" s="2"/>
      <c r="FP40" s="2"/>
      <c r="FQ40" s="2"/>
      <c r="FR40" s="2"/>
      <c r="FS40" s="23"/>
      <c r="FT40" s="9"/>
      <c r="FU40" s="9"/>
      <c r="FV40" s="9"/>
      <c r="FW40" s="9"/>
      <c r="FX40" s="9"/>
      <c r="FY40" s="9"/>
      <c r="FZ40" s="9"/>
      <c r="GA40" s="23"/>
      <c r="GB40" s="9"/>
      <c r="GC40" s="9"/>
      <c r="GD40" s="9"/>
      <c r="GE40" s="9"/>
      <c r="GF40" s="9"/>
      <c r="GG40" s="9"/>
      <c r="GH40" s="9"/>
      <c r="GI40" s="23"/>
      <c r="GJ40" s="2"/>
      <c r="GK40" s="2"/>
      <c r="GL40" s="2"/>
      <c r="GM40" s="2"/>
      <c r="GN40" s="2"/>
      <c r="GO40" s="2"/>
      <c r="GP40" s="2"/>
      <c r="GQ40" s="23"/>
      <c r="GR40" s="2"/>
      <c r="GS40" s="9"/>
      <c r="GT40" s="2"/>
      <c r="GU40" s="9"/>
      <c r="GV40" s="2"/>
      <c r="GW40" s="2"/>
      <c r="GX40" s="9"/>
      <c r="GY40" s="2" t="s">
        <v>2309</v>
      </c>
      <c r="GZ40" s="2" t="s">
        <v>2412</v>
      </c>
      <c r="HA40" s="2" t="s">
        <v>1553</v>
      </c>
      <c r="HB40" s="2" t="s">
        <v>2413</v>
      </c>
      <c r="HC40" s="2" t="s">
        <v>2418</v>
      </c>
      <c r="HD40" s="2" t="s">
        <v>2415</v>
      </c>
      <c r="HE40" s="2" t="s">
        <v>2416</v>
      </c>
      <c r="HF40" s="2" t="s">
        <v>2417</v>
      </c>
      <c r="HG40" s="2"/>
      <c r="HH40" s="2"/>
      <c r="HI40" s="2"/>
      <c r="HJ40" s="2"/>
      <c r="HK40" s="2"/>
      <c r="HL40" s="2"/>
      <c r="HM40" s="2"/>
      <c r="HN40" s="2"/>
      <c r="HO40" s="2"/>
      <c r="HP40" s="2"/>
      <c r="HQ40" s="2"/>
      <c r="HR40" s="2"/>
      <c r="HS40" s="2"/>
      <c r="HT40" s="2"/>
      <c r="HU40" s="2"/>
      <c r="HV40" s="2"/>
    </row>
    <row r="41" spans="1:230" s="7" customFormat="1" ht="110" x14ac:dyDescent="0.2">
      <c r="A41" s="2" t="s">
        <v>2483</v>
      </c>
      <c r="B41" s="2"/>
      <c r="C41" s="2" t="s">
        <v>37</v>
      </c>
      <c r="D41" s="2" t="s">
        <v>37</v>
      </c>
      <c r="E41" s="32">
        <v>2.95</v>
      </c>
      <c r="F41" s="32"/>
      <c r="G41" s="3"/>
      <c r="H41" s="2" t="s">
        <v>2421</v>
      </c>
      <c r="I41" s="2" t="s">
        <v>2422</v>
      </c>
      <c r="J41" s="2" t="s">
        <v>2433</v>
      </c>
      <c r="K41" s="2" t="s">
        <v>1098</v>
      </c>
      <c r="L41" s="2" t="s">
        <v>2001</v>
      </c>
      <c r="M41" s="2" t="s">
        <v>504</v>
      </c>
      <c r="N41" s="2" t="s">
        <v>445</v>
      </c>
      <c r="O41" s="2" t="s">
        <v>626</v>
      </c>
      <c r="P41" s="2" t="s">
        <v>789</v>
      </c>
      <c r="Q41" s="2" t="s">
        <v>249</v>
      </c>
      <c r="R41" s="2"/>
      <c r="S41" s="2"/>
      <c r="T41" s="2"/>
      <c r="U41" s="2"/>
      <c r="V41" s="2"/>
      <c r="W41" s="2"/>
      <c r="X41" s="2"/>
      <c r="Y41" s="2"/>
      <c r="Z41" s="23" t="s">
        <v>1814</v>
      </c>
      <c r="AA41" s="2" t="s">
        <v>2433</v>
      </c>
      <c r="AB41" s="2" t="s">
        <v>2434</v>
      </c>
      <c r="AC41" s="2"/>
      <c r="AD41" s="2"/>
      <c r="AE41" s="2"/>
      <c r="AF41" s="2"/>
      <c r="AG41" s="2"/>
      <c r="AH41" s="2"/>
      <c r="AI41" s="2"/>
      <c r="AJ41" s="2"/>
      <c r="AK41" s="2"/>
      <c r="AL41" s="23" t="s">
        <v>2429</v>
      </c>
      <c r="AM41" s="2" t="s">
        <v>2435</v>
      </c>
      <c r="AN41" s="2"/>
      <c r="AO41" s="2"/>
      <c r="AP41" s="2"/>
      <c r="AQ41" s="2"/>
      <c r="AR41" s="2"/>
      <c r="AS41" s="2"/>
      <c r="AT41" s="23" t="s">
        <v>1883</v>
      </c>
      <c r="AU41" s="2" t="s">
        <v>2436</v>
      </c>
      <c r="AV41" s="2"/>
      <c r="AW41" s="2"/>
      <c r="AX41" s="2"/>
      <c r="AY41" s="2"/>
      <c r="AZ41" s="2"/>
      <c r="BA41" s="2"/>
      <c r="BB41" s="2"/>
      <c r="BC41" s="2"/>
      <c r="BD41" s="23" t="s">
        <v>1254</v>
      </c>
      <c r="BE41" s="2" t="s">
        <v>1145</v>
      </c>
      <c r="BF41" s="2"/>
      <c r="BG41" s="2"/>
      <c r="BH41" s="2"/>
      <c r="BI41" s="2"/>
      <c r="BJ41" s="2"/>
      <c r="BK41" s="2"/>
      <c r="BL41" s="2"/>
      <c r="BM41" s="23" t="s">
        <v>1296</v>
      </c>
      <c r="BN41" s="2" t="s">
        <v>2437</v>
      </c>
      <c r="BO41" s="2" t="s">
        <v>385</v>
      </c>
      <c r="BP41" s="2" t="s">
        <v>2438</v>
      </c>
      <c r="BQ41" s="2"/>
      <c r="BR41" s="2"/>
      <c r="BS41" s="2"/>
      <c r="BT41" s="2"/>
      <c r="BU41" s="2"/>
      <c r="BV41" s="23" t="s">
        <v>2431</v>
      </c>
      <c r="BW41" s="2" t="s">
        <v>2439</v>
      </c>
      <c r="BX41" s="2"/>
      <c r="BY41" s="2"/>
      <c r="BZ41" s="2"/>
      <c r="CA41" s="2"/>
      <c r="CB41" s="2"/>
      <c r="CC41" s="2"/>
      <c r="CD41" s="23"/>
      <c r="CE41" s="2"/>
      <c r="CF41" s="2"/>
      <c r="CG41" s="2"/>
      <c r="CH41" s="2"/>
      <c r="CI41" s="2"/>
      <c r="CJ41" s="2"/>
      <c r="CK41" s="2"/>
      <c r="CL41" s="23"/>
      <c r="CM41" s="2"/>
      <c r="CN41" s="2"/>
      <c r="CO41" s="2"/>
      <c r="CP41" s="2"/>
      <c r="CQ41" s="2"/>
      <c r="CR41" s="2"/>
      <c r="CS41" s="2"/>
      <c r="CT41" s="23"/>
      <c r="CU41" s="2"/>
      <c r="CV41" s="2"/>
      <c r="CW41" s="2"/>
      <c r="CX41" s="2"/>
      <c r="CY41" s="2"/>
      <c r="CZ41" s="2"/>
      <c r="DA41" s="2"/>
      <c r="DB41" s="23"/>
      <c r="DC41" s="2"/>
      <c r="DD41" s="2"/>
      <c r="DE41" s="2"/>
      <c r="DF41" s="2"/>
      <c r="DG41" s="2"/>
      <c r="DH41" s="2"/>
      <c r="DI41" s="2"/>
      <c r="DJ41" s="2"/>
      <c r="DK41" s="2"/>
      <c r="DL41" s="2"/>
      <c r="DM41" s="23"/>
      <c r="DN41" s="2"/>
      <c r="DO41" s="2"/>
      <c r="DP41" s="2"/>
      <c r="DQ41" s="2"/>
      <c r="DR41" s="2"/>
      <c r="DS41" s="2"/>
      <c r="DT41" s="2"/>
      <c r="DU41" s="23"/>
      <c r="DV41" s="2"/>
      <c r="DW41" s="2"/>
      <c r="DX41" s="2"/>
      <c r="DY41" s="2"/>
      <c r="DZ41" s="2"/>
      <c r="EA41" s="2"/>
      <c r="EB41" s="2"/>
      <c r="EC41" s="23"/>
      <c r="ED41" s="2"/>
      <c r="EE41" s="2"/>
      <c r="EF41" s="2"/>
      <c r="EG41" s="2"/>
      <c r="EH41" s="2"/>
      <c r="EI41" s="2"/>
      <c r="EJ41" s="2"/>
      <c r="EK41" s="2"/>
      <c r="EL41" s="23"/>
      <c r="EM41" s="2"/>
      <c r="EN41" s="2"/>
      <c r="EO41" s="2"/>
      <c r="EP41" s="2"/>
      <c r="EQ41" s="2"/>
      <c r="ER41" s="2"/>
      <c r="ES41" s="2"/>
      <c r="ET41" s="2"/>
      <c r="EU41" s="23"/>
      <c r="EV41" s="2"/>
      <c r="EW41" s="2"/>
      <c r="EX41" s="2"/>
      <c r="EY41" s="2"/>
      <c r="EZ41" s="2"/>
      <c r="FA41" s="2"/>
      <c r="FB41" s="2"/>
      <c r="FC41" s="23"/>
      <c r="FD41" s="2"/>
      <c r="FE41" s="2"/>
      <c r="FF41" s="2"/>
      <c r="FG41" s="2"/>
      <c r="FH41" s="2"/>
      <c r="FI41" s="2"/>
      <c r="FJ41" s="2"/>
      <c r="FK41" s="23"/>
      <c r="FL41" s="2"/>
      <c r="FM41" s="2"/>
      <c r="FN41" s="2"/>
      <c r="FO41" s="2"/>
      <c r="FP41" s="2"/>
      <c r="FQ41" s="2"/>
      <c r="FR41" s="2"/>
      <c r="FS41" s="23"/>
      <c r="FT41" s="9"/>
      <c r="FU41" s="9"/>
      <c r="FV41" s="9"/>
      <c r="FW41" s="9"/>
      <c r="FX41" s="9"/>
      <c r="FY41" s="9"/>
      <c r="FZ41" s="9"/>
      <c r="GA41" s="23"/>
      <c r="GB41" s="9"/>
      <c r="GC41" s="9"/>
      <c r="GD41" s="9"/>
      <c r="GE41" s="9"/>
      <c r="GF41" s="9"/>
      <c r="GG41" s="9"/>
      <c r="GH41" s="9"/>
      <c r="GI41" s="23"/>
      <c r="GJ41" s="2"/>
      <c r="GK41" s="2"/>
      <c r="GL41" s="2"/>
      <c r="GM41" s="2"/>
      <c r="GN41" s="2"/>
      <c r="GO41" s="2"/>
      <c r="GP41" s="2"/>
      <c r="GQ41" s="23"/>
      <c r="GR41" s="2"/>
      <c r="GS41" s="9"/>
      <c r="GT41" s="2"/>
      <c r="GU41" s="9"/>
      <c r="GV41" s="2"/>
      <c r="GW41" s="2"/>
      <c r="GX41" s="9"/>
      <c r="GY41" s="2" t="s">
        <v>2423</v>
      </c>
      <c r="GZ41" s="2" t="s">
        <v>2424</v>
      </c>
      <c r="HA41" s="2" t="s">
        <v>2425</v>
      </c>
      <c r="HB41" s="2" t="s">
        <v>2426</v>
      </c>
      <c r="HC41" s="2" t="s">
        <v>2427</v>
      </c>
      <c r="HD41" s="2" t="s">
        <v>2428</v>
      </c>
      <c r="HE41" s="2"/>
      <c r="HF41" s="2"/>
      <c r="HG41" s="2"/>
      <c r="HH41" s="2"/>
      <c r="HI41" s="2"/>
      <c r="HJ41" s="2"/>
      <c r="HK41" s="2"/>
      <c r="HL41" s="2"/>
      <c r="HM41" s="2"/>
      <c r="HN41" s="2"/>
      <c r="HO41" s="2"/>
      <c r="HP41" s="2"/>
      <c r="HQ41" s="2"/>
      <c r="HR41" s="2"/>
      <c r="HS41" s="2"/>
      <c r="HT41" s="2"/>
      <c r="HU41" s="2"/>
      <c r="HV41" s="2"/>
    </row>
    <row r="42" spans="1:230" x14ac:dyDescent="0.2">
      <c r="E42" s="33"/>
      <c r="F42" s="33"/>
      <c r="G42" s="34"/>
      <c r="Z42" s="23"/>
      <c r="AL42" s="23"/>
      <c r="AT42" s="23"/>
      <c r="BD42" s="23"/>
      <c r="BM42" s="23"/>
      <c r="BV42" s="23"/>
      <c r="CD42" s="23"/>
      <c r="CL42" s="23"/>
      <c r="CT42" s="23"/>
      <c r="DB42" s="23"/>
      <c r="DM42" s="23"/>
      <c r="DU42" s="23"/>
      <c r="EC42" s="23"/>
      <c r="EL42" s="23"/>
      <c r="EU42" s="23"/>
      <c r="FC42" s="23"/>
      <c r="FK42" s="23"/>
      <c r="FS42" s="23"/>
      <c r="GA42" s="23"/>
      <c r="GI42" s="23"/>
      <c r="GQ42" s="23"/>
      <c r="GR42" s="2"/>
      <c r="GT42" s="2"/>
      <c r="GV42" s="2"/>
      <c r="GW42" s="2"/>
    </row>
    <row r="51" spans="1:7" x14ac:dyDescent="0.2">
      <c r="B51" s="26"/>
      <c r="C51" s="26"/>
      <c r="D51" s="26"/>
      <c r="E51" s="26"/>
      <c r="F51" s="26"/>
      <c r="G51" s="26"/>
    </row>
    <row r="52" spans="1:7" x14ac:dyDescent="0.2">
      <c r="A52" s="23"/>
      <c r="B52" s="26"/>
      <c r="C52" s="26"/>
      <c r="D52" s="26"/>
      <c r="E52" s="26"/>
      <c r="F52" s="26"/>
      <c r="G52" s="26"/>
    </row>
    <row r="53" spans="1:7" x14ac:dyDescent="0.2">
      <c r="A53" s="23"/>
      <c r="B53" s="26"/>
      <c r="C53" s="26"/>
      <c r="D53" s="26"/>
      <c r="E53" s="26"/>
      <c r="F53" s="26"/>
      <c r="G53" s="26"/>
    </row>
    <row r="54" spans="1:7" x14ac:dyDescent="0.2">
      <c r="A54" s="23"/>
      <c r="B54" s="26"/>
      <c r="C54" s="26"/>
      <c r="D54" s="26"/>
      <c r="E54" s="26"/>
      <c r="F54" s="26"/>
      <c r="G54" s="26"/>
    </row>
    <row r="55" spans="1:7" x14ac:dyDescent="0.2">
      <c r="A55" s="23"/>
      <c r="B55" s="26"/>
      <c r="C55" s="26"/>
      <c r="D55" s="26"/>
      <c r="E55" s="26"/>
      <c r="F55" s="26"/>
      <c r="G55" s="26"/>
    </row>
    <row r="56" spans="1:7" x14ac:dyDescent="0.2">
      <c r="A56" s="23"/>
      <c r="B56" s="26"/>
      <c r="C56" s="26"/>
      <c r="D56" s="26"/>
      <c r="E56" s="26"/>
      <c r="F56" s="26"/>
      <c r="G56" s="26"/>
    </row>
    <row r="57" spans="1:7" x14ac:dyDescent="0.2">
      <c r="A57" s="23"/>
      <c r="B57" s="26"/>
      <c r="C57" s="26"/>
      <c r="D57" s="26"/>
      <c r="E57" s="26"/>
      <c r="F57" s="26"/>
      <c r="G57" s="26"/>
    </row>
    <row r="62" spans="1:7" x14ac:dyDescent="0.2">
      <c r="B62" s="3"/>
      <c r="C62" s="3"/>
      <c r="D62" s="3"/>
      <c r="E62" s="3"/>
      <c r="F62" s="3"/>
    </row>
    <row r="63" spans="1:7" x14ac:dyDescent="0.2">
      <c r="B63" s="3"/>
      <c r="C63" s="3"/>
      <c r="D63" s="3"/>
      <c r="E63" s="3"/>
      <c r="F63" s="3"/>
    </row>
    <row r="64" spans="1:7" x14ac:dyDescent="0.2">
      <c r="B64" s="3"/>
      <c r="C64" s="3"/>
      <c r="D64" s="3"/>
      <c r="E64" s="3"/>
      <c r="F64" s="3"/>
    </row>
    <row r="65" spans="2:6" x14ac:dyDescent="0.2">
      <c r="B65" s="3"/>
      <c r="C65" s="3"/>
      <c r="D65" s="3"/>
      <c r="E65" s="3"/>
      <c r="F65" s="3"/>
    </row>
    <row r="66" spans="2:6" x14ac:dyDescent="0.2">
      <c r="B66" s="3"/>
      <c r="C66" s="3"/>
      <c r="D66" s="3"/>
      <c r="E66" s="3"/>
      <c r="F66" s="3"/>
    </row>
    <row r="67" spans="2:6" x14ac:dyDescent="0.2">
      <c r="B67" s="3"/>
      <c r="C67" s="3"/>
      <c r="D67" s="3"/>
      <c r="E67" s="3"/>
      <c r="F67" s="3"/>
    </row>
    <row r="68" spans="2:6" x14ac:dyDescent="0.2">
      <c r="B68" s="3"/>
      <c r="C68" s="3"/>
      <c r="D68" s="3"/>
      <c r="E68" s="3"/>
      <c r="F68" s="3"/>
    </row>
  </sheetData>
  <phoneticPr fontId="5" type="noConversion"/>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2">
        <x14:dataValidation type="list" allowBlank="1" showInputMessage="1" showErrorMessage="1" xr:uid="{5D8A2C35-D7D8-654D-9D24-7BA9C40E6EFF}">
          <x14:formula1>
            <xm:f>'Liste des Partenaires et Noms'!$A$2:$A$99</xm:f>
          </x14:formula1>
          <xm:sqref>GY43:HL1048576 GZ1:HR1</xm:sqref>
        </x14:dataValidation>
        <x14:dataValidation type="list" allowBlank="1" showInputMessage="1" showErrorMessage="1" xr:uid="{380C551F-BBF8-934D-9EAE-5E9CA93C59B7}">
          <x14:formula1>
            <xm:f>'Liste des Partenaires et Noms'!$A$1:$A$99</xm:f>
          </x14:formula1>
          <xm:sqref>GY1</xm:sqref>
        </x14:dataValidation>
        <x14:dataValidation type="list" allowBlank="1" showInputMessage="1" showErrorMessage="1" xr:uid="{5AB44674-ADEB-0645-81A3-EDAA11DC8F40}">
          <x14:formula1>
            <xm:f>'liste des labo'!$A$1:$A$597</xm:f>
          </x14:formula1>
          <xm:sqref>EL1:EL1048576 AT1:AT1048576 FK1:FK1048576 EC1:EC1048576 DU1:DU1048576 EU1:EU1048576 DB1:DB1048576 CT1:CT1048576 CL1:CL1048576 CD1:CD1048576 BV1:BV1048576 BM1:BM1048576 BD1:BD1048576 DM1:DM1048576 AL1:AL1048576 FC1:FC1048576 Z1:Z1048576</xm:sqref>
        </x14:dataValidation>
        <x14:dataValidation type="list" allowBlank="1" showInputMessage="1" showErrorMessage="1" xr:uid="{FE808765-19D8-E149-9730-650D5BEAE3EB}">
          <x14:formula1>
            <xm:f>'Liste chercheurs'!$A$2:$A$308</xm:f>
          </x14:formula1>
          <xm:sqref>J1 J43:J1048576</xm:sqref>
        </x14:dataValidation>
        <x14:dataValidation type="list" allowBlank="1" showInputMessage="1" showErrorMessage="1" xr:uid="{C2389460-9522-8D4D-920A-823118B66AA1}">
          <x14:formula1>
            <xm:f>'Liste chercheurs'!$A$2:$A$613</xm:f>
          </x14:formula1>
          <xm:sqref>CE43:CK1048576 FL1:FR1 BW43:CC1048576 CU43:DA1048576 BE43:BL1048576 DC43:DL1048576 DN43:DT1048576 DV43:EB1048576 ED43:EK1048576 EM43:ET1048576 EV43:FB1048576 FD43:FJ1048576 AM43:AS1048576 CM43:CS1048576 AA43:AK1048576 AU43:BC1048576 BN43:BU1048576 AA1:AK1 AM1:AS1 AU1:BC1 BE1:BL1 BN1:BU1 CE1:CK1 CM1:CS1 CU1:DA1 DC1:DL1 DN1:DT1 DV1:EB1 ED1:EK1 EM1:ET1 EV1:FB1 FD1:FJ1 BW1:CC1 FL43:FR1048576</xm:sqref>
        </x14:dataValidation>
        <x14:dataValidation type="list" allowBlank="1" showInputMessage="1" showErrorMessage="1" xr:uid="{E0ABD0BB-45B0-CC44-9D5C-42D02B5079DC}">
          <x14:formula1>
            <xm:f>'Liste des Partenaires et Noms'!$A$1:$A$497</xm:f>
          </x14:formula1>
          <xm:sqref>GY2:GZ42 HB2:HR42</xm:sqref>
        </x14:dataValidation>
        <x14:dataValidation type="list" allowBlank="1" showInputMessage="1" showErrorMessage="1" xr:uid="{EE582DF8-D1F4-C74D-A431-7AC642C2C498}">
          <x14:formula1>
            <xm:f>'Liste des Partenaires et Noms'!$A$1:$A$500</xm:f>
          </x14:formula1>
          <xm:sqref>HA2:HA42</xm:sqref>
        </x14:dataValidation>
        <x14:dataValidation type="list" allowBlank="1" showInputMessage="1" showErrorMessage="1" xr:uid="{4D37F606-B499-1846-9783-75CE2244A4E1}">
          <x14:formula1>
            <xm:f>'Liste chercheurs'!$A$2:$A$1049</xm:f>
          </x14:formula1>
          <xm:sqref>GJ43:GP1048576 GR43:GX1048576 GR1:GX1 GJ1:GP1 GB1:GH1 FT1:FZ1 GB43:GH1048576 FT43:FZ1048576</xm:sqref>
        </x14:dataValidation>
        <x14:dataValidation type="list" allowBlank="1" showInputMessage="1" showErrorMessage="1" xr:uid="{EF2B386F-DB81-9E43-BB67-DFC909502455}">
          <x14:formula1>
            <xm:f>'Liste chercheurs'!$A$2:$A$1580</xm:f>
          </x14:formula1>
          <xm:sqref>FL2:FR42 FT2:FZ42 GB2:GH42 GJ2:GP42 GR2:GX42 J2:J42 AA2:AK42 AM2:AS42 AU2:BC42 BE2:BL42 BN2:BU42 BW2:CC42 CE2:CK42 CM2:CS42 CU2:DA42 DC2:DL42 DN2:DT42 DV2:EB42 ED2:EK42 EM2:ET42 EV2:FB42 FD2:FJ42</xm:sqref>
        </x14:dataValidation>
        <x14:dataValidation type="list" allowBlank="1" showInputMessage="1" showErrorMessage="1" xr:uid="{CA0DD7FF-F3E1-CB4F-990D-E9ED7D0C5ED0}">
          <x14:formula1>
            <xm:f>'liste des labo'!$A:$A</xm:f>
          </x14:formula1>
          <xm:sqref>FS1:FS1048576 GA1:GA1048576 GI1:GI1048576 GQ1:GQ1048576</xm:sqref>
        </x14:dataValidation>
        <x14:dataValidation type="list" allowBlank="1" showInputMessage="1" showErrorMessage="1" xr:uid="{2B6EFC2D-D0D4-AC48-9AB0-D29571EE621C}">
          <x14:formula1>
            <xm:f>'liste des établissements'!$A$2:$A$296</xm:f>
          </x14:formula1>
          <xm:sqref>K1:L1048576 P43:P1048576 P1 Q1:Y1048576 N1:O1048576</xm:sqref>
        </x14:dataValidation>
        <x14:dataValidation type="list" allowBlank="1" showInputMessage="1" showErrorMessage="1" xr:uid="{C373D47F-B81B-8C41-A4AB-C95EAC2D8672}">
          <x14:formula1>
            <xm:f>'liste des établissements'!$A$2:$A$597</xm:f>
          </x14:formula1>
          <xm:sqref>M1:M1048576 P2:P42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6188E-5758-774A-BD99-8BDFDF29D6A4}">
  <dimension ref="A1:D148"/>
  <sheetViews>
    <sheetView topLeftCell="A73" zoomScale="134" zoomScaleNormal="134" workbookViewId="0">
      <selection activeCell="A90" sqref="A90:A94"/>
    </sheetView>
  </sheetViews>
  <sheetFormatPr baseColWidth="10" defaultColWidth="110.33203125" defaultRowHeight="21" x14ac:dyDescent="0.2"/>
  <cols>
    <col min="1" max="1" width="114" style="2" customWidth="1"/>
    <col min="2" max="16384" width="110.33203125" style="2"/>
  </cols>
  <sheetData>
    <row r="1" spans="1:1" ht="22" x14ac:dyDescent="0.2">
      <c r="A1" s="2" t="s">
        <v>2758</v>
      </c>
    </row>
    <row r="2" spans="1:1" ht="22" x14ac:dyDescent="0.2">
      <c r="A2" s="2" t="s">
        <v>1175</v>
      </c>
    </row>
    <row r="3" spans="1:1" ht="22" x14ac:dyDescent="0.2">
      <c r="A3" s="2" t="s">
        <v>1176</v>
      </c>
    </row>
    <row r="4" spans="1:1" ht="22" x14ac:dyDescent="0.2">
      <c r="A4" s="2" t="s">
        <v>1177</v>
      </c>
    </row>
    <row r="5" spans="1:1" ht="22" x14ac:dyDescent="0.2">
      <c r="A5" s="2" t="s">
        <v>1178</v>
      </c>
    </row>
    <row r="6" spans="1:1" ht="22" x14ac:dyDescent="0.2">
      <c r="A6" s="2" t="s">
        <v>1179</v>
      </c>
    </row>
    <row r="7" spans="1:1" ht="22" x14ac:dyDescent="0.2">
      <c r="A7" s="2" t="s">
        <v>1180</v>
      </c>
    </row>
    <row r="8" spans="1:1" ht="22" x14ac:dyDescent="0.2">
      <c r="A8" s="2" t="s">
        <v>2759</v>
      </c>
    </row>
    <row r="9" spans="1:1" ht="22" x14ac:dyDescent="0.2">
      <c r="A9" s="2" t="s">
        <v>1181</v>
      </c>
    </row>
    <row r="10" spans="1:1" ht="22" x14ac:dyDescent="0.2">
      <c r="A10" s="2" t="s">
        <v>1182</v>
      </c>
    </row>
    <row r="11" spans="1:1" ht="22" x14ac:dyDescent="0.2">
      <c r="A11" s="2" t="s">
        <v>1183</v>
      </c>
    </row>
    <row r="12" spans="1:1" ht="22" x14ac:dyDescent="0.2">
      <c r="A12" s="2" t="s">
        <v>1184</v>
      </c>
    </row>
    <row r="13" spans="1:1" ht="22" x14ac:dyDescent="0.2">
      <c r="A13" s="2" t="s">
        <v>1185</v>
      </c>
    </row>
    <row r="14" spans="1:1" ht="22" x14ac:dyDescent="0.2">
      <c r="A14" s="2" t="s">
        <v>1186</v>
      </c>
    </row>
    <row r="15" spans="1:1" ht="22" x14ac:dyDescent="0.2">
      <c r="A15" s="2" t="s">
        <v>1187</v>
      </c>
    </row>
    <row r="16" spans="1:1" ht="22" x14ac:dyDescent="0.2">
      <c r="A16" s="2" t="s">
        <v>1188</v>
      </c>
    </row>
    <row r="17" spans="1:1" ht="22" x14ac:dyDescent="0.2">
      <c r="A17" s="2" t="s">
        <v>1189</v>
      </c>
    </row>
    <row r="18" spans="1:1" ht="22" x14ac:dyDescent="0.2">
      <c r="A18" s="2" t="s">
        <v>1190</v>
      </c>
    </row>
    <row r="19" spans="1:1" ht="22" x14ac:dyDescent="0.2">
      <c r="A19" s="2" t="s">
        <v>1191</v>
      </c>
    </row>
    <row r="20" spans="1:1" ht="44" x14ac:dyDescent="0.2">
      <c r="A20" s="2" t="s">
        <v>1192</v>
      </c>
    </row>
    <row r="21" spans="1:1" ht="22" x14ac:dyDescent="0.2">
      <c r="A21" s="2" t="s">
        <v>1193</v>
      </c>
    </row>
    <row r="22" spans="1:1" ht="22" x14ac:dyDescent="0.2">
      <c r="A22" s="2" t="s">
        <v>1194</v>
      </c>
    </row>
    <row r="23" spans="1:1" ht="22" x14ac:dyDescent="0.2">
      <c r="A23" s="2" t="s">
        <v>1195</v>
      </c>
    </row>
    <row r="24" spans="1:1" ht="44" x14ac:dyDescent="0.2">
      <c r="A24" s="2" t="s">
        <v>1196</v>
      </c>
    </row>
    <row r="25" spans="1:1" ht="22" x14ac:dyDescent="0.2">
      <c r="A25" s="2" t="s">
        <v>1197</v>
      </c>
    </row>
    <row r="26" spans="1:1" ht="22" x14ac:dyDescent="0.2">
      <c r="A26" s="2" t="s">
        <v>1198</v>
      </c>
    </row>
    <row r="27" spans="1:1" ht="22" x14ac:dyDescent="0.2">
      <c r="A27" s="2" t="s">
        <v>2760</v>
      </c>
    </row>
    <row r="28" spans="1:1" ht="22" x14ac:dyDescent="0.2">
      <c r="A28" s="2" t="s">
        <v>1199</v>
      </c>
    </row>
    <row r="29" spans="1:1" ht="22" x14ac:dyDescent="0.2">
      <c r="A29" s="2" t="s">
        <v>1200</v>
      </c>
    </row>
    <row r="30" spans="1:1" ht="22" x14ac:dyDescent="0.2">
      <c r="A30" s="2" t="s">
        <v>1201</v>
      </c>
    </row>
    <row r="31" spans="1:1" ht="22" x14ac:dyDescent="0.2">
      <c r="A31" s="2" t="s">
        <v>1202</v>
      </c>
    </row>
    <row r="32" spans="1:1" ht="22" x14ac:dyDescent="0.2">
      <c r="A32" s="2" t="s">
        <v>1203</v>
      </c>
    </row>
    <row r="33" spans="1:1" ht="22" x14ac:dyDescent="0.2">
      <c r="A33" s="2" t="s">
        <v>1204</v>
      </c>
    </row>
    <row r="34" spans="1:1" ht="22" x14ac:dyDescent="0.2">
      <c r="A34" s="2" t="s">
        <v>1205</v>
      </c>
    </row>
    <row r="35" spans="1:1" ht="22" x14ac:dyDescent="0.2">
      <c r="A35" s="2" t="s">
        <v>1206</v>
      </c>
    </row>
    <row r="36" spans="1:1" ht="22" x14ac:dyDescent="0.2">
      <c r="A36" s="2" t="s">
        <v>1207</v>
      </c>
    </row>
    <row r="37" spans="1:1" ht="22" x14ac:dyDescent="0.2">
      <c r="A37" s="2" t="s">
        <v>1208</v>
      </c>
    </row>
    <row r="38" spans="1:1" ht="22" x14ac:dyDescent="0.2">
      <c r="A38" s="2" t="s">
        <v>1209</v>
      </c>
    </row>
    <row r="39" spans="1:1" ht="22" x14ac:dyDescent="0.2">
      <c r="A39" s="2" t="s">
        <v>1210</v>
      </c>
    </row>
    <row r="40" spans="1:1" ht="22" x14ac:dyDescent="0.2">
      <c r="A40" s="2" t="s">
        <v>1211</v>
      </c>
    </row>
    <row r="41" spans="1:1" x14ac:dyDescent="0.2">
      <c r="A41" s="53"/>
    </row>
    <row r="42" spans="1:1" ht="44" x14ac:dyDescent="0.2">
      <c r="A42" s="19" t="s">
        <v>2578</v>
      </c>
    </row>
    <row r="43" spans="1:1" ht="44" x14ac:dyDescent="0.2">
      <c r="A43" s="19" t="s">
        <v>2579</v>
      </c>
    </row>
    <row r="44" spans="1:1" ht="44" x14ac:dyDescent="0.2">
      <c r="A44" s="19" t="s">
        <v>2580</v>
      </c>
    </row>
    <row r="45" spans="1:1" ht="44" x14ac:dyDescent="0.2">
      <c r="A45" s="19" t="s">
        <v>2581</v>
      </c>
    </row>
    <row r="46" spans="1:1" ht="66" x14ac:dyDescent="0.2">
      <c r="A46" s="2" t="s">
        <v>2589</v>
      </c>
    </row>
    <row r="47" spans="1:1" ht="44" x14ac:dyDescent="0.2">
      <c r="A47" s="19" t="s">
        <v>2582</v>
      </c>
    </row>
    <row r="48" spans="1:1" ht="66" x14ac:dyDescent="0.2">
      <c r="A48" s="79" t="s">
        <v>2583</v>
      </c>
    </row>
    <row r="49" spans="1:1" ht="66" x14ac:dyDescent="0.2">
      <c r="A49" s="79" t="s">
        <v>2764</v>
      </c>
    </row>
    <row r="50" spans="1:1" ht="66" x14ac:dyDescent="0.2">
      <c r="A50" s="2" t="s">
        <v>2584</v>
      </c>
    </row>
    <row r="51" spans="1:1" ht="44" x14ac:dyDescent="0.2">
      <c r="A51" s="2" t="s">
        <v>2765</v>
      </c>
    </row>
    <row r="52" spans="1:1" ht="44" x14ac:dyDescent="0.2">
      <c r="A52" s="2" t="s">
        <v>2766</v>
      </c>
    </row>
    <row r="53" spans="1:1" ht="44" x14ac:dyDescent="0.2">
      <c r="A53" s="79" t="s">
        <v>2767</v>
      </c>
    </row>
    <row r="54" spans="1:1" ht="88" x14ac:dyDescent="0.2">
      <c r="A54" s="79" t="s">
        <v>2768</v>
      </c>
    </row>
    <row r="55" spans="1:1" ht="44" x14ac:dyDescent="0.2">
      <c r="A55" s="2" t="s">
        <v>2586</v>
      </c>
    </row>
    <row r="56" spans="1:1" ht="44" x14ac:dyDescent="0.2">
      <c r="A56" s="79" t="s">
        <v>2769</v>
      </c>
    </row>
    <row r="57" spans="1:1" ht="22" x14ac:dyDescent="0.2">
      <c r="A57" s="79" t="s">
        <v>2770</v>
      </c>
    </row>
    <row r="58" spans="1:1" ht="44" x14ac:dyDescent="0.2">
      <c r="A58" s="79" t="s">
        <v>2771</v>
      </c>
    </row>
    <row r="59" spans="1:1" x14ac:dyDescent="0.2">
      <c r="A59" s="53"/>
    </row>
    <row r="60" spans="1:1" ht="22" x14ac:dyDescent="0.2">
      <c r="A60" s="2" t="s">
        <v>1212</v>
      </c>
    </row>
    <row r="61" spans="1:1" ht="22" x14ac:dyDescent="0.2">
      <c r="A61" s="2" t="s">
        <v>1213</v>
      </c>
    </row>
    <row r="62" spans="1:1" ht="22" x14ac:dyDescent="0.2">
      <c r="A62" s="2" t="s">
        <v>1214</v>
      </c>
    </row>
    <row r="63" spans="1:1" ht="22" x14ac:dyDescent="0.2">
      <c r="A63" s="2" t="s">
        <v>1215</v>
      </c>
    </row>
    <row r="64" spans="1:1" ht="22" x14ac:dyDescent="0.2">
      <c r="A64" s="2" t="s">
        <v>1216</v>
      </c>
    </row>
    <row r="65" spans="1:3" ht="22" x14ac:dyDescent="0.2">
      <c r="A65" s="2" t="s">
        <v>1217</v>
      </c>
    </row>
    <row r="66" spans="1:3" ht="22" x14ac:dyDescent="0.2">
      <c r="A66" s="2" t="s">
        <v>1218</v>
      </c>
    </row>
    <row r="67" spans="1:3" ht="22" x14ac:dyDescent="0.2">
      <c r="A67" s="2" t="s">
        <v>2574</v>
      </c>
    </row>
    <row r="68" spans="1:3" ht="22" x14ac:dyDescent="0.2">
      <c r="A68" s="2" t="s">
        <v>1219</v>
      </c>
    </row>
    <row r="69" spans="1:3" ht="22" x14ac:dyDescent="0.2">
      <c r="A69" s="2" t="s">
        <v>1220</v>
      </c>
    </row>
    <row r="70" spans="1:3" ht="22" x14ac:dyDescent="0.2">
      <c r="A70" s="2" t="s">
        <v>2761</v>
      </c>
    </row>
    <row r="71" spans="1:3" ht="22" x14ac:dyDescent="0.2">
      <c r="A71" s="2" t="s">
        <v>1221</v>
      </c>
      <c r="B71" s="57"/>
    </row>
    <row r="72" spans="1:3" ht="22" x14ac:dyDescent="0.2">
      <c r="A72" s="2" t="s">
        <v>1222</v>
      </c>
      <c r="B72" s="55"/>
    </row>
    <row r="73" spans="1:3" ht="22" x14ac:dyDescent="0.2">
      <c r="A73" s="2" t="s">
        <v>1223</v>
      </c>
      <c r="B73" s="54"/>
    </row>
    <row r="74" spans="1:3" ht="22" x14ac:dyDescent="0.2">
      <c r="A74" s="2" t="s">
        <v>1224</v>
      </c>
      <c r="B74" s="55"/>
    </row>
    <row r="75" spans="1:3" ht="22" x14ac:dyDescent="0.2">
      <c r="A75" s="2" t="s">
        <v>1225</v>
      </c>
      <c r="B75" s="55"/>
      <c r="C75" s="58"/>
    </row>
    <row r="76" spans="1:3" x14ac:dyDescent="0.2">
      <c r="A76" s="53"/>
      <c r="B76" s="55"/>
      <c r="C76" s="58"/>
    </row>
    <row r="77" spans="1:3" ht="22" x14ac:dyDescent="0.2">
      <c r="A77" s="2" t="s">
        <v>1226</v>
      </c>
      <c r="B77" s="55"/>
      <c r="C77" s="55"/>
    </row>
    <row r="78" spans="1:3" ht="22" x14ac:dyDescent="0.2">
      <c r="A78" s="2" t="s">
        <v>1227</v>
      </c>
      <c r="B78" s="55"/>
      <c r="C78"/>
    </row>
    <row r="79" spans="1:3" x14ac:dyDescent="0.2">
      <c r="A79" s="53"/>
      <c r="B79" s="55"/>
      <c r="C79"/>
    </row>
    <row r="80" spans="1:3" ht="44" x14ac:dyDescent="0.2">
      <c r="A80" s="79" t="s">
        <v>2772</v>
      </c>
      <c r="B80" s="55"/>
      <c r="C80"/>
    </row>
    <row r="81" spans="1:4" ht="44" x14ac:dyDescent="0.2">
      <c r="A81" s="79" t="s">
        <v>2773</v>
      </c>
      <c r="B81" s="55"/>
      <c r="C81"/>
    </row>
    <row r="82" spans="1:4" ht="44" x14ac:dyDescent="0.2">
      <c r="A82" s="79" t="s">
        <v>2774</v>
      </c>
      <c r="B82" s="55"/>
      <c r="C82"/>
    </row>
    <row r="83" spans="1:4" x14ac:dyDescent="0.2">
      <c r="A83" s="53"/>
      <c r="B83" s="55"/>
      <c r="C83"/>
    </row>
    <row r="84" spans="1:4" ht="22" x14ac:dyDescent="0.2">
      <c r="A84" s="79" t="s">
        <v>2588</v>
      </c>
      <c r="B84" s="55"/>
      <c r="C84"/>
    </row>
    <row r="85" spans="1:4" ht="22" x14ac:dyDescent="0.2">
      <c r="A85" s="79" t="s">
        <v>2762</v>
      </c>
      <c r="C85" s="55"/>
      <c r="D85"/>
    </row>
    <row r="86" spans="1:4" ht="22" x14ac:dyDescent="0.2">
      <c r="A86" s="79" t="s">
        <v>2763</v>
      </c>
      <c r="B86" s="55"/>
      <c r="C86"/>
    </row>
    <row r="87" spans="1:4" x14ac:dyDescent="0.2">
      <c r="B87" s="55"/>
      <c r="C87"/>
    </row>
    <row r="88" spans="1:4" x14ac:dyDescent="0.2">
      <c r="B88" s="55"/>
      <c r="C88"/>
    </row>
    <row r="89" spans="1:4" x14ac:dyDescent="0.2">
      <c r="B89" s="55"/>
      <c r="C89"/>
    </row>
    <row r="90" spans="1:4" x14ac:dyDescent="0.2">
      <c r="B90" s="55"/>
      <c r="C90"/>
    </row>
    <row r="91" spans="1:4" x14ac:dyDescent="0.2">
      <c r="B91" s="55"/>
      <c r="C91"/>
    </row>
    <row r="92" spans="1:4" x14ac:dyDescent="0.2">
      <c r="B92" s="55"/>
      <c r="C92"/>
    </row>
    <row r="93" spans="1:4" ht="22" x14ac:dyDescent="0.2">
      <c r="A93" s="2" t="s">
        <v>2608</v>
      </c>
      <c r="B93" s="55"/>
      <c r="C93"/>
    </row>
    <row r="94" spans="1:4" ht="22" x14ac:dyDescent="0.2">
      <c r="A94" s="2" t="s">
        <v>2606</v>
      </c>
      <c r="B94" s="55"/>
      <c r="C94"/>
    </row>
    <row r="95" spans="1:4" ht="22" x14ac:dyDescent="0.2">
      <c r="A95" s="2" t="s">
        <v>2752</v>
      </c>
      <c r="B95" s="55"/>
      <c r="C95"/>
    </row>
    <row r="96" spans="1:4" x14ac:dyDescent="0.2">
      <c r="B96" s="55"/>
      <c r="C96"/>
    </row>
    <row r="97" spans="2:3" x14ac:dyDescent="0.2">
      <c r="B97" s="55"/>
      <c r="C97"/>
    </row>
    <row r="98" spans="2:3" x14ac:dyDescent="0.2">
      <c r="B98" s="55"/>
      <c r="C98"/>
    </row>
    <row r="99" spans="2:3" x14ac:dyDescent="0.2">
      <c r="B99" s="55"/>
      <c r="C99" s="55"/>
    </row>
    <row r="100" spans="2:3" x14ac:dyDescent="0.2">
      <c r="B100" s="55"/>
      <c r="C100" s="55"/>
    </row>
    <row r="101" spans="2:3" x14ac:dyDescent="0.2">
      <c r="B101" s="54"/>
      <c r="C101"/>
    </row>
    <row r="102" spans="2:3" x14ac:dyDescent="0.2">
      <c r="B102" s="55"/>
      <c r="C102"/>
    </row>
    <row r="103" spans="2:3" x14ac:dyDescent="0.2">
      <c r="B103"/>
      <c r="C103"/>
    </row>
    <row r="104" spans="2:3" x14ac:dyDescent="0.2">
      <c r="B104" s="55"/>
    </row>
    <row r="105" spans="2:3" x14ac:dyDescent="0.2">
      <c r="B105" s="55"/>
    </row>
    <row r="106" spans="2:3" x14ac:dyDescent="0.2">
      <c r="B106" s="55"/>
    </row>
    <row r="107" spans="2:3" x14ac:dyDescent="0.2">
      <c r="B107"/>
    </row>
    <row r="108" spans="2:3" x14ac:dyDescent="0.2">
      <c r="B108"/>
    </row>
    <row r="109" spans="2:3" x14ac:dyDescent="0.2">
      <c r="B109"/>
    </row>
    <row r="110" spans="2:3" x14ac:dyDescent="0.2">
      <c r="B110" s="56"/>
    </row>
    <row r="111" spans="2:3" x14ac:dyDescent="0.2">
      <c r="B111"/>
    </row>
    <row r="112" spans="2:3" x14ac:dyDescent="0.2">
      <c r="B112"/>
    </row>
    <row r="113" spans="2:2" x14ac:dyDescent="0.2">
      <c r="B113"/>
    </row>
    <row r="114" spans="2:2" x14ac:dyDescent="0.2">
      <c r="B114" s="57"/>
    </row>
    <row r="115" spans="2:2" x14ac:dyDescent="0.2">
      <c r="B115"/>
    </row>
    <row r="116" spans="2:2" x14ac:dyDescent="0.2">
      <c r="B116" s="55"/>
    </row>
    <row r="117" spans="2:2" x14ac:dyDescent="0.2">
      <c r="B117" s="55"/>
    </row>
    <row r="118" spans="2:2" x14ac:dyDescent="0.2">
      <c r="B118" s="55"/>
    </row>
    <row r="119" spans="2:2" x14ac:dyDescent="0.2">
      <c r="B119" s="55"/>
    </row>
    <row r="120" spans="2:2" x14ac:dyDescent="0.2">
      <c r="B120" s="55"/>
    </row>
    <row r="121" spans="2:2" x14ac:dyDescent="0.2">
      <c r="B121" s="55"/>
    </row>
    <row r="122" spans="2:2" x14ac:dyDescent="0.2">
      <c r="B122"/>
    </row>
    <row r="123" spans="2:2" x14ac:dyDescent="0.2">
      <c r="B123" s="58"/>
    </row>
    <row r="124" spans="2:2" x14ac:dyDescent="0.2">
      <c r="B124" s="55"/>
    </row>
    <row r="125" spans="2:2" x14ac:dyDescent="0.2">
      <c r="B125" s="54"/>
    </row>
    <row r="126" spans="2:2" x14ac:dyDescent="0.2">
      <c r="B126" s="54"/>
    </row>
    <row r="127" spans="2:2" x14ac:dyDescent="0.2">
      <c r="B127" s="55"/>
    </row>
    <row r="128" spans="2:2" x14ac:dyDescent="0.2">
      <c r="B128" s="54"/>
    </row>
    <row r="129" spans="2:2" x14ac:dyDescent="0.2">
      <c r="B129" s="54"/>
    </row>
    <row r="130" spans="2:2" x14ac:dyDescent="0.2">
      <c r="B130" s="55"/>
    </row>
    <row r="131" spans="2:2" x14ac:dyDescent="0.2">
      <c r="B131" s="54"/>
    </row>
    <row r="132" spans="2:2" x14ac:dyDescent="0.2">
      <c r="B132" s="54"/>
    </row>
    <row r="133" spans="2:2" x14ac:dyDescent="0.2">
      <c r="B133" s="55"/>
    </row>
    <row r="134" spans="2:2" x14ac:dyDescent="0.2">
      <c r="B134" s="55"/>
    </row>
    <row r="135" spans="2:2" x14ac:dyDescent="0.2">
      <c r="B135" s="55"/>
    </row>
    <row r="136" spans="2:2" x14ac:dyDescent="0.2">
      <c r="B136" s="54"/>
    </row>
    <row r="137" spans="2:2" x14ac:dyDescent="0.2">
      <c r="B137" s="54"/>
    </row>
    <row r="138" spans="2:2" x14ac:dyDescent="0.2">
      <c r="B138" s="55"/>
    </row>
    <row r="139" spans="2:2" x14ac:dyDescent="0.2">
      <c r="B139" s="54"/>
    </row>
    <row r="140" spans="2:2" x14ac:dyDescent="0.2">
      <c r="B140" s="55"/>
    </row>
    <row r="141" spans="2:2" x14ac:dyDescent="0.2">
      <c r="B141" s="55"/>
    </row>
    <row r="142" spans="2:2" x14ac:dyDescent="0.2">
      <c r="B142" s="54"/>
    </row>
    <row r="143" spans="2:2" x14ac:dyDescent="0.2">
      <c r="B143" s="54"/>
    </row>
    <row r="144" spans="2:2" x14ac:dyDescent="0.2">
      <c r="B144" s="54"/>
    </row>
    <row r="145" spans="2:2" x14ac:dyDescent="0.2">
      <c r="B145" s="55"/>
    </row>
    <row r="146" spans="2:2" x14ac:dyDescent="0.2">
      <c r="B146" s="55"/>
    </row>
    <row r="147" spans="2:2" x14ac:dyDescent="0.2">
      <c r="B147"/>
    </row>
    <row r="148" spans="2:2" x14ac:dyDescent="0.2">
      <c r="B148" s="55"/>
    </row>
  </sheetData>
  <autoFilter ref="A2:A3" xr:uid="{6756188E-5758-774A-BD99-8BDFDF29D6A4}"/>
  <sortState xmlns:xlrd2="http://schemas.microsoft.com/office/spreadsheetml/2017/richdata2" ref="A2:A169">
    <sortCondition ref="A58:A169"/>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432D3-47AE-8446-AD45-7E1564C476CD}">
  <dimension ref="A1:A38"/>
  <sheetViews>
    <sheetView topLeftCell="A26" workbookViewId="0">
      <selection activeCell="A38" sqref="A38"/>
    </sheetView>
  </sheetViews>
  <sheetFormatPr baseColWidth="10" defaultColWidth="98" defaultRowHeight="24" x14ac:dyDescent="0.2"/>
  <cols>
    <col min="1" max="1" width="110.5" style="2" customWidth="1"/>
    <col min="2" max="16384" width="98" style="17"/>
  </cols>
  <sheetData>
    <row r="1" spans="1:1" x14ac:dyDescent="0.2">
      <c r="A1" s="2" t="s">
        <v>2511</v>
      </c>
    </row>
    <row r="2" spans="1:1" s="38" customFormat="1" ht="27" x14ac:dyDescent="0.2">
      <c r="A2" s="37" t="s">
        <v>2485</v>
      </c>
    </row>
    <row r="3" spans="1:1" x14ac:dyDescent="0.2">
      <c r="A3" s="2" t="s">
        <v>2449</v>
      </c>
    </row>
    <row r="4" spans="1:1" ht="44" x14ac:dyDescent="0.2">
      <c r="A4" s="2" t="s">
        <v>2450</v>
      </c>
    </row>
    <row r="5" spans="1:1" ht="44" x14ac:dyDescent="0.2">
      <c r="A5" s="2" t="s">
        <v>2451</v>
      </c>
    </row>
    <row r="6" spans="1:1" ht="44" x14ac:dyDescent="0.2">
      <c r="A6" s="2" t="s">
        <v>2452</v>
      </c>
    </row>
    <row r="7" spans="1:1" ht="44" x14ac:dyDescent="0.2">
      <c r="A7" s="2" t="s">
        <v>2453</v>
      </c>
    </row>
    <row r="8" spans="1:1" x14ac:dyDescent="0.2">
      <c r="A8" s="2" t="s">
        <v>2454</v>
      </c>
    </row>
    <row r="9" spans="1:1" ht="44" x14ac:dyDescent="0.2">
      <c r="A9" s="2" t="s">
        <v>2455</v>
      </c>
    </row>
    <row r="10" spans="1:1" s="38" customFormat="1" ht="27" x14ac:dyDescent="0.2">
      <c r="A10" s="37" t="s">
        <v>2486</v>
      </c>
    </row>
    <row r="11" spans="1:1" ht="44" x14ac:dyDescent="0.2">
      <c r="A11" s="2" t="s">
        <v>2456</v>
      </c>
    </row>
    <row r="12" spans="1:1" ht="44" x14ac:dyDescent="0.2">
      <c r="A12" s="2" t="s">
        <v>2457</v>
      </c>
    </row>
    <row r="13" spans="1:1" ht="44" x14ac:dyDescent="0.2">
      <c r="A13" s="2" t="s">
        <v>2458</v>
      </c>
    </row>
    <row r="14" spans="1:1" ht="44" x14ac:dyDescent="0.2">
      <c r="A14" s="2" t="s">
        <v>2459</v>
      </c>
    </row>
    <row r="15" spans="1:1" ht="66" x14ac:dyDescent="0.2">
      <c r="A15" s="2" t="s">
        <v>2460</v>
      </c>
    </row>
    <row r="16" spans="1:1" ht="44" x14ac:dyDescent="0.2">
      <c r="A16" s="2" t="s">
        <v>2461</v>
      </c>
    </row>
    <row r="17" spans="1:1" ht="44" x14ac:dyDescent="0.2">
      <c r="A17" s="2" t="s">
        <v>2462</v>
      </c>
    </row>
    <row r="18" spans="1:1" ht="66" x14ac:dyDescent="0.2">
      <c r="A18" s="2" t="s">
        <v>2463</v>
      </c>
    </row>
    <row r="19" spans="1:1" ht="66" x14ac:dyDescent="0.2">
      <c r="A19" s="2" t="s">
        <v>2464</v>
      </c>
    </row>
    <row r="20" spans="1:1" ht="66" x14ac:dyDescent="0.2">
      <c r="A20" s="2" t="s">
        <v>2465</v>
      </c>
    </row>
    <row r="21" spans="1:1" ht="66" x14ac:dyDescent="0.2">
      <c r="A21" s="2" t="s">
        <v>2466</v>
      </c>
    </row>
    <row r="22" spans="1:1" s="39" customFormat="1" ht="27" x14ac:dyDescent="0.2">
      <c r="A22" s="37" t="s">
        <v>2487</v>
      </c>
    </row>
    <row r="23" spans="1:1" ht="66" x14ac:dyDescent="0.2">
      <c r="A23" s="2" t="s">
        <v>2467</v>
      </c>
    </row>
    <row r="24" spans="1:1" ht="88" x14ac:dyDescent="0.2">
      <c r="A24" s="2" t="s">
        <v>2468</v>
      </c>
    </row>
    <row r="25" spans="1:1" ht="88" x14ac:dyDescent="0.2">
      <c r="A25" s="2" t="s">
        <v>2469</v>
      </c>
    </row>
    <row r="26" spans="1:1" ht="110" x14ac:dyDescent="0.2">
      <c r="A26" s="2" t="s">
        <v>2470</v>
      </c>
    </row>
    <row r="27" spans="1:1" ht="88" x14ac:dyDescent="0.2">
      <c r="A27" s="2" t="s">
        <v>2471</v>
      </c>
    </row>
    <row r="28" spans="1:1" ht="88" x14ac:dyDescent="0.2">
      <c r="A28" s="2" t="s">
        <v>2472</v>
      </c>
    </row>
    <row r="29" spans="1:1" ht="88" x14ac:dyDescent="0.2">
      <c r="A29" s="2" t="s">
        <v>2473</v>
      </c>
    </row>
    <row r="30" spans="1:1" ht="66" x14ac:dyDescent="0.2">
      <c r="A30" s="2" t="s">
        <v>2553</v>
      </c>
    </row>
    <row r="31" spans="1:1" ht="88" x14ac:dyDescent="0.2">
      <c r="A31" s="2" t="s">
        <v>2474</v>
      </c>
    </row>
    <row r="33" spans="1:1" x14ac:dyDescent="0.2">
      <c r="A33" s="2" t="s">
        <v>2549</v>
      </c>
    </row>
    <row r="34" spans="1:1" x14ac:dyDescent="0.2">
      <c r="A34" s="2" t="s">
        <v>2550</v>
      </c>
    </row>
    <row r="35" spans="1:1" x14ac:dyDescent="0.2">
      <c r="A35" s="2" t="s">
        <v>2551</v>
      </c>
    </row>
    <row r="36" spans="1:1" x14ac:dyDescent="0.2">
      <c r="A36" s="2" t="s">
        <v>2562</v>
      </c>
    </row>
    <row r="38" spans="1:1" x14ac:dyDescent="0.2">
      <c r="A38" s="2" t="s">
        <v>2601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E8906-3BAF-8C4F-9C43-86147DC757BE}">
  <dimension ref="A1:A30"/>
  <sheetViews>
    <sheetView workbookViewId="0">
      <selection activeCell="A34" sqref="A34"/>
    </sheetView>
  </sheetViews>
  <sheetFormatPr baseColWidth="10" defaultColWidth="10.83203125" defaultRowHeight="21" x14ac:dyDescent="0.25"/>
  <cols>
    <col min="1" max="1" width="142.5" style="13" customWidth="1"/>
    <col min="2" max="16384" width="10.83203125" style="2"/>
  </cols>
  <sheetData>
    <row r="1" spans="1:1" ht="22" x14ac:dyDescent="0.25">
      <c r="A1" s="13" t="s">
        <v>2512</v>
      </c>
    </row>
    <row r="2" spans="1:1" ht="22" x14ac:dyDescent="0.25">
      <c r="A2" s="40" t="s">
        <v>2489</v>
      </c>
    </row>
    <row r="3" spans="1:1" ht="22" x14ac:dyDescent="0.25">
      <c r="A3" s="41" t="s">
        <v>2490</v>
      </c>
    </row>
    <row r="4" spans="1:1" ht="22" x14ac:dyDescent="0.25">
      <c r="A4" s="42" t="s">
        <v>2491</v>
      </c>
    </row>
    <row r="5" spans="1:1" ht="22" x14ac:dyDescent="0.25">
      <c r="A5" s="42" t="s">
        <v>2492</v>
      </c>
    </row>
    <row r="6" spans="1:1" ht="22" x14ac:dyDescent="0.25">
      <c r="A6" s="42" t="s">
        <v>2493</v>
      </c>
    </row>
    <row r="7" spans="1:1" ht="22" x14ac:dyDescent="0.25">
      <c r="A7" s="42" t="s">
        <v>2494</v>
      </c>
    </row>
    <row r="8" spans="1:1" ht="23" thickBot="1" x14ac:dyDescent="0.3">
      <c r="A8" s="43" t="s">
        <v>2495</v>
      </c>
    </row>
    <row r="9" spans="1:1" ht="24" thickTop="1" thickBot="1" x14ac:dyDescent="0.3">
      <c r="A9" s="40" t="s">
        <v>2496</v>
      </c>
    </row>
    <row r="10" spans="1:1" ht="23" thickTop="1" x14ac:dyDescent="0.25">
      <c r="A10" s="44" t="s">
        <v>2497</v>
      </c>
    </row>
    <row r="11" spans="1:1" ht="22" x14ac:dyDescent="0.25">
      <c r="A11" s="45" t="s">
        <v>2498</v>
      </c>
    </row>
    <row r="12" spans="1:1" ht="22" x14ac:dyDescent="0.25">
      <c r="A12" s="45" t="s">
        <v>2499</v>
      </c>
    </row>
    <row r="13" spans="1:1" ht="22" x14ac:dyDescent="0.25">
      <c r="A13" s="45" t="s">
        <v>2500</v>
      </c>
    </row>
    <row r="14" spans="1:1" ht="22" x14ac:dyDescent="0.25">
      <c r="A14" s="45" t="s">
        <v>2501</v>
      </c>
    </row>
    <row r="15" spans="1:1" ht="22" x14ac:dyDescent="0.25">
      <c r="A15" s="45" t="s">
        <v>2502</v>
      </c>
    </row>
    <row r="16" spans="1:1" ht="22" x14ac:dyDescent="0.25">
      <c r="A16" s="46" t="s">
        <v>2503</v>
      </c>
    </row>
    <row r="17" spans="1:1" ht="22" x14ac:dyDescent="0.25">
      <c r="A17" s="47" t="s">
        <v>2504</v>
      </c>
    </row>
    <row r="18" spans="1:1" ht="22" x14ac:dyDescent="0.25">
      <c r="A18" s="45" t="s">
        <v>2505</v>
      </c>
    </row>
    <row r="19" spans="1:1" ht="23" thickBot="1" x14ac:dyDescent="0.3">
      <c r="A19" s="48" t="s">
        <v>2506</v>
      </c>
    </row>
    <row r="20" spans="1:1" s="23" customFormat="1" ht="24" thickTop="1" thickBot="1" x14ac:dyDescent="0.3">
      <c r="A20" s="40" t="s">
        <v>2507</v>
      </c>
    </row>
    <row r="21" spans="1:1" ht="23" thickTop="1" x14ac:dyDescent="0.25">
      <c r="A21" s="49" t="s">
        <v>2527</v>
      </c>
    </row>
    <row r="22" spans="1:1" ht="44" x14ac:dyDescent="0.25">
      <c r="A22" s="50" t="s">
        <v>2528</v>
      </c>
    </row>
    <row r="23" spans="1:1" ht="22" x14ac:dyDescent="0.25">
      <c r="A23" s="45" t="s">
        <v>2523</v>
      </c>
    </row>
    <row r="24" spans="1:1" ht="22" x14ac:dyDescent="0.25">
      <c r="A24" s="45" t="s">
        <v>2524</v>
      </c>
    </row>
    <row r="25" spans="1:1" ht="44" x14ac:dyDescent="0.25">
      <c r="A25" s="45" t="s">
        <v>2525</v>
      </c>
    </row>
    <row r="26" spans="1:1" ht="22" x14ac:dyDescent="0.25">
      <c r="A26" s="45" t="s">
        <v>2526</v>
      </c>
    </row>
    <row r="27" spans="1:1" ht="22" x14ac:dyDescent="0.25">
      <c r="A27" s="13" t="s">
        <v>2543</v>
      </c>
    </row>
    <row r="28" spans="1:1" ht="22" x14ac:dyDescent="0.25">
      <c r="A28" s="13" t="s">
        <v>2544</v>
      </c>
    </row>
    <row r="29" spans="1:1" ht="22" x14ac:dyDescent="0.25">
      <c r="A29" s="13" t="s">
        <v>2545</v>
      </c>
    </row>
    <row r="30" spans="1:1" ht="22" x14ac:dyDescent="0.25">
      <c r="A30" s="13" t="s">
        <v>2546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88886-7579-D948-8E53-ABE751A607D5}">
  <dimension ref="A1:A47"/>
  <sheetViews>
    <sheetView workbookViewId="0">
      <selection activeCell="A13" sqref="A13"/>
    </sheetView>
  </sheetViews>
  <sheetFormatPr baseColWidth="10" defaultRowHeight="21" x14ac:dyDescent="0.25"/>
  <cols>
    <col min="1" max="1" width="54.1640625" style="1" customWidth="1"/>
  </cols>
  <sheetData>
    <row r="1" spans="1:1" x14ac:dyDescent="0.25">
      <c r="A1" s="1" t="s">
        <v>2715</v>
      </c>
    </row>
    <row r="2" spans="1:1" x14ac:dyDescent="0.25">
      <c r="A2" s="1" t="s">
        <v>4381</v>
      </c>
    </row>
    <row r="3" spans="1:1" x14ac:dyDescent="0.25">
      <c r="A3" s="1" t="s">
        <v>2895</v>
      </c>
    </row>
    <row r="4" spans="1:1" x14ac:dyDescent="0.25">
      <c r="A4" s="1" t="s">
        <v>2633</v>
      </c>
    </row>
    <row r="5" spans="1:1" x14ac:dyDescent="0.25">
      <c r="A5" s="1" t="s">
        <v>2637</v>
      </c>
    </row>
    <row r="6" spans="1:1" x14ac:dyDescent="0.25">
      <c r="A6" s="1" t="s">
        <v>4391</v>
      </c>
    </row>
    <row r="7" spans="1:1" x14ac:dyDescent="0.25">
      <c r="A7" s="1" t="s">
        <v>2894</v>
      </c>
    </row>
    <row r="8" spans="1:1" x14ac:dyDescent="0.25">
      <c r="A8" s="1" t="s">
        <v>2613</v>
      </c>
    </row>
    <row r="9" spans="1:1" x14ac:dyDescent="0.25">
      <c r="A9" s="1" t="s">
        <v>2665</v>
      </c>
    </row>
    <row r="10" spans="1:1" x14ac:dyDescent="0.25">
      <c r="A10" s="1" t="s">
        <v>2734</v>
      </c>
    </row>
    <row r="11" spans="1:1" x14ac:dyDescent="0.25">
      <c r="A11" s="1" t="s">
        <v>2634</v>
      </c>
    </row>
    <row r="12" spans="1:1" x14ac:dyDescent="0.25">
      <c r="A12" s="1" t="s">
        <v>2609</v>
      </c>
    </row>
    <row r="13" spans="1:1" x14ac:dyDescent="0.25">
      <c r="A13" s="1" t="s">
        <v>5708</v>
      </c>
    </row>
    <row r="14" spans="1:1" x14ac:dyDescent="0.25">
      <c r="A14" s="1" t="s">
        <v>2661</v>
      </c>
    </row>
    <row r="15" spans="1:1" x14ac:dyDescent="0.25">
      <c r="A15" s="1" t="s">
        <v>2660</v>
      </c>
    </row>
    <row r="16" spans="1:1" x14ac:dyDescent="0.25">
      <c r="A16" s="1" t="s">
        <v>2723</v>
      </c>
    </row>
    <row r="17" spans="1:1" x14ac:dyDescent="0.25">
      <c r="A17" s="1" t="s">
        <v>2720</v>
      </c>
    </row>
    <row r="18" spans="1:1" x14ac:dyDescent="0.25">
      <c r="A18" s="1" t="s">
        <v>2611</v>
      </c>
    </row>
    <row r="19" spans="1:1" x14ac:dyDescent="0.25">
      <c r="A19" s="1" t="s">
        <v>2610</v>
      </c>
    </row>
    <row r="20" spans="1:1" x14ac:dyDescent="0.25">
      <c r="A20" s="1" t="s">
        <v>2612</v>
      </c>
    </row>
    <row r="21" spans="1:1" x14ac:dyDescent="0.25">
      <c r="A21" s="1" t="s">
        <v>2605</v>
      </c>
    </row>
    <row r="22" spans="1:1" s="22" customFormat="1" x14ac:dyDescent="0.25">
      <c r="A22" s="1" t="s">
        <v>2710</v>
      </c>
    </row>
    <row r="23" spans="1:1" x14ac:dyDescent="0.25">
      <c r="A23" s="1" t="s">
        <v>2622</v>
      </c>
    </row>
    <row r="24" spans="1:1" ht="44" x14ac:dyDescent="0.25">
      <c r="A24" s="13" t="s">
        <v>2803</v>
      </c>
    </row>
    <row r="25" spans="1:1" ht="22" x14ac:dyDescent="0.25">
      <c r="A25" s="13" t="s">
        <v>4407</v>
      </c>
    </row>
    <row r="26" spans="1:1" x14ac:dyDescent="0.25">
      <c r="A26" s="1" t="s">
        <v>2614</v>
      </c>
    </row>
    <row r="27" spans="1:1" x14ac:dyDescent="0.25">
      <c r="A27" s="1" t="s">
        <v>2702</v>
      </c>
    </row>
    <row r="28" spans="1:1" x14ac:dyDescent="0.25">
      <c r="A28" s="1" t="s">
        <v>2623</v>
      </c>
    </row>
    <row r="29" spans="1:1" x14ac:dyDescent="0.25">
      <c r="A29" s="1" t="s">
        <v>2721</v>
      </c>
    </row>
    <row r="30" spans="1:1" x14ac:dyDescent="0.25">
      <c r="A30" s="1" t="s">
        <v>2616</v>
      </c>
    </row>
    <row r="31" spans="1:1" x14ac:dyDescent="0.25">
      <c r="A31" s="1" t="s">
        <v>2867</v>
      </c>
    </row>
    <row r="32" spans="1:1" x14ac:dyDescent="0.25">
      <c r="A32" s="1" t="s">
        <v>2631</v>
      </c>
    </row>
    <row r="33" spans="1:1" x14ac:dyDescent="0.25">
      <c r="A33" s="1" t="s">
        <v>2662</v>
      </c>
    </row>
    <row r="47" spans="1:1" x14ac:dyDescent="0.25">
      <c r="A47" s="1" t="s">
        <v>2608</v>
      </c>
    </row>
  </sheetData>
  <sortState xmlns:xlrd2="http://schemas.microsoft.com/office/spreadsheetml/2017/richdata2" ref="A1:A33">
    <sortCondition ref="A1:A33"/>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C1EB7-E1C8-B045-89C0-F9F0CE39B448}">
  <dimension ref="A1:A4"/>
  <sheetViews>
    <sheetView workbookViewId="0">
      <selection activeCell="A4" sqref="A4"/>
    </sheetView>
  </sheetViews>
  <sheetFormatPr baseColWidth="10" defaultRowHeight="21" x14ac:dyDescent="0.2"/>
  <cols>
    <col min="1" max="1" width="10.83203125" style="10"/>
  </cols>
  <sheetData>
    <row r="1" spans="1:1" x14ac:dyDescent="0.2">
      <c r="A1" s="10" t="s">
        <v>2627</v>
      </c>
    </row>
    <row r="2" spans="1:1" x14ac:dyDescent="0.2">
      <c r="A2" s="10" t="s">
        <v>2629</v>
      </c>
    </row>
    <row r="4" spans="1:1" x14ac:dyDescent="0.2">
      <c r="A4" s="10" t="s">
        <v>2685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CBBC2-2E6A-5646-ADAE-AE63627D0DE3}">
  <dimension ref="A1:A40"/>
  <sheetViews>
    <sheetView workbookViewId="0">
      <selection activeCell="A34" sqref="A34"/>
    </sheetView>
  </sheetViews>
  <sheetFormatPr baseColWidth="10" defaultRowHeight="21" x14ac:dyDescent="0.25"/>
  <cols>
    <col min="1" max="1" width="44.1640625" style="1" customWidth="1"/>
  </cols>
  <sheetData>
    <row r="1" spans="1:1" x14ac:dyDescent="0.25">
      <c r="A1" s="1" t="s">
        <v>4469</v>
      </c>
    </row>
    <row r="2" spans="1:1" x14ac:dyDescent="0.25">
      <c r="A2" s="1" t="s">
        <v>2649</v>
      </c>
    </row>
    <row r="3" spans="1:1" x14ac:dyDescent="0.25">
      <c r="A3" s="1" t="s">
        <v>2815</v>
      </c>
    </row>
    <row r="4" spans="1:1" x14ac:dyDescent="0.25">
      <c r="A4" s="1" t="s">
        <v>2711</v>
      </c>
    </row>
    <row r="5" spans="1:1" x14ac:dyDescent="0.25">
      <c r="A5" s="1" t="s">
        <v>2676</v>
      </c>
    </row>
    <row r="6" spans="1:1" x14ac:dyDescent="0.25">
      <c r="A6" s="1" t="s">
        <v>2691</v>
      </c>
    </row>
    <row r="7" spans="1:1" x14ac:dyDescent="0.25">
      <c r="A7" s="1" t="s">
        <v>2675</v>
      </c>
    </row>
    <row r="8" spans="1:1" x14ac:dyDescent="0.25">
      <c r="A8" s="1" t="s">
        <v>2647</v>
      </c>
    </row>
    <row r="9" spans="1:1" x14ac:dyDescent="0.25">
      <c r="A9" s="1" t="s">
        <v>2859</v>
      </c>
    </row>
    <row r="10" spans="1:1" x14ac:dyDescent="0.25">
      <c r="A10" s="1" t="s">
        <v>2697</v>
      </c>
    </row>
    <row r="11" spans="1:1" x14ac:dyDescent="0.25">
      <c r="A11" s="1" t="s">
        <v>2648</v>
      </c>
    </row>
    <row r="12" spans="1:1" x14ac:dyDescent="0.25">
      <c r="A12" s="1" t="s">
        <v>2806</v>
      </c>
    </row>
    <row r="13" spans="1:1" x14ac:dyDescent="0.25">
      <c r="A13" s="1" t="s">
        <v>2682</v>
      </c>
    </row>
    <row r="14" spans="1:1" x14ac:dyDescent="0.25">
      <c r="A14" s="1" t="s">
        <v>2690</v>
      </c>
    </row>
    <row r="15" spans="1:1" x14ac:dyDescent="0.25">
      <c r="A15" s="1" t="s">
        <v>2663</v>
      </c>
    </row>
    <row r="16" spans="1:1" x14ac:dyDescent="0.25">
      <c r="A16" s="1" t="s">
        <v>2692</v>
      </c>
    </row>
    <row r="17" spans="1:1" x14ac:dyDescent="0.25">
      <c r="A17" s="1" t="s">
        <v>2699</v>
      </c>
    </row>
    <row r="18" spans="1:1" x14ac:dyDescent="0.25">
      <c r="A18" s="1" t="s">
        <v>2856</v>
      </c>
    </row>
    <row r="19" spans="1:1" x14ac:dyDescent="0.25">
      <c r="A19" s="1" t="s">
        <v>2741</v>
      </c>
    </row>
    <row r="20" spans="1:1" x14ac:dyDescent="0.25">
      <c r="A20" s="1" t="s">
        <v>2650</v>
      </c>
    </row>
    <row r="21" spans="1:1" x14ac:dyDescent="0.25">
      <c r="A21" s="1" t="s">
        <v>2654</v>
      </c>
    </row>
    <row r="22" spans="1:1" x14ac:dyDescent="0.25">
      <c r="A22" s="1" t="s">
        <v>2681</v>
      </c>
    </row>
    <row r="23" spans="1:1" x14ac:dyDescent="0.25">
      <c r="A23" s="1" t="s">
        <v>2645</v>
      </c>
    </row>
    <row r="24" spans="1:1" x14ac:dyDescent="0.25">
      <c r="A24" s="1" t="s">
        <v>2694</v>
      </c>
    </row>
    <row r="25" spans="1:1" x14ac:dyDescent="0.25">
      <c r="A25" s="1" t="s">
        <v>2655</v>
      </c>
    </row>
    <row r="26" spans="1:1" x14ac:dyDescent="0.25">
      <c r="A26" s="1" t="s">
        <v>2644</v>
      </c>
    </row>
    <row r="27" spans="1:1" x14ac:dyDescent="0.25">
      <c r="A27" s="1" t="s">
        <v>2854</v>
      </c>
    </row>
    <row r="28" spans="1:1" x14ac:dyDescent="0.25">
      <c r="A28" s="1" t="s">
        <v>2687</v>
      </c>
    </row>
    <row r="29" spans="1:1" x14ac:dyDescent="0.25">
      <c r="A29" s="1" t="s">
        <v>2826</v>
      </c>
    </row>
    <row r="30" spans="1:1" x14ac:dyDescent="0.25">
      <c r="A30" s="1" t="s">
        <v>2646</v>
      </c>
    </row>
    <row r="31" spans="1:1" x14ac:dyDescent="0.25">
      <c r="A31" s="1" t="s">
        <v>2693</v>
      </c>
    </row>
    <row r="32" spans="1:1" x14ac:dyDescent="0.25">
      <c r="A32" s="1" t="s">
        <v>2643</v>
      </c>
    </row>
    <row r="33" spans="1:1" x14ac:dyDescent="0.25">
      <c r="A33" s="1" t="s">
        <v>2849</v>
      </c>
    </row>
    <row r="34" spans="1:1" x14ac:dyDescent="0.25">
      <c r="A34" s="1" t="s">
        <v>445</v>
      </c>
    </row>
    <row r="35" spans="1:1" x14ac:dyDescent="0.25">
      <c r="A35" s="1" t="s">
        <v>1409</v>
      </c>
    </row>
    <row r="36" spans="1:1" x14ac:dyDescent="0.25">
      <c r="A36" s="1" t="s">
        <v>4892</v>
      </c>
    </row>
    <row r="37" spans="1:1" x14ac:dyDescent="0.25">
      <c r="A37" s="1" t="s">
        <v>446</v>
      </c>
    </row>
    <row r="40" spans="1:1" x14ac:dyDescent="0.25">
      <c r="A40" s="1" t="s">
        <v>2683</v>
      </c>
    </row>
  </sheetData>
  <sortState xmlns:xlrd2="http://schemas.microsoft.com/office/spreadsheetml/2017/richdata2" ref="A2:A37">
    <sortCondition ref="A2:A3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E7580-C25B-2F48-B03A-66EA3C2EED87}">
  <dimension ref="A1:ALH1092"/>
  <sheetViews>
    <sheetView tabSelected="1" topLeftCell="A932" zoomScale="81" zoomScaleNormal="81" workbookViewId="0">
      <selection activeCell="K938" sqref="K938"/>
    </sheetView>
  </sheetViews>
  <sheetFormatPr baseColWidth="10" defaultColWidth="10.83203125" defaultRowHeight="21" x14ac:dyDescent="0.25"/>
  <cols>
    <col min="1" max="3" width="33.83203125" style="19" customWidth="1"/>
    <col min="4" max="4" width="12" customWidth="1"/>
    <col min="5" max="5" width="55.33203125" style="19" customWidth="1"/>
    <col min="6" max="6" width="24" style="19" bestFit="1" customWidth="1"/>
    <col min="7" max="7" width="28.83203125" style="19" bestFit="1" customWidth="1"/>
    <col min="8" max="8" width="46.5" style="19" customWidth="1"/>
    <col min="9" max="9" width="19.5" style="2" customWidth="1"/>
    <col min="10" max="10" width="29.5" style="9" customWidth="1"/>
    <col min="11" max="11" width="30.6640625" style="9" customWidth="1"/>
    <col min="12" max="12" width="16.33203125" style="19" customWidth="1"/>
    <col min="13" max="13" width="22.1640625" style="19" bestFit="1" customWidth="1"/>
    <col min="14" max="14" width="63.83203125" style="19" customWidth="1"/>
    <col min="15" max="15" width="38.5" style="19" customWidth="1"/>
    <col min="16" max="16" width="49.1640625" style="19" customWidth="1"/>
    <col min="17" max="17" width="52.6640625" style="19" customWidth="1"/>
    <col min="18" max="18" width="56.5" style="19" customWidth="1"/>
    <col min="19" max="19" width="56.1640625" style="19" customWidth="1"/>
    <col min="20" max="24" width="56.1640625" customWidth="1"/>
    <col min="25" max="26" width="46.33203125" customWidth="1"/>
    <col min="27" max="28" width="46.33203125" style="1" customWidth="1"/>
    <col min="29" max="31" width="33.5" style="1" customWidth="1"/>
    <col min="32" max="32" width="131.83203125" style="19" customWidth="1"/>
    <col min="33" max="16384" width="10.83203125" style="19"/>
  </cols>
  <sheetData>
    <row r="1" spans="1:32" ht="44" x14ac:dyDescent="0.2">
      <c r="A1" s="19" t="s">
        <v>1114</v>
      </c>
      <c r="B1" s="94" t="s">
        <v>2912</v>
      </c>
      <c r="C1" s="19" t="s">
        <v>2913</v>
      </c>
      <c r="D1" s="3" t="s">
        <v>2626</v>
      </c>
      <c r="E1" s="19" t="s">
        <v>2696</v>
      </c>
      <c r="F1" s="19" t="s">
        <v>2595</v>
      </c>
      <c r="G1" s="19" t="s">
        <v>2604</v>
      </c>
      <c r="H1" s="19" t="s">
        <v>1116</v>
      </c>
      <c r="I1" s="3" t="s">
        <v>4469</v>
      </c>
      <c r="J1" s="10" t="s">
        <v>2919</v>
      </c>
      <c r="K1" s="10" t="s">
        <v>2920</v>
      </c>
      <c r="L1" s="19" t="s">
        <v>1915</v>
      </c>
      <c r="M1" s="19" t="s">
        <v>4470</v>
      </c>
      <c r="N1" s="19" t="s">
        <v>2673</v>
      </c>
      <c r="O1" s="19" t="s">
        <v>2477</v>
      </c>
      <c r="P1" s="19" t="s">
        <v>2445</v>
      </c>
      <c r="Q1" s="19" t="s">
        <v>2446</v>
      </c>
      <c r="R1" s="19" t="s">
        <v>2447</v>
      </c>
      <c r="S1" s="19" t="s">
        <v>2448</v>
      </c>
      <c r="T1" s="51" t="s">
        <v>2555</v>
      </c>
      <c r="U1" s="51" t="s">
        <v>2556</v>
      </c>
      <c r="V1" s="51" t="s">
        <v>2557</v>
      </c>
      <c r="W1" s="51" t="s">
        <v>2558</v>
      </c>
      <c r="X1" s="10" t="s">
        <v>2563</v>
      </c>
      <c r="Y1" s="9" t="s">
        <v>2508</v>
      </c>
      <c r="Z1" s="9" t="s">
        <v>2510</v>
      </c>
      <c r="AA1" s="9" t="s">
        <v>2509</v>
      </c>
      <c r="AB1" s="19" t="s">
        <v>2515</v>
      </c>
      <c r="AC1" s="19" t="s">
        <v>2520</v>
      </c>
      <c r="AD1" s="19" t="s">
        <v>2521</v>
      </c>
      <c r="AE1" s="19" t="s">
        <v>2522</v>
      </c>
      <c r="AF1" s="124" t="s">
        <v>5376</v>
      </c>
    </row>
    <row r="2" spans="1:32" ht="154" x14ac:dyDescent="0.2">
      <c r="A2" s="2" t="s">
        <v>692</v>
      </c>
      <c r="B2" s="2" t="s">
        <v>2931</v>
      </c>
      <c r="C2" s="2" t="s">
        <v>2932</v>
      </c>
      <c r="D2" s="10" t="s">
        <v>2629</v>
      </c>
      <c r="E2" s="115" t="s">
        <v>5304</v>
      </c>
      <c r="F2" s="19" t="s">
        <v>2486</v>
      </c>
      <c r="G2" s="19" t="s">
        <v>2662</v>
      </c>
      <c r="H2" s="19" t="s">
        <v>1209</v>
      </c>
      <c r="I2" s="2" t="s">
        <v>2645</v>
      </c>
      <c r="J2" s="9" t="s">
        <v>4379</v>
      </c>
      <c r="K2" s="106"/>
      <c r="L2" s="19" t="s">
        <v>1919</v>
      </c>
      <c r="M2" s="122" t="s">
        <v>48</v>
      </c>
      <c r="N2" s="28" t="s">
        <v>1473</v>
      </c>
      <c r="O2" s="19" t="s">
        <v>2486</v>
      </c>
      <c r="P2" s="19" t="s">
        <v>2488</v>
      </c>
      <c r="T2" s="2"/>
      <c r="U2" s="2"/>
      <c r="V2" s="2"/>
      <c r="W2" s="2"/>
      <c r="X2" s="2"/>
      <c r="Y2" s="2" t="s">
        <v>2489</v>
      </c>
      <c r="Z2" s="2" t="s">
        <v>2492</v>
      </c>
      <c r="AA2" s="2"/>
      <c r="AB2" s="19"/>
      <c r="AC2" s="19"/>
      <c r="AD2" s="19"/>
      <c r="AE2" s="19"/>
    </row>
    <row r="3" spans="1:32" ht="176" customHeight="1" x14ac:dyDescent="0.2">
      <c r="A3" s="36" t="s">
        <v>1510</v>
      </c>
      <c r="B3" s="19" t="s">
        <v>4328</v>
      </c>
      <c r="C3" s="19" t="s">
        <v>2933</v>
      </c>
      <c r="D3" s="10" t="s">
        <v>2627</v>
      </c>
      <c r="E3" s="115" t="s">
        <v>5232</v>
      </c>
      <c r="F3" s="19" t="s">
        <v>2486</v>
      </c>
      <c r="G3" s="19" t="s">
        <v>2634</v>
      </c>
      <c r="H3" s="19" t="s">
        <v>1210</v>
      </c>
      <c r="I3" s="2" t="s">
        <v>2645</v>
      </c>
      <c r="J3" s="9" t="s">
        <v>5233</v>
      </c>
      <c r="K3" s="9" t="s">
        <v>5234</v>
      </c>
      <c r="L3" s="19" t="s">
        <v>1919</v>
      </c>
      <c r="M3" s="122" t="s">
        <v>48</v>
      </c>
      <c r="N3" s="28" t="s">
        <v>1473</v>
      </c>
      <c r="O3" s="19" t="s">
        <v>2486</v>
      </c>
      <c r="P3" s="19" t="s">
        <v>2488</v>
      </c>
      <c r="T3" s="2"/>
      <c r="U3" s="2"/>
      <c r="V3" s="2"/>
      <c r="W3" s="2"/>
      <c r="X3" s="2"/>
      <c r="Y3" s="35" t="s">
        <v>2489</v>
      </c>
      <c r="Z3" s="35" t="s">
        <v>2492</v>
      </c>
      <c r="AA3" s="35"/>
      <c r="AB3" s="36"/>
      <c r="AC3" s="36"/>
      <c r="AD3" s="36"/>
      <c r="AE3" s="36"/>
    </row>
    <row r="4" spans="1:32" ht="176" customHeight="1" x14ac:dyDescent="0.2">
      <c r="A4" s="36" t="s">
        <v>1510</v>
      </c>
      <c r="B4" s="19" t="s">
        <v>4328</v>
      </c>
      <c r="C4" s="19" t="s">
        <v>2933</v>
      </c>
      <c r="D4" s="10" t="s">
        <v>2627</v>
      </c>
      <c r="E4" s="115" t="s">
        <v>5232</v>
      </c>
      <c r="F4" s="19" t="s">
        <v>2486</v>
      </c>
      <c r="G4" s="19" t="s">
        <v>2634</v>
      </c>
      <c r="H4" s="19" t="s">
        <v>1210</v>
      </c>
      <c r="I4" s="2" t="s">
        <v>2645</v>
      </c>
      <c r="J4" s="9" t="s">
        <v>5233</v>
      </c>
      <c r="K4" s="9" t="s">
        <v>5234</v>
      </c>
      <c r="L4" s="19" t="s">
        <v>1919</v>
      </c>
      <c r="M4" s="122" t="s">
        <v>65</v>
      </c>
      <c r="N4" s="28" t="s">
        <v>1473</v>
      </c>
      <c r="O4" s="19" t="s">
        <v>2486</v>
      </c>
      <c r="P4" s="19" t="s">
        <v>2488</v>
      </c>
      <c r="T4" s="2"/>
      <c r="U4" s="2"/>
      <c r="V4" s="2"/>
      <c r="W4" s="2"/>
      <c r="X4" s="2"/>
      <c r="Y4" s="35" t="s">
        <v>2489</v>
      </c>
      <c r="Z4" s="35" t="s">
        <v>2492</v>
      </c>
      <c r="AA4" s="35"/>
      <c r="AB4" s="36"/>
      <c r="AC4" s="36"/>
      <c r="AD4" s="36"/>
      <c r="AE4" s="36"/>
    </row>
    <row r="5" spans="1:32" ht="66" x14ac:dyDescent="0.2">
      <c r="A5" s="2" t="s">
        <v>2038</v>
      </c>
      <c r="B5" s="2"/>
      <c r="C5" s="2"/>
      <c r="D5" s="10"/>
      <c r="M5" s="19" t="s">
        <v>49</v>
      </c>
      <c r="N5" s="28" t="s">
        <v>2015</v>
      </c>
      <c r="O5" s="52" t="s">
        <v>2487</v>
      </c>
      <c r="T5" s="2"/>
      <c r="U5" s="2"/>
      <c r="V5" s="2"/>
      <c r="W5" s="2"/>
      <c r="X5" s="2"/>
      <c r="Y5" s="2" t="s">
        <v>2496</v>
      </c>
      <c r="Z5" s="2" t="s">
        <v>2506</v>
      </c>
      <c r="AA5" s="2" t="s">
        <v>2505</v>
      </c>
      <c r="AB5" s="19"/>
      <c r="AC5" s="19"/>
      <c r="AD5" s="19"/>
      <c r="AE5" s="19"/>
    </row>
    <row r="6" spans="1:32" ht="44" x14ac:dyDescent="0.2">
      <c r="A6" s="2" t="s">
        <v>1697</v>
      </c>
      <c r="B6" s="2" t="s">
        <v>2936</v>
      </c>
      <c r="C6" s="2" t="s">
        <v>2937</v>
      </c>
      <c r="D6" s="10" t="s">
        <v>2629</v>
      </c>
      <c r="E6" s="115" t="s">
        <v>5306</v>
      </c>
      <c r="F6" s="19" t="s">
        <v>2485</v>
      </c>
      <c r="G6" s="19" t="s">
        <v>2609</v>
      </c>
      <c r="H6" s="19" t="s">
        <v>1191</v>
      </c>
      <c r="I6" s="2" t="s">
        <v>2644</v>
      </c>
      <c r="J6" s="9" t="s">
        <v>4379</v>
      </c>
      <c r="K6" s="9" t="s">
        <v>5307</v>
      </c>
      <c r="L6" s="19" t="s">
        <v>1917</v>
      </c>
      <c r="M6" s="122" t="s">
        <v>69</v>
      </c>
      <c r="N6" s="28" t="s">
        <v>1674</v>
      </c>
      <c r="O6" s="52" t="s">
        <v>2485</v>
      </c>
      <c r="T6" s="2"/>
      <c r="U6" s="2"/>
      <c r="V6" s="2"/>
      <c r="W6" s="2"/>
      <c r="X6" s="2"/>
      <c r="Y6" s="2" t="s">
        <v>2507</v>
      </c>
      <c r="Z6" s="2"/>
      <c r="AA6" s="2"/>
      <c r="AB6" s="19"/>
      <c r="AC6" s="19"/>
      <c r="AD6" s="19"/>
      <c r="AE6" s="19"/>
    </row>
    <row r="7" spans="1:32" ht="176" customHeight="1" x14ac:dyDescent="0.2">
      <c r="A7" s="2" t="s">
        <v>1696</v>
      </c>
      <c r="B7" s="2" t="s">
        <v>4329</v>
      </c>
      <c r="C7" s="2" t="s">
        <v>3417</v>
      </c>
      <c r="D7" s="10" t="s">
        <v>2627</v>
      </c>
      <c r="E7" s="115" t="s">
        <v>5308</v>
      </c>
      <c r="F7" s="19" t="s">
        <v>2485</v>
      </c>
      <c r="G7" s="19" t="s">
        <v>2614</v>
      </c>
      <c r="H7" s="19" t="s">
        <v>1198</v>
      </c>
      <c r="I7" s="2" t="s">
        <v>2644</v>
      </c>
      <c r="J7" s="9" t="s">
        <v>5309</v>
      </c>
      <c r="K7" s="9" t="s">
        <v>5310</v>
      </c>
      <c r="L7" s="19" t="s">
        <v>1917</v>
      </c>
      <c r="M7" s="122" t="s">
        <v>69</v>
      </c>
      <c r="N7" s="28" t="s">
        <v>1674</v>
      </c>
      <c r="O7" s="52" t="s">
        <v>2485</v>
      </c>
      <c r="T7" s="2"/>
      <c r="U7" s="2"/>
      <c r="V7" s="2"/>
      <c r="W7" s="2"/>
      <c r="X7" s="2"/>
      <c r="Y7" s="2" t="s">
        <v>2507</v>
      </c>
      <c r="Z7" s="2"/>
      <c r="AA7" s="2"/>
      <c r="AB7" s="19"/>
      <c r="AC7" s="19"/>
      <c r="AD7" s="19"/>
      <c r="AE7" s="19"/>
    </row>
    <row r="8" spans="1:32" ht="88" x14ac:dyDescent="0.2">
      <c r="A8" s="2" t="s">
        <v>453</v>
      </c>
      <c r="B8" s="2"/>
      <c r="C8" s="2"/>
      <c r="D8" s="10"/>
      <c r="M8" s="19" t="s">
        <v>41</v>
      </c>
      <c r="N8" s="28" t="s">
        <v>1231</v>
      </c>
      <c r="O8" s="19" t="s">
        <v>2485</v>
      </c>
      <c r="P8" s="19" t="s">
        <v>2513</v>
      </c>
      <c r="Q8" s="19" t="s">
        <v>2514</v>
      </c>
      <c r="T8" s="2"/>
      <c r="U8" s="2"/>
      <c r="V8" s="2"/>
      <c r="W8" s="2"/>
      <c r="X8" s="2"/>
      <c r="Y8" s="2" t="s">
        <v>2507</v>
      </c>
      <c r="Z8" s="2" t="s">
        <v>2527</v>
      </c>
      <c r="AA8" s="2" t="s">
        <v>2523</v>
      </c>
      <c r="AB8" s="19"/>
      <c r="AC8" s="19"/>
      <c r="AD8" s="19"/>
      <c r="AE8" s="19"/>
    </row>
    <row r="9" spans="1:32" ht="88" x14ac:dyDescent="0.2">
      <c r="A9" s="2" t="s">
        <v>455</v>
      </c>
      <c r="B9" s="2"/>
      <c r="C9" s="2"/>
      <c r="D9" s="10"/>
      <c r="M9" s="19" t="s">
        <v>41</v>
      </c>
      <c r="N9" s="28" t="s">
        <v>1231</v>
      </c>
      <c r="O9" s="19" t="s">
        <v>2485</v>
      </c>
      <c r="P9" s="19" t="s">
        <v>2513</v>
      </c>
      <c r="Q9" s="19" t="s">
        <v>2514</v>
      </c>
      <c r="T9" s="2"/>
      <c r="U9" s="2"/>
      <c r="V9" s="2"/>
      <c r="W9" s="2"/>
      <c r="X9" s="2"/>
      <c r="Y9" s="2" t="s">
        <v>2507</v>
      </c>
      <c r="Z9" s="2" t="s">
        <v>2527</v>
      </c>
      <c r="AA9" s="2" t="s">
        <v>2523</v>
      </c>
      <c r="AB9" s="19"/>
      <c r="AC9" s="19"/>
      <c r="AD9" s="19"/>
      <c r="AE9" s="19"/>
    </row>
    <row r="10" spans="1:32" ht="88" x14ac:dyDescent="0.2">
      <c r="A10" s="2" t="s">
        <v>457</v>
      </c>
      <c r="B10" s="2"/>
      <c r="C10" s="2"/>
      <c r="D10" s="10"/>
      <c r="M10" s="19" t="s">
        <v>41</v>
      </c>
      <c r="N10" s="28" t="s">
        <v>1231</v>
      </c>
      <c r="O10" s="19" t="s">
        <v>2485</v>
      </c>
      <c r="P10" s="19" t="s">
        <v>2513</v>
      </c>
      <c r="Q10" s="19" t="s">
        <v>2514</v>
      </c>
      <c r="T10" s="2"/>
      <c r="U10" s="2"/>
      <c r="V10" s="2"/>
      <c r="W10" s="2"/>
      <c r="X10" s="2"/>
      <c r="Y10" s="2" t="s">
        <v>2507</v>
      </c>
      <c r="Z10" s="2" t="s">
        <v>2527</v>
      </c>
      <c r="AA10" s="2" t="s">
        <v>2523</v>
      </c>
      <c r="AB10" s="19"/>
      <c r="AC10" s="19"/>
      <c r="AD10" s="19"/>
      <c r="AE10" s="19"/>
    </row>
    <row r="11" spans="1:32" ht="88" x14ac:dyDescent="0.2">
      <c r="A11" s="2" t="s">
        <v>456</v>
      </c>
      <c r="B11" s="2"/>
      <c r="C11" s="2"/>
      <c r="D11" s="10"/>
      <c r="M11" s="19" t="s">
        <v>41</v>
      </c>
      <c r="N11" s="28" t="s">
        <v>1231</v>
      </c>
      <c r="O11" s="19" t="s">
        <v>2485</v>
      </c>
      <c r="P11" s="19" t="s">
        <v>2513</v>
      </c>
      <c r="Q11" s="19" t="s">
        <v>2514</v>
      </c>
      <c r="T11" s="2"/>
      <c r="U11" s="2"/>
      <c r="V11" s="2"/>
      <c r="W11" s="2"/>
      <c r="X11" s="2"/>
      <c r="Y11" s="2" t="s">
        <v>2507</v>
      </c>
      <c r="Z11" s="2" t="s">
        <v>2527</v>
      </c>
      <c r="AA11" s="2" t="s">
        <v>2523</v>
      </c>
      <c r="AB11" s="19"/>
      <c r="AC11" s="19"/>
      <c r="AD11" s="19"/>
      <c r="AE11" s="19"/>
    </row>
    <row r="12" spans="1:32" ht="88" x14ac:dyDescent="0.2">
      <c r="A12" s="35" t="s">
        <v>454</v>
      </c>
      <c r="B12" s="2"/>
      <c r="C12" s="2"/>
      <c r="D12" s="10"/>
      <c r="M12" s="19" t="s">
        <v>41</v>
      </c>
      <c r="N12" s="28" t="s">
        <v>1231</v>
      </c>
      <c r="O12" s="19" t="s">
        <v>2485</v>
      </c>
      <c r="P12" s="19" t="s">
        <v>2513</v>
      </c>
      <c r="Q12" s="19" t="s">
        <v>2514</v>
      </c>
      <c r="T12" s="2"/>
      <c r="U12" s="2"/>
      <c r="V12" s="2"/>
      <c r="W12" s="2"/>
      <c r="X12" s="2"/>
      <c r="Y12" s="2" t="s">
        <v>2507</v>
      </c>
      <c r="Z12" s="2" t="s">
        <v>2527</v>
      </c>
      <c r="AA12" s="2" t="s">
        <v>2523</v>
      </c>
      <c r="AB12" s="19"/>
      <c r="AC12" s="19"/>
      <c r="AD12" s="19"/>
      <c r="AE12" s="19"/>
    </row>
    <row r="13" spans="1:32" ht="88" x14ac:dyDescent="0.2">
      <c r="A13" s="19" t="s">
        <v>990</v>
      </c>
      <c r="D13" s="10"/>
      <c r="L13" s="19" t="s">
        <v>1920</v>
      </c>
      <c r="M13" s="19" t="s">
        <v>56</v>
      </c>
      <c r="N13" s="28" t="s">
        <v>1231</v>
      </c>
      <c r="O13" s="19" t="s">
        <v>2485</v>
      </c>
      <c r="P13" s="19" t="s">
        <v>2513</v>
      </c>
      <c r="Q13" s="19" t="s">
        <v>2514</v>
      </c>
      <c r="T13" s="2"/>
      <c r="U13" s="2"/>
      <c r="V13" s="2"/>
      <c r="W13" s="2"/>
      <c r="X13" s="2"/>
      <c r="Y13" s="2" t="s">
        <v>2507</v>
      </c>
      <c r="Z13" s="2" t="s">
        <v>2527</v>
      </c>
      <c r="AA13" s="2" t="s">
        <v>2523</v>
      </c>
      <c r="AB13" s="19"/>
      <c r="AC13" s="19"/>
      <c r="AD13" s="19"/>
      <c r="AE13" s="19"/>
    </row>
    <row r="14" spans="1:32" ht="88" x14ac:dyDescent="0.2">
      <c r="A14" s="19" t="s">
        <v>992</v>
      </c>
      <c r="D14" s="10"/>
      <c r="L14" s="19" t="s">
        <v>1920</v>
      </c>
      <c r="M14" s="19" t="s">
        <v>56</v>
      </c>
      <c r="N14" s="28" t="s">
        <v>1231</v>
      </c>
      <c r="O14" s="19" t="s">
        <v>2485</v>
      </c>
      <c r="P14" s="19" t="s">
        <v>2513</v>
      </c>
      <c r="Q14" s="19" t="s">
        <v>2514</v>
      </c>
      <c r="T14" s="2"/>
      <c r="U14" s="2"/>
      <c r="V14" s="2"/>
      <c r="W14" s="2"/>
      <c r="X14" s="2"/>
      <c r="Y14" s="2" t="s">
        <v>2507</v>
      </c>
      <c r="Z14" s="2" t="s">
        <v>2527</v>
      </c>
      <c r="AA14" s="2" t="s">
        <v>2523</v>
      </c>
      <c r="AB14" s="19"/>
      <c r="AC14" s="19"/>
      <c r="AD14" s="19"/>
      <c r="AE14" s="19"/>
    </row>
    <row r="15" spans="1:32" ht="88" x14ac:dyDescent="0.2">
      <c r="A15" s="19" t="s">
        <v>989</v>
      </c>
      <c r="D15" s="10"/>
      <c r="L15" s="19" t="s">
        <v>1920</v>
      </c>
      <c r="M15" s="19" t="s">
        <v>56</v>
      </c>
      <c r="N15" s="28" t="s">
        <v>1231</v>
      </c>
      <c r="O15" s="19" t="s">
        <v>2485</v>
      </c>
      <c r="P15" s="19" t="s">
        <v>2513</v>
      </c>
      <c r="Q15" s="19" t="s">
        <v>2514</v>
      </c>
      <c r="T15" s="2"/>
      <c r="U15" s="2"/>
      <c r="V15" s="2"/>
      <c r="W15" s="2"/>
      <c r="X15" s="2"/>
      <c r="Y15" s="2" t="s">
        <v>2507</v>
      </c>
      <c r="Z15" s="2" t="s">
        <v>2527</v>
      </c>
      <c r="AA15" s="2" t="s">
        <v>2523</v>
      </c>
      <c r="AB15" s="19"/>
      <c r="AC15" s="19"/>
      <c r="AD15" s="19"/>
      <c r="AE15" s="19"/>
    </row>
    <row r="16" spans="1:32" ht="176" customHeight="1" x14ac:dyDescent="0.2">
      <c r="A16" s="19" t="s">
        <v>993</v>
      </c>
      <c r="D16" s="10"/>
      <c r="L16" s="19" t="s">
        <v>1920</v>
      </c>
      <c r="M16" s="19" t="s">
        <v>56</v>
      </c>
      <c r="N16" s="28" t="s">
        <v>1231</v>
      </c>
      <c r="O16" s="19" t="s">
        <v>2485</v>
      </c>
      <c r="P16" s="19" t="s">
        <v>2513</v>
      </c>
      <c r="Q16" s="19" t="s">
        <v>2514</v>
      </c>
      <c r="T16" s="2"/>
      <c r="U16" s="2"/>
      <c r="V16" s="2"/>
      <c r="W16" s="2"/>
      <c r="X16" s="2"/>
      <c r="Y16" s="2" t="s">
        <v>2507</v>
      </c>
      <c r="Z16" s="2" t="s">
        <v>2527</v>
      </c>
      <c r="AA16" s="2" t="s">
        <v>2523</v>
      </c>
      <c r="AB16" s="19"/>
      <c r="AC16" s="19"/>
      <c r="AD16" s="19"/>
      <c r="AE16" s="19"/>
    </row>
    <row r="17" spans="1:996" s="36" customFormat="1" ht="88" x14ac:dyDescent="0.2">
      <c r="A17" s="19" t="s">
        <v>991</v>
      </c>
      <c r="B17" s="19"/>
      <c r="C17" s="19"/>
      <c r="D17" s="10"/>
      <c r="E17" s="19"/>
      <c r="F17" s="19"/>
      <c r="G17" s="19"/>
      <c r="H17" s="19"/>
      <c r="I17" s="2"/>
      <c r="J17" s="9"/>
      <c r="K17" s="9"/>
      <c r="L17" s="19" t="s">
        <v>1920</v>
      </c>
      <c r="M17" s="19" t="s">
        <v>56</v>
      </c>
      <c r="N17" s="28" t="s">
        <v>1231</v>
      </c>
      <c r="O17" s="19" t="s">
        <v>2485</v>
      </c>
      <c r="P17" s="19" t="s">
        <v>2513</v>
      </c>
      <c r="Q17" s="19" t="s">
        <v>2514</v>
      </c>
      <c r="R17" s="19"/>
      <c r="S17" s="19"/>
      <c r="T17" s="2"/>
      <c r="U17" s="2"/>
      <c r="V17" s="2"/>
      <c r="W17" s="2"/>
      <c r="X17" s="2"/>
      <c r="Y17" s="2" t="s">
        <v>2507</v>
      </c>
      <c r="Z17" s="2" t="s">
        <v>2527</v>
      </c>
      <c r="AA17" s="2" t="s">
        <v>2523</v>
      </c>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c r="EB17" s="19"/>
      <c r="EC17" s="19"/>
      <c r="ED17" s="19"/>
      <c r="EE17" s="19"/>
      <c r="EF17" s="19"/>
      <c r="EG17" s="19"/>
      <c r="EH17" s="19"/>
      <c r="EI17" s="19"/>
      <c r="EJ17" s="19"/>
      <c r="EK17" s="19"/>
      <c r="EL17" s="19"/>
      <c r="EM17" s="19"/>
      <c r="EN17" s="19"/>
      <c r="EO17" s="19"/>
      <c r="EP17" s="19"/>
      <c r="EQ17" s="19"/>
      <c r="ER17" s="19"/>
      <c r="ES17" s="19"/>
      <c r="ET17" s="19"/>
      <c r="EU17" s="19"/>
      <c r="EV17" s="19"/>
      <c r="EW17" s="19"/>
      <c r="EX17" s="19"/>
      <c r="EY17" s="19"/>
      <c r="EZ17" s="19"/>
      <c r="FA17" s="19"/>
      <c r="FB17" s="19"/>
      <c r="FC17" s="19"/>
      <c r="FD17" s="19"/>
      <c r="FE17" s="19"/>
      <c r="FF17" s="19"/>
      <c r="FG17" s="19"/>
      <c r="FH17" s="19"/>
      <c r="FI17" s="19"/>
      <c r="FJ17" s="19"/>
      <c r="FK17" s="19"/>
      <c r="FL17" s="19"/>
      <c r="FM17" s="19"/>
      <c r="FN17" s="19"/>
      <c r="FO17" s="19"/>
      <c r="FP17" s="19"/>
      <c r="FQ17" s="19"/>
      <c r="FR17" s="19"/>
      <c r="FS17" s="19"/>
      <c r="FT17" s="19"/>
      <c r="FU17" s="19"/>
      <c r="FV17" s="19"/>
      <c r="FW17" s="19"/>
      <c r="FX17" s="19"/>
      <c r="FY17" s="19"/>
      <c r="FZ17" s="19"/>
      <c r="GA17" s="19"/>
      <c r="GB17" s="19"/>
      <c r="GC17" s="19"/>
      <c r="GD17" s="19"/>
      <c r="GE17" s="19"/>
      <c r="GF17" s="19"/>
      <c r="GG17" s="19"/>
      <c r="GH17" s="19"/>
      <c r="GI17" s="19"/>
      <c r="GJ17" s="19"/>
      <c r="GK17" s="19"/>
      <c r="GL17" s="19"/>
      <c r="GM17" s="19"/>
      <c r="GN17" s="19"/>
      <c r="GO17" s="19"/>
      <c r="GP17" s="19"/>
      <c r="GQ17" s="19"/>
      <c r="GR17" s="19"/>
      <c r="GS17" s="19"/>
      <c r="GT17" s="19"/>
      <c r="GU17" s="19"/>
      <c r="GV17" s="19"/>
      <c r="GW17" s="19"/>
      <c r="GX17" s="19"/>
      <c r="GY17" s="19"/>
      <c r="GZ17" s="19"/>
      <c r="HA17" s="19"/>
      <c r="HB17" s="19"/>
      <c r="HC17" s="19"/>
      <c r="HD17" s="19"/>
      <c r="HE17" s="19"/>
      <c r="HF17" s="19"/>
      <c r="HG17" s="19"/>
      <c r="HH17" s="19"/>
      <c r="HI17" s="19"/>
      <c r="HJ17" s="19"/>
      <c r="HK17" s="19"/>
      <c r="HL17" s="19"/>
      <c r="HM17" s="19"/>
      <c r="HN17" s="19"/>
      <c r="HO17" s="19"/>
      <c r="HP17" s="19"/>
      <c r="HQ17" s="19"/>
      <c r="HR17" s="19"/>
      <c r="HS17" s="19"/>
      <c r="HT17" s="19"/>
      <c r="HU17" s="19"/>
      <c r="HV17" s="19"/>
      <c r="HW17" s="19"/>
      <c r="HX17" s="19"/>
      <c r="HY17" s="19"/>
      <c r="HZ17" s="19"/>
      <c r="IA17" s="19"/>
      <c r="IB17" s="19"/>
      <c r="IC17" s="19"/>
      <c r="ID17" s="19"/>
      <c r="IE17" s="19"/>
      <c r="IF17" s="19"/>
      <c r="IG17" s="19"/>
      <c r="IH17" s="19"/>
      <c r="II17" s="19"/>
      <c r="IJ17" s="19"/>
      <c r="IK17" s="19"/>
      <c r="IL17" s="19"/>
      <c r="IM17" s="19"/>
      <c r="IN17" s="19"/>
      <c r="IO17" s="19"/>
      <c r="IP17" s="19"/>
      <c r="IQ17" s="19"/>
      <c r="IR17" s="19"/>
      <c r="IS17" s="19"/>
      <c r="IT17" s="19"/>
      <c r="IU17" s="19"/>
      <c r="IV17" s="19"/>
      <c r="IW17" s="19"/>
      <c r="IX17" s="19"/>
      <c r="IY17" s="19"/>
      <c r="IZ17" s="19"/>
      <c r="JA17" s="19"/>
      <c r="JB17" s="19"/>
      <c r="JC17" s="19"/>
      <c r="JD17" s="19"/>
      <c r="JE17" s="19"/>
      <c r="JF17" s="19"/>
      <c r="JG17" s="19"/>
      <c r="JH17" s="19"/>
      <c r="JI17" s="19"/>
      <c r="JJ17" s="19"/>
      <c r="JK17" s="19"/>
      <c r="JL17" s="19"/>
      <c r="JM17" s="19"/>
      <c r="JN17" s="19"/>
      <c r="JO17" s="19"/>
      <c r="JP17" s="19"/>
      <c r="JQ17" s="19"/>
      <c r="JR17" s="19"/>
      <c r="JS17" s="19"/>
      <c r="JT17" s="19"/>
      <c r="JU17" s="19"/>
      <c r="JV17" s="19"/>
      <c r="JW17" s="19"/>
      <c r="JX17" s="19"/>
      <c r="JY17" s="19"/>
      <c r="JZ17" s="19"/>
      <c r="KA17" s="19"/>
      <c r="KB17" s="19"/>
      <c r="KC17" s="19"/>
      <c r="KD17" s="19"/>
      <c r="KE17" s="19"/>
      <c r="KF17" s="19"/>
      <c r="KG17" s="19"/>
      <c r="KH17" s="19"/>
      <c r="KI17" s="19"/>
      <c r="KJ17" s="19"/>
      <c r="KK17" s="19"/>
      <c r="KL17" s="19"/>
      <c r="KM17" s="19"/>
      <c r="KN17" s="19"/>
      <c r="KO17" s="19"/>
      <c r="KP17" s="19"/>
      <c r="KQ17" s="19"/>
      <c r="KR17" s="19"/>
      <c r="KS17" s="19"/>
      <c r="KT17" s="19"/>
      <c r="KU17" s="19"/>
      <c r="KV17" s="19"/>
      <c r="KW17" s="19"/>
      <c r="KX17" s="19"/>
      <c r="KY17" s="19"/>
      <c r="KZ17" s="19"/>
      <c r="LA17" s="19"/>
      <c r="LB17" s="19"/>
      <c r="LC17" s="19"/>
      <c r="LD17" s="19"/>
      <c r="LE17" s="19"/>
      <c r="LF17" s="19"/>
      <c r="LG17" s="19"/>
      <c r="LH17" s="19"/>
      <c r="LI17" s="19"/>
      <c r="LJ17" s="19"/>
      <c r="LK17" s="19"/>
      <c r="LL17" s="19"/>
      <c r="LM17" s="19"/>
      <c r="LN17" s="19"/>
      <c r="LO17" s="19"/>
      <c r="LP17" s="19"/>
      <c r="LQ17" s="19"/>
      <c r="LR17" s="19"/>
      <c r="LS17" s="19"/>
      <c r="LT17" s="19"/>
      <c r="LU17" s="19"/>
      <c r="LV17" s="19"/>
      <c r="LW17" s="19"/>
      <c r="LX17" s="19"/>
      <c r="LY17" s="19"/>
      <c r="LZ17" s="19"/>
      <c r="MA17" s="19"/>
      <c r="MB17" s="19"/>
      <c r="MC17" s="19"/>
      <c r="MD17" s="19"/>
      <c r="ME17" s="19"/>
      <c r="MF17" s="19"/>
      <c r="MG17" s="19"/>
      <c r="MH17" s="19"/>
      <c r="MI17" s="19"/>
      <c r="MJ17" s="19"/>
      <c r="MK17" s="19"/>
      <c r="ML17" s="19"/>
      <c r="MM17" s="19"/>
      <c r="MN17" s="19"/>
      <c r="MO17" s="19"/>
      <c r="MP17" s="19"/>
      <c r="MQ17" s="19"/>
      <c r="MR17" s="19"/>
      <c r="MS17" s="19"/>
      <c r="MT17" s="19"/>
      <c r="MU17" s="19"/>
      <c r="MV17" s="19"/>
      <c r="MW17" s="19"/>
      <c r="MX17" s="19"/>
      <c r="MY17" s="19"/>
      <c r="MZ17" s="19"/>
      <c r="NA17" s="19"/>
      <c r="NB17" s="19"/>
      <c r="NC17" s="19"/>
      <c r="ND17" s="19"/>
      <c r="NE17" s="19"/>
      <c r="NF17" s="19"/>
      <c r="NG17" s="19"/>
      <c r="NH17" s="19"/>
      <c r="NI17" s="19"/>
      <c r="NJ17" s="19"/>
      <c r="NK17" s="19"/>
      <c r="NL17" s="19"/>
      <c r="NM17" s="19"/>
      <c r="NN17" s="19"/>
      <c r="NO17" s="19"/>
      <c r="NP17" s="19"/>
      <c r="NQ17" s="19"/>
      <c r="NR17" s="19"/>
      <c r="NS17" s="19"/>
      <c r="NT17" s="19"/>
      <c r="NU17" s="19"/>
      <c r="NV17" s="19"/>
      <c r="NW17" s="19"/>
      <c r="NX17" s="19"/>
      <c r="NY17" s="19"/>
      <c r="NZ17" s="19"/>
      <c r="OA17" s="19"/>
      <c r="OB17" s="19"/>
      <c r="OC17" s="19"/>
      <c r="OD17" s="19"/>
      <c r="OE17" s="19"/>
      <c r="OF17" s="19"/>
      <c r="OG17" s="19"/>
      <c r="OH17" s="19"/>
      <c r="OI17" s="19"/>
      <c r="OJ17" s="19"/>
      <c r="OK17" s="19"/>
      <c r="OL17" s="19"/>
      <c r="OM17" s="19"/>
      <c r="ON17" s="19"/>
      <c r="OO17" s="19"/>
      <c r="OP17" s="19"/>
      <c r="OQ17" s="19"/>
      <c r="OR17" s="19"/>
      <c r="OS17" s="19"/>
      <c r="OT17" s="19"/>
      <c r="OU17" s="19"/>
      <c r="OV17" s="19"/>
      <c r="OW17" s="19"/>
      <c r="OX17" s="19"/>
      <c r="OY17" s="19"/>
      <c r="OZ17" s="19"/>
      <c r="PA17" s="19"/>
      <c r="PB17" s="19"/>
      <c r="PC17" s="19"/>
      <c r="PD17" s="19"/>
      <c r="PE17" s="19"/>
      <c r="PF17" s="19"/>
      <c r="PG17" s="19"/>
      <c r="PH17" s="19"/>
      <c r="PI17" s="19"/>
      <c r="PJ17" s="19"/>
      <c r="PK17" s="19"/>
      <c r="PL17" s="19"/>
      <c r="PM17" s="19"/>
      <c r="PN17" s="19"/>
      <c r="PO17" s="19"/>
      <c r="PP17" s="19"/>
      <c r="PQ17" s="19"/>
      <c r="PR17" s="19"/>
      <c r="PS17" s="19"/>
      <c r="PT17" s="19"/>
      <c r="PU17" s="19"/>
      <c r="PV17" s="19"/>
      <c r="PW17" s="19"/>
      <c r="PX17" s="19"/>
      <c r="PY17" s="19"/>
      <c r="PZ17" s="19"/>
      <c r="QA17" s="19"/>
      <c r="QB17" s="19"/>
      <c r="QC17" s="19"/>
      <c r="QD17" s="19"/>
      <c r="QE17" s="19"/>
      <c r="QF17" s="19"/>
      <c r="QG17" s="19"/>
      <c r="QH17" s="19"/>
      <c r="QI17" s="19"/>
      <c r="QJ17" s="19"/>
      <c r="QK17" s="19"/>
      <c r="QL17" s="19"/>
      <c r="QM17" s="19"/>
      <c r="QN17" s="19"/>
      <c r="QO17" s="19"/>
      <c r="QP17" s="19"/>
      <c r="QQ17" s="19"/>
      <c r="QR17" s="19"/>
      <c r="QS17" s="19"/>
      <c r="QT17" s="19"/>
      <c r="QU17" s="19"/>
      <c r="QV17" s="19"/>
      <c r="QW17" s="19"/>
      <c r="QX17" s="19"/>
      <c r="QY17" s="19"/>
      <c r="QZ17" s="19"/>
      <c r="RA17" s="19"/>
      <c r="RB17" s="19"/>
      <c r="RC17" s="19"/>
      <c r="RD17" s="19"/>
      <c r="RE17" s="19"/>
      <c r="RF17" s="19"/>
      <c r="RG17" s="19"/>
      <c r="RH17" s="19"/>
      <c r="RI17" s="19"/>
      <c r="RJ17" s="19"/>
      <c r="RK17" s="19"/>
      <c r="RL17" s="19"/>
      <c r="RM17" s="19"/>
      <c r="RN17" s="19"/>
      <c r="RO17" s="19"/>
      <c r="RP17" s="19"/>
      <c r="RQ17" s="19"/>
      <c r="RR17" s="19"/>
      <c r="RS17" s="19"/>
      <c r="RT17" s="19"/>
      <c r="RU17" s="19"/>
      <c r="RV17" s="19"/>
      <c r="RW17" s="19"/>
      <c r="RX17" s="19"/>
      <c r="RY17" s="19"/>
      <c r="RZ17" s="19"/>
      <c r="SA17" s="19"/>
      <c r="SB17" s="19"/>
      <c r="SC17" s="19"/>
      <c r="SD17" s="19"/>
      <c r="SE17" s="19"/>
      <c r="SF17" s="19"/>
      <c r="SG17" s="19"/>
      <c r="SH17" s="19"/>
      <c r="SI17" s="19"/>
      <c r="SJ17" s="19"/>
      <c r="SK17" s="19"/>
      <c r="SL17" s="19"/>
      <c r="SM17" s="19"/>
      <c r="SN17" s="19"/>
      <c r="SO17" s="19"/>
      <c r="SP17" s="19"/>
      <c r="SQ17" s="19"/>
      <c r="SR17" s="19"/>
      <c r="SS17" s="19"/>
      <c r="ST17" s="19"/>
      <c r="SU17" s="19"/>
      <c r="SV17" s="19"/>
      <c r="SW17" s="19"/>
      <c r="SX17" s="19"/>
      <c r="SY17" s="19"/>
      <c r="SZ17" s="19"/>
      <c r="TA17" s="19"/>
      <c r="TB17" s="19"/>
      <c r="TC17" s="19"/>
      <c r="TD17" s="19"/>
      <c r="TE17" s="19"/>
      <c r="TF17" s="19"/>
      <c r="TG17" s="19"/>
      <c r="TH17" s="19"/>
      <c r="TI17" s="19"/>
      <c r="TJ17" s="19"/>
      <c r="TK17" s="19"/>
      <c r="TL17" s="19"/>
      <c r="TM17" s="19"/>
      <c r="TN17" s="19"/>
      <c r="TO17" s="19"/>
      <c r="TP17" s="19"/>
      <c r="TQ17" s="19"/>
      <c r="TR17" s="19"/>
      <c r="TS17" s="19"/>
      <c r="TT17" s="19"/>
      <c r="TU17" s="19"/>
      <c r="TV17" s="19"/>
      <c r="TW17" s="19"/>
      <c r="TX17" s="19"/>
      <c r="TY17" s="19"/>
      <c r="TZ17" s="19"/>
      <c r="UA17" s="19"/>
      <c r="UB17" s="19"/>
      <c r="UC17" s="19"/>
      <c r="UD17" s="19"/>
      <c r="UE17" s="19"/>
      <c r="UF17" s="19"/>
      <c r="UG17" s="19"/>
      <c r="UH17" s="19"/>
      <c r="UI17" s="19"/>
      <c r="UJ17" s="19"/>
      <c r="UK17" s="19"/>
      <c r="UL17" s="19"/>
      <c r="UM17" s="19"/>
      <c r="UN17" s="19"/>
      <c r="UO17" s="19"/>
      <c r="UP17" s="19"/>
      <c r="UQ17" s="19"/>
      <c r="UR17" s="19"/>
      <c r="US17" s="19"/>
      <c r="UT17" s="19"/>
      <c r="UU17" s="19"/>
      <c r="UV17" s="19"/>
      <c r="UW17" s="19"/>
      <c r="UX17" s="19"/>
      <c r="UY17" s="19"/>
      <c r="UZ17" s="19"/>
      <c r="VA17" s="19"/>
      <c r="VB17" s="19"/>
      <c r="VC17" s="19"/>
      <c r="VD17" s="19"/>
      <c r="VE17" s="19"/>
      <c r="VF17" s="19"/>
      <c r="VG17" s="19"/>
      <c r="VH17" s="19"/>
      <c r="VI17" s="19"/>
      <c r="VJ17" s="19"/>
      <c r="VK17" s="19"/>
      <c r="VL17" s="19"/>
      <c r="VM17" s="19"/>
      <c r="VN17" s="19"/>
      <c r="VO17" s="19"/>
      <c r="VP17" s="19"/>
      <c r="VQ17" s="19"/>
      <c r="VR17" s="19"/>
      <c r="VS17" s="19"/>
      <c r="VT17" s="19"/>
      <c r="VU17" s="19"/>
      <c r="VV17" s="19"/>
      <c r="VW17" s="19"/>
      <c r="VX17" s="19"/>
      <c r="VY17" s="19"/>
      <c r="VZ17" s="19"/>
      <c r="WA17" s="19"/>
      <c r="WB17" s="19"/>
      <c r="WC17" s="19"/>
      <c r="WD17" s="19"/>
      <c r="WE17" s="19"/>
      <c r="WF17" s="19"/>
      <c r="WG17" s="19"/>
      <c r="WH17" s="19"/>
      <c r="WI17" s="19"/>
      <c r="WJ17" s="19"/>
      <c r="WK17" s="19"/>
      <c r="WL17" s="19"/>
      <c r="WM17" s="19"/>
      <c r="WN17" s="19"/>
      <c r="WO17" s="19"/>
      <c r="WP17" s="19"/>
      <c r="WQ17" s="19"/>
      <c r="WR17" s="19"/>
      <c r="WS17" s="19"/>
      <c r="WT17" s="19"/>
      <c r="WU17" s="19"/>
      <c r="WV17" s="19"/>
      <c r="WW17" s="19"/>
      <c r="WX17" s="19"/>
      <c r="WY17" s="19"/>
      <c r="WZ17" s="19"/>
      <c r="XA17" s="19"/>
      <c r="XB17" s="19"/>
      <c r="XC17" s="19"/>
      <c r="XD17" s="19"/>
      <c r="XE17" s="19"/>
      <c r="XF17" s="19"/>
      <c r="XG17" s="19"/>
      <c r="XH17" s="19"/>
      <c r="XI17" s="19"/>
      <c r="XJ17" s="19"/>
      <c r="XK17" s="19"/>
      <c r="XL17" s="19"/>
      <c r="XM17" s="19"/>
      <c r="XN17" s="19"/>
      <c r="XO17" s="19"/>
      <c r="XP17" s="19"/>
      <c r="XQ17" s="19"/>
      <c r="XR17" s="19"/>
      <c r="XS17" s="19"/>
      <c r="XT17" s="19"/>
      <c r="XU17" s="19"/>
      <c r="XV17" s="19"/>
      <c r="XW17" s="19"/>
      <c r="XX17" s="19"/>
      <c r="XY17" s="19"/>
      <c r="XZ17" s="19"/>
      <c r="YA17" s="19"/>
      <c r="YB17" s="19"/>
      <c r="YC17" s="19"/>
      <c r="YD17" s="19"/>
      <c r="YE17" s="19"/>
      <c r="YF17" s="19"/>
      <c r="YG17" s="19"/>
      <c r="YH17" s="19"/>
      <c r="YI17" s="19"/>
      <c r="YJ17" s="19"/>
      <c r="YK17" s="19"/>
      <c r="YL17" s="19"/>
      <c r="YM17" s="19"/>
      <c r="YN17" s="19"/>
      <c r="YO17" s="19"/>
      <c r="YP17" s="19"/>
      <c r="YQ17" s="19"/>
      <c r="YR17" s="19"/>
      <c r="YS17" s="19"/>
      <c r="YT17" s="19"/>
      <c r="YU17" s="19"/>
      <c r="YV17" s="19"/>
      <c r="YW17" s="19"/>
      <c r="YX17" s="19"/>
      <c r="YY17" s="19"/>
      <c r="YZ17" s="19"/>
      <c r="ZA17" s="19"/>
      <c r="ZB17" s="19"/>
      <c r="ZC17" s="19"/>
      <c r="ZD17" s="19"/>
      <c r="ZE17" s="19"/>
      <c r="ZF17" s="19"/>
      <c r="ZG17" s="19"/>
      <c r="ZH17" s="19"/>
      <c r="ZI17" s="19"/>
      <c r="ZJ17" s="19"/>
      <c r="ZK17" s="19"/>
      <c r="ZL17" s="19"/>
      <c r="ZM17" s="19"/>
      <c r="ZN17" s="19"/>
      <c r="ZO17" s="19"/>
      <c r="ZP17" s="19"/>
      <c r="ZQ17" s="19"/>
      <c r="ZR17" s="19"/>
      <c r="ZS17" s="19"/>
      <c r="ZT17" s="19"/>
      <c r="ZU17" s="19"/>
      <c r="ZV17" s="19"/>
      <c r="ZW17" s="19"/>
      <c r="ZX17" s="19"/>
      <c r="ZY17" s="19"/>
      <c r="ZZ17" s="19"/>
      <c r="AAA17" s="19"/>
      <c r="AAB17" s="19"/>
      <c r="AAC17" s="19"/>
      <c r="AAD17" s="19"/>
      <c r="AAE17" s="19"/>
      <c r="AAF17" s="19"/>
      <c r="AAG17" s="19"/>
      <c r="AAH17" s="19"/>
      <c r="AAI17" s="19"/>
      <c r="AAJ17" s="19"/>
      <c r="AAK17" s="19"/>
      <c r="AAL17" s="19"/>
      <c r="AAM17" s="19"/>
      <c r="AAN17" s="19"/>
      <c r="AAO17" s="19"/>
      <c r="AAP17" s="19"/>
      <c r="AAQ17" s="19"/>
      <c r="AAR17" s="19"/>
      <c r="AAS17" s="19"/>
      <c r="AAT17" s="19"/>
      <c r="AAU17" s="19"/>
      <c r="AAV17" s="19"/>
      <c r="AAW17" s="19"/>
      <c r="AAX17" s="19"/>
      <c r="AAY17" s="19"/>
      <c r="AAZ17" s="19"/>
      <c r="ABA17" s="19"/>
      <c r="ABB17" s="19"/>
      <c r="ABC17" s="19"/>
      <c r="ABD17" s="19"/>
      <c r="ABE17" s="19"/>
      <c r="ABF17" s="19"/>
      <c r="ABG17" s="19"/>
      <c r="ABH17" s="19"/>
      <c r="ABI17" s="19"/>
      <c r="ABJ17" s="19"/>
      <c r="ABK17" s="19"/>
      <c r="ABL17" s="19"/>
      <c r="ABM17" s="19"/>
      <c r="ABN17" s="19"/>
      <c r="ABO17" s="19"/>
      <c r="ABP17" s="19"/>
      <c r="ABQ17" s="19"/>
      <c r="ABR17" s="19"/>
      <c r="ABS17" s="19"/>
      <c r="ABT17" s="19"/>
      <c r="ABU17" s="19"/>
      <c r="ABV17" s="19"/>
      <c r="ABW17" s="19"/>
      <c r="ABX17" s="19"/>
      <c r="ABY17" s="19"/>
      <c r="ABZ17" s="19"/>
      <c r="ACA17" s="19"/>
      <c r="ACB17" s="19"/>
      <c r="ACC17" s="19"/>
      <c r="ACD17" s="19"/>
      <c r="ACE17" s="19"/>
      <c r="ACF17" s="19"/>
      <c r="ACG17" s="19"/>
      <c r="ACH17" s="19"/>
      <c r="ACI17" s="19"/>
      <c r="ACJ17" s="19"/>
      <c r="ACK17" s="19"/>
      <c r="ACL17" s="19"/>
      <c r="ACM17" s="19"/>
      <c r="ACN17" s="19"/>
      <c r="ACO17" s="19"/>
      <c r="ACP17" s="19"/>
      <c r="ACQ17" s="19"/>
      <c r="ACR17" s="19"/>
      <c r="ACS17" s="19"/>
      <c r="ACT17" s="19"/>
      <c r="ACU17" s="19"/>
      <c r="ACV17" s="19"/>
      <c r="ACW17" s="19"/>
      <c r="ACX17" s="19"/>
      <c r="ACY17" s="19"/>
      <c r="ACZ17" s="19"/>
      <c r="ADA17" s="19"/>
      <c r="ADB17" s="19"/>
      <c r="ADC17" s="19"/>
      <c r="ADD17" s="19"/>
      <c r="ADE17" s="19"/>
      <c r="ADF17" s="19"/>
      <c r="ADG17" s="19"/>
      <c r="ADH17" s="19"/>
      <c r="ADI17" s="19"/>
      <c r="ADJ17" s="19"/>
      <c r="ADK17" s="19"/>
      <c r="ADL17" s="19"/>
      <c r="ADM17" s="19"/>
      <c r="ADN17" s="19"/>
      <c r="ADO17" s="19"/>
      <c r="ADP17" s="19"/>
      <c r="ADQ17" s="19"/>
      <c r="ADR17" s="19"/>
      <c r="ADS17" s="19"/>
      <c r="ADT17" s="19"/>
      <c r="ADU17" s="19"/>
      <c r="ADV17" s="19"/>
      <c r="ADW17" s="19"/>
      <c r="ADX17" s="19"/>
      <c r="ADY17" s="19"/>
      <c r="ADZ17" s="19"/>
      <c r="AEA17" s="19"/>
      <c r="AEB17" s="19"/>
      <c r="AEC17" s="19"/>
      <c r="AED17" s="19"/>
      <c r="AEE17" s="19"/>
      <c r="AEF17" s="19"/>
      <c r="AEG17" s="19"/>
      <c r="AEH17" s="19"/>
      <c r="AEI17" s="19"/>
      <c r="AEJ17" s="19"/>
      <c r="AEK17" s="19"/>
      <c r="AEL17" s="19"/>
      <c r="AEM17" s="19"/>
      <c r="AEN17" s="19"/>
      <c r="AEO17" s="19"/>
      <c r="AEP17" s="19"/>
      <c r="AEQ17" s="19"/>
      <c r="AER17" s="19"/>
      <c r="AES17" s="19"/>
      <c r="AET17" s="19"/>
      <c r="AEU17" s="19"/>
      <c r="AEV17" s="19"/>
      <c r="AEW17" s="19"/>
      <c r="AEX17" s="19"/>
      <c r="AEY17" s="19"/>
      <c r="AEZ17" s="19"/>
      <c r="AFA17" s="19"/>
      <c r="AFB17" s="19"/>
      <c r="AFC17" s="19"/>
      <c r="AFD17" s="19"/>
      <c r="AFE17" s="19"/>
      <c r="AFF17" s="19"/>
      <c r="AFG17" s="19"/>
      <c r="AFH17" s="19"/>
      <c r="AFI17" s="19"/>
      <c r="AFJ17" s="19"/>
      <c r="AFK17" s="19"/>
      <c r="AFL17" s="19"/>
      <c r="AFM17" s="19"/>
      <c r="AFN17" s="19"/>
      <c r="AFO17" s="19"/>
      <c r="AFP17" s="19"/>
      <c r="AFQ17" s="19"/>
      <c r="AFR17" s="19"/>
      <c r="AFS17" s="19"/>
      <c r="AFT17" s="19"/>
      <c r="AFU17" s="19"/>
      <c r="AFV17" s="19"/>
      <c r="AFW17" s="19"/>
      <c r="AFX17" s="19"/>
      <c r="AFY17" s="19"/>
      <c r="AFZ17" s="19"/>
      <c r="AGA17" s="19"/>
      <c r="AGB17" s="19"/>
      <c r="AGC17" s="19"/>
      <c r="AGD17" s="19"/>
      <c r="AGE17" s="19"/>
      <c r="AGF17" s="19"/>
      <c r="AGG17" s="19"/>
      <c r="AGH17" s="19"/>
      <c r="AGI17" s="19"/>
      <c r="AGJ17" s="19"/>
      <c r="AGK17" s="19"/>
      <c r="AGL17" s="19"/>
      <c r="AGM17" s="19"/>
      <c r="AGN17" s="19"/>
      <c r="AGO17" s="19"/>
      <c r="AGP17" s="19"/>
      <c r="AGQ17" s="19"/>
      <c r="AGR17" s="19"/>
      <c r="AGS17" s="19"/>
      <c r="AGT17" s="19"/>
      <c r="AGU17" s="19"/>
      <c r="AGV17" s="19"/>
      <c r="AGW17" s="19"/>
      <c r="AGX17" s="19"/>
      <c r="AGY17" s="19"/>
      <c r="AGZ17" s="19"/>
      <c r="AHA17" s="19"/>
      <c r="AHB17" s="19"/>
      <c r="AHC17" s="19"/>
      <c r="AHD17" s="19"/>
      <c r="AHE17" s="19"/>
      <c r="AHF17" s="19"/>
      <c r="AHG17" s="19"/>
      <c r="AHH17" s="19"/>
      <c r="AHI17" s="19"/>
      <c r="AHJ17" s="19"/>
      <c r="AHK17" s="19"/>
      <c r="AHL17" s="19"/>
      <c r="AHM17" s="19"/>
      <c r="AHN17" s="19"/>
      <c r="AHO17" s="19"/>
      <c r="AHP17" s="19"/>
      <c r="AHQ17" s="19"/>
      <c r="AHR17" s="19"/>
      <c r="AHS17" s="19"/>
      <c r="AHT17" s="19"/>
      <c r="AHU17" s="19"/>
      <c r="AHV17" s="19"/>
      <c r="AHW17" s="19"/>
      <c r="AHX17" s="19"/>
      <c r="AHY17" s="19"/>
      <c r="AHZ17" s="19"/>
      <c r="AIA17" s="19"/>
      <c r="AIB17" s="19"/>
      <c r="AIC17" s="19"/>
      <c r="AID17" s="19"/>
      <c r="AIE17" s="19"/>
      <c r="AIF17" s="19"/>
      <c r="AIG17" s="19"/>
      <c r="AIH17" s="19"/>
      <c r="AII17" s="19"/>
      <c r="AIJ17" s="19"/>
      <c r="AIK17" s="19"/>
      <c r="AIL17" s="19"/>
      <c r="AIM17" s="19"/>
      <c r="AIN17" s="19"/>
      <c r="AIO17" s="19"/>
      <c r="AIP17" s="19"/>
      <c r="AIQ17" s="19"/>
      <c r="AIR17" s="19"/>
      <c r="AIS17" s="19"/>
      <c r="AIT17" s="19"/>
      <c r="AIU17" s="19"/>
      <c r="AIV17" s="19"/>
      <c r="AIW17" s="19"/>
      <c r="AIX17" s="19"/>
      <c r="AIY17" s="19"/>
      <c r="AIZ17" s="19"/>
      <c r="AJA17" s="19"/>
      <c r="AJB17" s="19"/>
      <c r="AJC17" s="19"/>
      <c r="AJD17" s="19"/>
      <c r="AJE17" s="19"/>
      <c r="AJF17" s="19"/>
      <c r="AJG17" s="19"/>
      <c r="AJH17" s="19"/>
      <c r="AJI17" s="19"/>
      <c r="AJJ17" s="19"/>
      <c r="AJK17" s="19"/>
      <c r="AJL17" s="19"/>
      <c r="AJM17" s="19"/>
      <c r="AJN17" s="19"/>
      <c r="AJO17" s="19"/>
      <c r="AJP17" s="19"/>
      <c r="AJQ17" s="19"/>
      <c r="AJR17" s="19"/>
      <c r="AJS17" s="19"/>
      <c r="AJT17" s="19"/>
      <c r="AJU17" s="19"/>
      <c r="AJV17" s="19"/>
      <c r="AJW17" s="19"/>
      <c r="AJX17" s="19"/>
      <c r="AJY17" s="19"/>
      <c r="AJZ17" s="19"/>
      <c r="AKA17" s="19"/>
      <c r="AKB17" s="19"/>
      <c r="AKC17" s="19"/>
      <c r="AKD17" s="19"/>
      <c r="AKE17" s="19"/>
      <c r="AKF17" s="19"/>
      <c r="AKG17" s="19"/>
      <c r="AKH17" s="19"/>
      <c r="AKI17" s="19"/>
      <c r="AKJ17" s="19"/>
      <c r="AKK17" s="19"/>
      <c r="AKL17" s="19"/>
      <c r="AKM17" s="19"/>
      <c r="AKN17" s="19"/>
      <c r="AKO17" s="19"/>
      <c r="AKP17" s="19"/>
      <c r="AKQ17" s="19"/>
      <c r="AKR17" s="19"/>
      <c r="AKS17" s="19"/>
      <c r="AKT17" s="19"/>
      <c r="AKU17" s="19"/>
      <c r="AKV17" s="19"/>
      <c r="AKW17" s="19"/>
      <c r="AKX17" s="19"/>
      <c r="AKY17" s="19"/>
      <c r="AKZ17" s="19"/>
      <c r="ALA17" s="19"/>
      <c r="ALB17" s="19"/>
      <c r="ALC17" s="19"/>
      <c r="ALD17" s="19"/>
      <c r="ALE17" s="19"/>
      <c r="ALF17" s="19"/>
      <c r="ALG17" s="19"/>
      <c r="ALH17" s="19"/>
    </row>
    <row r="18" spans="1:996" s="36" customFormat="1" ht="176" customHeight="1" x14ac:dyDescent="0.2">
      <c r="A18" s="35" t="s">
        <v>454</v>
      </c>
      <c r="B18" s="2"/>
      <c r="C18" s="2"/>
      <c r="D18" s="10"/>
      <c r="E18" s="19"/>
      <c r="F18" s="19"/>
      <c r="G18" s="19"/>
      <c r="H18" s="19"/>
      <c r="I18" s="2"/>
      <c r="J18" s="9"/>
      <c r="K18" s="9"/>
      <c r="L18" s="19" t="s">
        <v>1920</v>
      </c>
      <c r="M18" s="19" t="s">
        <v>56</v>
      </c>
      <c r="N18" s="28" t="s">
        <v>1231</v>
      </c>
      <c r="O18" s="19" t="s">
        <v>2485</v>
      </c>
      <c r="P18" s="19" t="s">
        <v>2513</v>
      </c>
      <c r="Q18" s="19" t="s">
        <v>2514</v>
      </c>
      <c r="R18" s="19"/>
      <c r="S18" s="19"/>
      <c r="T18" s="2"/>
      <c r="U18" s="2"/>
      <c r="V18" s="2"/>
      <c r="W18" s="2"/>
      <c r="X18" s="2"/>
      <c r="Y18" s="2" t="s">
        <v>2507</v>
      </c>
      <c r="Z18" s="2" t="s">
        <v>2527</v>
      </c>
      <c r="AA18" s="2" t="s">
        <v>2523</v>
      </c>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c r="EK18" s="19"/>
      <c r="EL18" s="19"/>
      <c r="EM18" s="19"/>
      <c r="EN18" s="19"/>
      <c r="EO18" s="19"/>
      <c r="EP18" s="19"/>
      <c r="EQ18" s="19"/>
      <c r="ER18" s="19"/>
      <c r="ES18" s="19"/>
      <c r="ET18" s="19"/>
      <c r="EU18" s="19"/>
      <c r="EV18" s="19"/>
      <c r="EW18" s="19"/>
      <c r="EX18" s="19"/>
      <c r="EY18" s="19"/>
      <c r="EZ18" s="19"/>
      <c r="FA18" s="19"/>
      <c r="FB18" s="19"/>
      <c r="FC18" s="19"/>
      <c r="FD18" s="19"/>
      <c r="FE18" s="19"/>
      <c r="FF18" s="19"/>
      <c r="FG18" s="19"/>
      <c r="FH18" s="19"/>
      <c r="FI18" s="19"/>
      <c r="FJ18" s="19"/>
      <c r="FK18" s="19"/>
      <c r="FL18" s="19"/>
      <c r="FM18" s="19"/>
      <c r="FN18" s="19"/>
      <c r="FO18" s="19"/>
      <c r="FP18" s="19"/>
      <c r="FQ18" s="19"/>
      <c r="FR18" s="19"/>
      <c r="FS18" s="19"/>
      <c r="FT18" s="19"/>
      <c r="FU18" s="19"/>
      <c r="FV18" s="19"/>
      <c r="FW18" s="19"/>
      <c r="FX18" s="19"/>
      <c r="FY18" s="19"/>
      <c r="FZ18" s="19"/>
      <c r="GA18" s="19"/>
      <c r="GB18" s="19"/>
      <c r="GC18" s="19"/>
      <c r="GD18" s="19"/>
      <c r="GE18" s="19"/>
      <c r="GF18" s="19"/>
      <c r="GG18" s="19"/>
      <c r="GH18" s="19"/>
      <c r="GI18" s="19"/>
      <c r="GJ18" s="19"/>
      <c r="GK18" s="19"/>
      <c r="GL18" s="19"/>
      <c r="GM18" s="19"/>
      <c r="GN18" s="19"/>
      <c r="GO18" s="19"/>
      <c r="GP18" s="19"/>
      <c r="GQ18" s="19"/>
      <c r="GR18" s="19"/>
      <c r="GS18" s="19"/>
      <c r="GT18" s="19"/>
      <c r="GU18" s="19"/>
      <c r="GV18" s="19"/>
      <c r="GW18" s="19"/>
      <c r="GX18" s="19"/>
      <c r="GY18" s="19"/>
      <c r="GZ18" s="19"/>
      <c r="HA18" s="19"/>
      <c r="HB18" s="19"/>
      <c r="HC18" s="19"/>
      <c r="HD18" s="19"/>
      <c r="HE18" s="19"/>
      <c r="HF18" s="19"/>
      <c r="HG18" s="19"/>
      <c r="HH18" s="19"/>
      <c r="HI18" s="19"/>
      <c r="HJ18" s="19"/>
      <c r="HK18" s="19"/>
      <c r="HL18" s="19"/>
      <c r="HM18" s="19"/>
      <c r="HN18" s="19"/>
      <c r="HO18" s="19"/>
      <c r="HP18" s="19"/>
      <c r="HQ18" s="19"/>
      <c r="HR18" s="19"/>
      <c r="HS18" s="19"/>
      <c r="HT18" s="19"/>
      <c r="HU18" s="19"/>
      <c r="HV18" s="19"/>
      <c r="HW18" s="19"/>
      <c r="HX18" s="19"/>
      <c r="HY18" s="19"/>
      <c r="HZ18" s="19"/>
      <c r="IA18" s="19"/>
      <c r="IB18" s="19"/>
      <c r="IC18" s="19"/>
      <c r="ID18" s="19"/>
      <c r="IE18" s="19"/>
      <c r="IF18" s="19"/>
      <c r="IG18" s="19"/>
      <c r="IH18" s="19"/>
      <c r="II18" s="19"/>
      <c r="IJ18" s="19"/>
      <c r="IK18" s="19"/>
      <c r="IL18" s="19"/>
      <c r="IM18" s="19"/>
      <c r="IN18" s="19"/>
      <c r="IO18" s="19"/>
      <c r="IP18" s="19"/>
      <c r="IQ18" s="19"/>
      <c r="IR18" s="19"/>
      <c r="IS18" s="19"/>
      <c r="IT18" s="19"/>
      <c r="IU18" s="19"/>
      <c r="IV18" s="19"/>
      <c r="IW18" s="19"/>
      <c r="IX18" s="19"/>
      <c r="IY18" s="19"/>
      <c r="IZ18" s="19"/>
      <c r="JA18" s="19"/>
      <c r="JB18" s="19"/>
      <c r="JC18" s="19"/>
      <c r="JD18" s="19"/>
      <c r="JE18" s="19"/>
      <c r="JF18" s="19"/>
      <c r="JG18" s="19"/>
      <c r="JH18" s="19"/>
      <c r="JI18" s="19"/>
      <c r="JJ18" s="19"/>
      <c r="JK18" s="19"/>
      <c r="JL18" s="19"/>
      <c r="JM18" s="19"/>
      <c r="JN18" s="19"/>
      <c r="JO18" s="19"/>
      <c r="JP18" s="19"/>
      <c r="JQ18" s="19"/>
      <c r="JR18" s="19"/>
      <c r="JS18" s="19"/>
      <c r="JT18" s="19"/>
      <c r="JU18" s="19"/>
      <c r="JV18" s="19"/>
      <c r="JW18" s="19"/>
      <c r="JX18" s="19"/>
      <c r="JY18" s="19"/>
      <c r="JZ18" s="19"/>
      <c r="KA18" s="19"/>
      <c r="KB18" s="19"/>
      <c r="KC18" s="19"/>
      <c r="KD18" s="19"/>
      <c r="KE18" s="19"/>
      <c r="KF18" s="19"/>
      <c r="KG18" s="19"/>
      <c r="KH18" s="19"/>
      <c r="KI18" s="19"/>
      <c r="KJ18" s="19"/>
      <c r="KK18" s="19"/>
      <c r="KL18" s="19"/>
      <c r="KM18" s="19"/>
      <c r="KN18" s="19"/>
      <c r="KO18" s="19"/>
      <c r="KP18" s="19"/>
      <c r="KQ18" s="19"/>
      <c r="KR18" s="19"/>
      <c r="KS18" s="19"/>
      <c r="KT18" s="19"/>
      <c r="KU18" s="19"/>
      <c r="KV18" s="19"/>
      <c r="KW18" s="19"/>
      <c r="KX18" s="19"/>
      <c r="KY18" s="19"/>
      <c r="KZ18" s="19"/>
      <c r="LA18" s="19"/>
      <c r="LB18" s="19"/>
      <c r="LC18" s="19"/>
      <c r="LD18" s="19"/>
      <c r="LE18" s="19"/>
      <c r="LF18" s="19"/>
      <c r="LG18" s="19"/>
      <c r="LH18" s="19"/>
      <c r="LI18" s="19"/>
      <c r="LJ18" s="19"/>
      <c r="LK18" s="19"/>
      <c r="LL18" s="19"/>
      <c r="LM18" s="19"/>
      <c r="LN18" s="19"/>
      <c r="LO18" s="19"/>
      <c r="LP18" s="19"/>
      <c r="LQ18" s="19"/>
      <c r="LR18" s="19"/>
      <c r="LS18" s="19"/>
      <c r="LT18" s="19"/>
      <c r="LU18" s="19"/>
      <c r="LV18" s="19"/>
      <c r="LW18" s="19"/>
      <c r="LX18" s="19"/>
      <c r="LY18" s="19"/>
      <c r="LZ18" s="19"/>
      <c r="MA18" s="19"/>
      <c r="MB18" s="19"/>
      <c r="MC18" s="19"/>
      <c r="MD18" s="19"/>
      <c r="ME18" s="19"/>
      <c r="MF18" s="19"/>
      <c r="MG18" s="19"/>
      <c r="MH18" s="19"/>
      <c r="MI18" s="19"/>
      <c r="MJ18" s="19"/>
      <c r="MK18" s="19"/>
      <c r="ML18" s="19"/>
      <c r="MM18" s="19"/>
      <c r="MN18" s="19"/>
      <c r="MO18" s="19"/>
      <c r="MP18" s="19"/>
      <c r="MQ18" s="19"/>
      <c r="MR18" s="19"/>
      <c r="MS18" s="19"/>
      <c r="MT18" s="19"/>
      <c r="MU18" s="19"/>
      <c r="MV18" s="19"/>
      <c r="MW18" s="19"/>
      <c r="MX18" s="19"/>
      <c r="MY18" s="19"/>
      <c r="MZ18" s="19"/>
      <c r="NA18" s="19"/>
      <c r="NB18" s="19"/>
      <c r="NC18" s="19"/>
      <c r="ND18" s="19"/>
      <c r="NE18" s="19"/>
      <c r="NF18" s="19"/>
      <c r="NG18" s="19"/>
      <c r="NH18" s="19"/>
      <c r="NI18" s="19"/>
      <c r="NJ18" s="19"/>
      <c r="NK18" s="19"/>
      <c r="NL18" s="19"/>
      <c r="NM18" s="19"/>
      <c r="NN18" s="19"/>
      <c r="NO18" s="19"/>
      <c r="NP18" s="19"/>
      <c r="NQ18" s="19"/>
      <c r="NR18" s="19"/>
      <c r="NS18" s="19"/>
      <c r="NT18" s="19"/>
      <c r="NU18" s="19"/>
      <c r="NV18" s="19"/>
      <c r="NW18" s="19"/>
      <c r="NX18" s="19"/>
      <c r="NY18" s="19"/>
      <c r="NZ18" s="19"/>
      <c r="OA18" s="19"/>
      <c r="OB18" s="19"/>
      <c r="OC18" s="19"/>
      <c r="OD18" s="19"/>
      <c r="OE18" s="19"/>
      <c r="OF18" s="19"/>
      <c r="OG18" s="19"/>
      <c r="OH18" s="19"/>
      <c r="OI18" s="19"/>
      <c r="OJ18" s="19"/>
      <c r="OK18" s="19"/>
      <c r="OL18" s="19"/>
      <c r="OM18" s="19"/>
      <c r="ON18" s="19"/>
      <c r="OO18" s="19"/>
      <c r="OP18" s="19"/>
      <c r="OQ18" s="19"/>
      <c r="OR18" s="19"/>
      <c r="OS18" s="19"/>
      <c r="OT18" s="19"/>
      <c r="OU18" s="19"/>
      <c r="OV18" s="19"/>
      <c r="OW18" s="19"/>
      <c r="OX18" s="19"/>
      <c r="OY18" s="19"/>
      <c r="OZ18" s="19"/>
      <c r="PA18" s="19"/>
      <c r="PB18" s="19"/>
      <c r="PC18" s="19"/>
      <c r="PD18" s="19"/>
      <c r="PE18" s="19"/>
      <c r="PF18" s="19"/>
      <c r="PG18" s="19"/>
      <c r="PH18" s="19"/>
      <c r="PI18" s="19"/>
      <c r="PJ18" s="19"/>
      <c r="PK18" s="19"/>
      <c r="PL18" s="19"/>
      <c r="PM18" s="19"/>
      <c r="PN18" s="19"/>
      <c r="PO18" s="19"/>
      <c r="PP18" s="19"/>
      <c r="PQ18" s="19"/>
      <c r="PR18" s="19"/>
      <c r="PS18" s="19"/>
      <c r="PT18" s="19"/>
      <c r="PU18" s="19"/>
      <c r="PV18" s="19"/>
      <c r="PW18" s="19"/>
      <c r="PX18" s="19"/>
      <c r="PY18" s="19"/>
      <c r="PZ18" s="19"/>
      <c r="QA18" s="19"/>
      <c r="QB18" s="19"/>
      <c r="QC18" s="19"/>
      <c r="QD18" s="19"/>
      <c r="QE18" s="19"/>
      <c r="QF18" s="19"/>
      <c r="QG18" s="19"/>
      <c r="QH18" s="19"/>
      <c r="QI18" s="19"/>
      <c r="QJ18" s="19"/>
      <c r="QK18" s="19"/>
      <c r="QL18" s="19"/>
      <c r="QM18" s="19"/>
      <c r="QN18" s="19"/>
      <c r="QO18" s="19"/>
      <c r="QP18" s="19"/>
      <c r="QQ18" s="19"/>
      <c r="QR18" s="19"/>
      <c r="QS18" s="19"/>
      <c r="QT18" s="19"/>
      <c r="QU18" s="19"/>
      <c r="QV18" s="19"/>
      <c r="QW18" s="19"/>
      <c r="QX18" s="19"/>
      <c r="QY18" s="19"/>
      <c r="QZ18" s="19"/>
      <c r="RA18" s="19"/>
      <c r="RB18" s="19"/>
      <c r="RC18" s="19"/>
      <c r="RD18" s="19"/>
      <c r="RE18" s="19"/>
      <c r="RF18" s="19"/>
      <c r="RG18" s="19"/>
      <c r="RH18" s="19"/>
      <c r="RI18" s="19"/>
      <c r="RJ18" s="19"/>
      <c r="RK18" s="19"/>
      <c r="RL18" s="19"/>
      <c r="RM18" s="19"/>
      <c r="RN18" s="19"/>
      <c r="RO18" s="19"/>
      <c r="RP18" s="19"/>
      <c r="RQ18" s="19"/>
      <c r="RR18" s="19"/>
      <c r="RS18" s="19"/>
      <c r="RT18" s="19"/>
      <c r="RU18" s="19"/>
      <c r="RV18" s="19"/>
      <c r="RW18" s="19"/>
      <c r="RX18" s="19"/>
      <c r="RY18" s="19"/>
      <c r="RZ18" s="19"/>
      <c r="SA18" s="19"/>
      <c r="SB18" s="19"/>
      <c r="SC18" s="19"/>
      <c r="SD18" s="19"/>
      <c r="SE18" s="19"/>
      <c r="SF18" s="19"/>
      <c r="SG18" s="19"/>
      <c r="SH18" s="19"/>
      <c r="SI18" s="19"/>
      <c r="SJ18" s="19"/>
      <c r="SK18" s="19"/>
      <c r="SL18" s="19"/>
      <c r="SM18" s="19"/>
      <c r="SN18" s="19"/>
      <c r="SO18" s="19"/>
      <c r="SP18" s="19"/>
      <c r="SQ18" s="19"/>
      <c r="SR18" s="19"/>
      <c r="SS18" s="19"/>
      <c r="ST18" s="19"/>
      <c r="SU18" s="19"/>
      <c r="SV18" s="19"/>
      <c r="SW18" s="19"/>
      <c r="SX18" s="19"/>
      <c r="SY18" s="19"/>
      <c r="SZ18" s="19"/>
      <c r="TA18" s="19"/>
      <c r="TB18" s="19"/>
      <c r="TC18" s="19"/>
      <c r="TD18" s="19"/>
      <c r="TE18" s="19"/>
      <c r="TF18" s="19"/>
      <c r="TG18" s="19"/>
      <c r="TH18" s="19"/>
      <c r="TI18" s="19"/>
      <c r="TJ18" s="19"/>
      <c r="TK18" s="19"/>
      <c r="TL18" s="19"/>
      <c r="TM18" s="19"/>
      <c r="TN18" s="19"/>
      <c r="TO18" s="19"/>
      <c r="TP18" s="19"/>
      <c r="TQ18" s="19"/>
      <c r="TR18" s="19"/>
      <c r="TS18" s="19"/>
      <c r="TT18" s="19"/>
      <c r="TU18" s="19"/>
      <c r="TV18" s="19"/>
      <c r="TW18" s="19"/>
      <c r="TX18" s="19"/>
      <c r="TY18" s="19"/>
      <c r="TZ18" s="19"/>
      <c r="UA18" s="19"/>
      <c r="UB18" s="19"/>
      <c r="UC18" s="19"/>
      <c r="UD18" s="19"/>
      <c r="UE18" s="19"/>
      <c r="UF18" s="19"/>
      <c r="UG18" s="19"/>
      <c r="UH18" s="19"/>
      <c r="UI18" s="19"/>
      <c r="UJ18" s="19"/>
      <c r="UK18" s="19"/>
      <c r="UL18" s="19"/>
      <c r="UM18" s="19"/>
      <c r="UN18" s="19"/>
      <c r="UO18" s="19"/>
      <c r="UP18" s="19"/>
      <c r="UQ18" s="19"/>
      <c r="UR18" s="19"/>
      <c r="US18" s="19"/>
      <c r="UT18" s="19"/>
      <c r="UU18" s="19"/>
      <c r="UV18" s="19"/>
      <c r="UW18" s="19"/>
      <c r="UX18" s="19"/>
      <c r="UY18" s="19"/>
      <c r="UZ18" s="19"/>
      <c r="VA18" s="19"/>
      <c r="VB18" s="19"/>
      <c r="VC18" s="19"/>
      <c r="VD18" s="19"/>
      <c r="VE18" s="19"/>
      <c r="VF18" s="19"/>
      <c r="VG18" s="19"/>
      <c r="VH18" s="19"/>
      <c r="VI18" s="19"/>
      <c r="VJ18" s="19"/>
      <c r="VK18" s="19"/>
      <c r="VL18" s="19"/>
      <c r="VM18" s="19"/>
      <c r="VN18" s="19"/>
      <c r="VO18" s="19"/>
      <c r="VP18" s="19"/>
      <c r="VQ18" s="19"/>
      <c r="VR18" s="19"/>
      <c r="VS18" s="19"/>
      <c r="VT18" s="19"/>
      <c r="VU18" s="19"/>
      <c r="VV18" s="19"/>
      <c r="VW18" s="19"/>
      <c r="VX18" s="19"/>
      <c r="VY18" s="19"/>
      <c r="VZ18" s="19"/>
      <c r="WA18" s="19"/>
      <c r="WB18" s="19"/>
      <c r="WC18" s="19"/>
      <c r="WD18" s="19"/>
      <c r="WE18" s="19"/>
      <c r="WF18" s="19"/>
      <c r="WG18" s="19"/>
      <c r="WH18" s="19"/>
      <c r="WI18" s="19"/>
      <c r="WJ18" s="19"/>
      <c r="WK18" s="19"/>
      <c r="WL18" s="19"/>
      <c r="WM18" s="19"/>
      <c r="WN18" s="19"/>
      <c r="WO18" s="19"/>
      <c r="WP18" s="19"/>
      <c r="WQ18" s="19"/>
      <c r="WR18" s="19"/>
      <c r="WS18" s="19"/>
      <c r="WT18" s="19"/>
      <c r="WU18" s="19"/>
      <c r="WV18" s="19"/>
      <c r="WW18" s="19"/>
      <c r="WX18" s="19"/>
      <c r="WY18" s="19"/>
      <c r="WZ18" s="19"/>
      <c r="XA18" s="19"/>
      <c r="XB18" s="19"/>
      <c r="XC18" s="19"/>
      <c r="XD18" s="19"/>
      <c r="XE18" s="19"/>
      <c r="XF18" s="19"/>
      <c r="XG18" s="19"/>
      <c r="XH18" s="19"/>
      <c r="XI18" s="19"/>
      <c r="XJ18" s="19"/>
      <c r="XK18" s="19"/>
      <c r="XL18" s="19"/>
      <c r="XM18" s="19"/>
      <c r="XN18" s="19"/>
      <c r="XO18" s="19"/>
      <c r="XP18" s="19"/>
      <c r="XQ18" s="19"/>
      <c r="XR18" s="19"/>
      <c r="XS18" s="19"/>
      <c r="XT18" s="19"/>
      <c r="XU18" s="19"/>
      <c r="XV18" s="19"/>
      <c r="XW18" s="19"/>
      <c r="XX18" s="19"/>
      <c r="XY18" s="19"/>
      <c r="XZ18" s="19"/>
      <c r="YA18" s="19"/>
      <c r="YB18" s="19"/>
      <c r="YC18" s="19"/>
      <c r="YD18" s="19"/>
      <c r="YE18" s="19"/>
      <c r="YF18" s="19"/>
      <c r="YG18" s="19"/>
      <c r="YH18" s="19"/>
      <c r="YI18" s="19"/>
      <c r="YJ18" s="19"/>
      <c r="YK18" s="19"/>
      <c r="YL18" s="19"/>
      <c r="YM18" s="19"/>
      <c r="YN18" s="19"/>
      <c r="YO18" s="19"/>
      <c r="YP18" s="19"/>
      <c r="YQ18" s="19"/>
      <c r="YR18" s="19"/>
      <c r="YS18" s="19"/>
      <c r="YT18" s="19"/>
      <c r="YU18" s="19"/>
      <c r="YV18" s="19"/>
      <c r="YW18" s="19"/>
      <c r="YX18" s="19"/>
      <c r="YY18" s="19"/>
      <c r="YZ18" s="19"/>
      <c r="ZA18" s="19"/>
      <c r="ZB18" s="19"/>
      <c r="ZC18" s="19"/>
      <c r="ZD18" s="19"/>
      <c r="ZE18" s="19"/>
      <c r="ZF18" s="19"/>
      <c r="ZG18" s="19"/>
      <c r="ZH18" s="19"/>
      <c r="ZI18" s="19"/>
      <c r="ZJ18" s="19"/>
      <c r="ZK18" s="19"/>
      <c r="ZL18" s="19"/>
      <c r="ZM18" s="19"/>
      <c r="ZN18" s="19"/>
      <c r="ZO18" s="19"/>
      <c r="ZP18" s="19"/>
      <c r="ZQ18" s="19"/>
      <c r="ZR18" s="19"/>
      <c r="ZS18" s="19"/>
      <c r="ZT18" s="19"/>
      <c r="ZU18" s="19"/>
      <c r="ZV18" s="19"/>
      <c r="ZW18" s="19"/>
      <c r="ZX18" s="19"/>
      <c r="ZY18" s="19"/>
      <c r="ZZ18" s="19"/>
      <c r="AAA18" s="19"/>
      <c r="AAB18" s="19"/>
      <c r="AAC18" s="19"/>
      <c r="AAD18" s="19"/>
      <c r="AAE18" s="19"/>
      <c r="AAF18" s="19"/>
      <c r="AAG18" s="19"/>
      <c r="AAH18" s="19"/>
      <c r="AAI18" s="19"/>
      <c r="AAJ18" s="19"/>
      <c r="AAK18" s="19"/>
      <c r="AAL18" s="19"/>
      <c r="AAM18" s="19"/>
      <c r="AAN18" s="19"/>
      <c r="AAO18" s="19"/>
      <c r="AAP18" s="19"/>
      <c r="AAQ18" s="19"/>
      <c r="AAR18" s="19"/>
      <c r="AAS18" s="19"/>
      <c r="AAT18" s="19"/>
      <c r="AAU18" s="19"/>
      <c r="AAV18" s="19"/>
      <c r="AAW18" s="19"/>
      <c r="AAX18" s="19"/>
      <c r="AAY18" s="19"/>
      <c r="AAZ18" s="19"/>
      <c r="ABA18" s="19"/>
      <c r="ABB18" s="19"/>
      <c r="ABC18" s="19"/>
      <c r="ABD18" s="19"/>
      <c r="ABE18" s="19"/>
      <c r="ABF18" s="19"/>
      <c r="ABG18" s="19"/>
      <c r="ABH18" s="19"/>
      <c r="ABI18" s="19"/>
      <c r="ABJ18" s="19"/>
      <c r="ABK18" s="19"/>
      <c r="ABL18" s="19"/>
      <c r="ABM18" s="19"/>
      <c r="ABN18" s="19"/>
      <c r="ABO18" s="19"/>
      <c r="ABP18" s="19"/>
      <c r="ABQ18" s="19"/>
      <c r="ABR18" s="19"/>
      <c r="ABS18" s="19"/>
      <c r="ABT18" s="19"/>
      <c r="ABU18" s="19"/>
      <c r="ABV18" s="19"/>
      <c r="ABW18" s="19"/>
      <c r="ABX18" s="19"/>
      <c r="ABY18" s="19"/>
      <c r="ABZ18" s="19"/>
      <c r="ACA18" s="19"/>
      <c r="ACB18" s="19"/>
      <c r="ACC18" s="19"/>
      <c r="ACD18" s="19"/>
      <c r="ACE18" s="19"/>
      <c r="ACF18" s="19"/>
      <c r="ACG18" s="19"/>
      <c r="ACH18" s="19"/>
      <c r="ACI18" s="19"/>
      <c r="ACJ18" s="19"/>
      <c r="ACK18" s="19"/>
      <c r="ACL18" s="19"/>
      <c r="ACM18" s="19"/>
      <c r="ACN18" s="19"/>
      <c r="ACO18" s="19"/>
      <c r="ACP18" s="19"/>
      <c r="ACQ18" s="19"/>
      <c r="ACR18" s="19"/>
      <c r="ACS18" s="19"/>
      <c r="ACT18" s="19"/>
      <c r="ACU18" s="19"/>
      <c r="ACV18" s="19"/>
      <c r="ACW18" s="19"/>
      <c r="ACX18" s="19"/>
      <c r="ACY18" s="19"/>
      <c r="ACZ18" s="19"/>
      <c r="ADA18" s="19"/>
      <c r="ADB18" s="19"/>
      <c r="ADC18" s="19"/>
      <c r="ADD18" s="19"/>
      <c r="ADE18" s="19"/>
      <c r="ADF18" s="19"/>
      <c r="ADG18" s="19"/>
      <c r="ADH18" s="19"/>
      <c r="ADI18" s="19"/>
      <c r="ADJ18" s="19"/>
      <c r="ADK18" s="19"/>
      <c r="ADL18" s="19"/>
      <c r="ADM18" s="19"/>
      <c r="ADN18" s="19"/>
      <c r="ADO18" s="19"/>
      <c r="ADP18" s="19"/>
      <c r="ADQ18" s="19"/>
      <c r="ADR18" s="19"/>
      <c r="ADS18" s="19"/>
      <c r="ADT18" s="19"/>
      <c r="ADU18" s="19"/>
      <c r="ADV18" s="19"/>
      <c r="ADW18" s="19"/>
      <c r="ADX18" s="19"/>
      <c r="ADY18" s="19"/>
      <c r="ADZ18" s="19"/>
      <c r="AEA18" s="19"/>
      <c r="AEB18" s="19"/>
      <c r="AEC18" s="19"/>
      <c r="AED18" s="19"/>
      <c r="AEE18" s="19"/>
      <c r="AEF18" s="19"/>
      <c r="AEG18" s="19"/>
      <c r="AEH18" s="19"/>
      <c r="AEI18" s="19"/>
      <c r="AEJ18" s="19"/>
      <c r="AEK18" s="19"/>
      <c r="AEL18" s="19"/>
      <c r="AEM18" s="19"/>
      <c r="AEN18" s="19"/>
      <c r="AEO18" s="19"/>
      <c r="AEP18" s="19"/>
      <c r="AEQ18" s="19"/>
      <c r="AER18" s="19"/>
      <c r="AES18" s="19"/>
      <c r="AET18" s="19"/>
      <c r="AEU18" s="19"/>
      <c r="AEV18" s="19"/>
      <c r="AEW18" s="19"/>
      <c r="AEX18" s="19"/>
      <c r="AEY18" s="19"/>
      <c r="AEZ18" s="19"/>
      <c r="AFA18" s="19"/>
      <c r="AFB18" s="19"/>
      <c r="AFC18" s="19"/>
      <c r="AFD18" s="19"/>
      <c r="AFE18" s="19"/>
      <c r="AFF18" s="19"/>
      <c r="AFG18" s="19"/>
      <c r="AFH18" s="19"/>
      <c r="AFI18" s="19"/>
      <c r="AFJ18" s="19"/>
      <c r="AFK18" s="19"/>
      <c r="AFL18" s="19"/>
      <c r="AFM18" s="19"/>
      <c r="AFN18" s="19"/>
      <c r="AFO18" s="19"/>
      <c r="AFP18" s="19"/>
      <c r="AFQ18" s="19"/>
      <c r="AFR18" s="19"/>
      <c r="AFS18" s="19"/>
      <c r="AFT18" s="19"/>
      <c r="AFU18" s="19"/>
      <c r="AFV18" s="19"/>
      <c r="AFW18" s="19"/>
      <c r="AFX18" s="19"/>
      <c r="AFY18" s="19"/>
      <c r="AFZ18" s="19"/>
      <c r="AGA18" s="19"/>
      <c r="AGB18" s="19"/>
      <c r="AGC18" s="19"/>
      <c r="AGD18" s="19"/>
      <c r="AGE18" s="19"/>
      <c r="AGF18" s="19"/>
      <c r="AGG18" s="19"/>
      <c r="AGH18" s="19"/>
      <c r="AGI18" s="19"/>
      <c r="AGJ18" s="19"/>
      <c r="AGK18" s="19"/>
      <c r="AGL18" s="19"/>
      <c r="AGM18" s="19"/>
      <c r="AGN18" s="19"/>
      <c r="AGO18" s="19"/>
      <c r="AGP18" s="19"/>
      <c r="AGQ18" s="19"/>
      <c r="AGR18" s="19"/>
      <c r="AGS18" s="19"/>
      <c r="AGT18" s="19"/>
      <c r="AGU18" s="19"/>
      <c r="AGV18" s="19"/>
      <c r="AGW18" s="19"/>
      <c r="AGX18" s="19"/>
      <c r="AGY18" s="19"/>
      <c r="AGZ18" s="19"/>
      <c r="AHA18" s="19"/>
      <c r="AHB18" s="19"/>
      <c r="AHC18" s="19"/>
      <c r="AHD18" s="19"/>
      <c r="AHE18" s="19"/>
      <c r="AHF18" s="19"/>
      <c r="AHG18" s="19"/>
      <c r="AHH18" s="19"/>
      <c r="AHI18" s="19"/>
      <c r="AHJ18" s="19"/>
      <c r="AHK18" s="19"/>
      <c r="AHL18" s="19"/>
      <c r="AHM18" s="19"/>
      <c r="AHN18" s="19"/>
      <c r="AHO18" s="19"/>
      <c r="AHP18" s="19"/>
      <c r="AHQ18" s="19"/>
      <c r="AHR18" s="19"/>
      <c r="AHS18" s="19"/>
      <c r="AHT18" s="19"/>
      <c r="AHU18" s="19"/>
      <c r="AHV18" s="19"/>
      <c r="AHW18" s="19"/>
      <c r="AHX18" s="19"/>
      <c r="AHY18" s="19"/>
      <c r="AHZ18" s="19"/>
      <c r="AIA18" s="19"/>
      <c r="AIB18" s="19"/>
      <c r="AIC18" s="19"/>
      <c r="AID18" s="19"/>
      <c r="AIE18" s="19"/>
      <c r="AIF18" s="19"/>
      <c r="AIG18" s="19"/>
      <c r="AIH18" s="19"/>
      <c r="AII18" s="19"/>
      <c r="AIJ18" s="19"/>
      <c r="AIK18" s="19"/>
      <c r="AIL18" s="19"/>
      <c r="AIM18" s="19"/>
      <c r="AIN18" s="19"/>
      <c r="AIO18" s="19"/>
      <c r="AIP18" s="19"/>
      <c r="AIQ18" s="19"/>
      <c r="AIR18" s="19"/>
      <c r="AIS18" s="19"/>
      <c r="AIT18" s="19"/>
      <c r="AIU18" s="19"/>
      <c r="AIV18" s="19"/>
      <c r="AIW18" s="19"/>
      <c r="AIX18" s="19"/>
      <c r="AIY18" s="19"/>
      <c r="AIZ18" s="19"/>
      <c r="AJA18" s="19"/>
      <c r="AJB18" s="19"/>
      <c r="AJC18" s="19"/>
      <c r="AJD18" s="19"/>
      <c r="AJE18" s="19"/>
      <c r="AJF18" s="19"/>
      <c r="AJG18" s="19"/>
      <c r="AJH18" s="19"/>
      <c r="AJI18" s="19"/>
      <c r="AJJ18" s="19"/>
      <c r="AJK18" s="19"/>
      <c r="AJL18" s="19"/>
      <c r="AJM18" s="19"/>
      <c r="AJN18" s="19"/>
      <c r="AJO18" s="19"/>
      <c r="AJP18" s="19"/>
      <c r="AJQ18" s="19"/>
      <c r="AJR18" s="19"/>
      <c r="AJS18" s="19"/>
      <c r="AJT18" s="19"/>
      <c r="AJU18" s="19"/>
      <c r="AJV18" s="19"/>
      <c r="AJW18" s="19"/>
      <c r="AJX18" s="19"/>
      <c r="AJY18" s="19"/>
      <c r="AJZ18" s="19"/>
      <c r="AKA18" s="19"/>
      <c r="AKB18" s="19"/>
      <c r="AKC18" s="19"/>
      <c r="AKD18" s="19"/>
      <c r="AKE18" s="19"/>
      <c r="AKF18" s="19"/>
      <c r="AKG18" s="19"/>
      <c r="AKH18" s="19"/>
      <c r="AKI18" s="19"/>
      <c r="AKJ18" s="19"/>
      <c r="AKK18" s="19"/>
      <c r="AKL18" s="19"/>
      <c r="AKM18" s="19"/>
      <c r="AKN18" s="19"/>
      <c r="AKO18" s="19"/>
      <c r="AKP18" s="19"/>
      <c r="AKQ18" s="19"/>
      <c r="AKR18" s="19"/>
      <c r="AKS18" s="19"/>
      <c r="AKT18" s="19"/>
      <c r="AKU18" s="19"/>
      <c r="AKV18" s="19"/>
      <c r="AKW18" s="19"/>
      <c r="AKX18" s="19"/>
      <c r="AKY18" s="19"/>
      <c r="AKZ18" s="19"/>
      <c r="ALA18" s="19"/>
      <c r="ALB18" s="19"/>
      <c r="ALC18" s="19"/>
      <c r="ALD18" s="19"/>
      <c r="ALE18" s="19"/>
      <c r="ALF18" s="19"/>
      <c r="ALG18" s="19"/>
      <c r="ALH18" s="19"/>
    </row>
    <row r="19" spans="1:996" ht="44" x14ac:dyDescent="0.2">
      <c r="A19" s="2" t="s">
        <v>330</v>
      </c>
      <c r="B19" s="2"/>
      <c r="C19" s="2"/>
      <c r="D19" s="10"/>
      <c r="M19" s="19" t="s">
        <v>38</v>
      </c>
      <c r="N19" s="28" t="s">
        <v>1829</v>
      </c>
      <c r="O19" s="52" t="s">
        <v>2486</v>
      </c>
      <c r="T19" s="2"/>
      <c r="U19" s="2"/>
      <c r="V19" s="2"/>
      <c r="W19" s="2"/>
      <c r="X19" s="2"/>
      <c r="Y19" s="2" t="s">
        <v>2489</v>
      </c>
      <c r="Z19" s="2" t="s">
        <v>2491</v>
      </c>
      <c r="AA19" s="2" t="s">
        <v>2493</v>
      </c>
      <c r="AB19" s="19" t="s">
        <v>2494</v>
      </c>
      <c r="AC19" s="19"/>
      <c r="AD19" s="19"/>
      <c r="AE19" s="19"/>
    </row>
    <row r="20" spans="1:996" ht="176" customHeight="1" x14ac:dyDescent="0.2">
      <c r="A20" s="2" t="s">
        <v>331</v>
      </c>
      <c r="B20" s="2"/>
      <c r="C20" s="2"/>
      <c r="D20" s="10"/>
      <c r="M20" s="19" t="s">
        <v>38</v>
      </c>
      <c r="N20" s="28" t="s">
        <v>1829</v>
      </c>
      <c r="O20" s="52" t="s">
        <v>2486</v>
      </c>
      <c r="T20" s="2"/>
      <c r="U20" s="2"/>
      <c r="V20" s="2"/>
      <c r="W20" s="2"/>
      <c r="X20" s="2"/>
      <c r="Y20" s="2" t="s">
        <v>2489</v>
      </c>
      <c r="Z20" s="2" t="s">
        <v>2491</v>
      </c>
      <c r="AA20" s="2" t="s">
        <v>2493</v>
      </c>
      <c r="AB20" s="19" t="s">
        <v>2494</v>
      </c>
      <c r="AC20" s="19"/>
      <c r="AD20" s="19"/>
      <c r="AE20" s="19"/>
    </row>
    <row r="21" spans="1:996" ht="44" x14ac:dyDescent="0.2">
      <c r="A21" s="2" t="s">
        <v>332</v>
      </c>
      <c r="B21" s="2"/>
      <c r="C21" s="2"/>
      <c r="D21" s="10"/>
      <c r="M21" s="19" t="s">
        <v>38</v>
      </c>
      <c r="N21" s="28" t="s">
        <v>1829</v>
      </c>
      <c r="O21" s="52" t="s">
        <v>2486</v>
      </c>
      <c r="T21" s="2"/>
      <c r="U21" s="2"/>
      <c r="V21" s="2"/>
      <c r="W21" s="2"/>
      <c r="X21" s="2"/>
      <c r="Y21" s="2" t="s">
        <v>2489</v>
      </c>
      <c r="Z21" s="2" t="s">
        <v>2491</v>
      </c>
      <c r="AA21" s="2" t="s">
        <v>2493</v>
      </c>
      <c r="AB21" s="19" t="s">
        <v>2494</v>
      </c>
      <c r="AC21" s="19"/>
      <c r="AD21" s="19"/>
      <c r="AE21" s="19"/>
    </row>
    <row r="22" spans="1:996" ht="176" customHeight="1" x14ac:dyDescent="0.2">
      <c r="A22" s="19" t="s">
        <v>1512</v>
      </c>
      <c r="B22" s="19" t="s">
        <v>2963</v>
      </c>
      <c r="C22" s="19" t="s">
        <v>2940</v>
      </c>
      <c r="D22" s="10" t="s">
        <v>2629</v>
      </c>
      <c r="E22" s="115" t="s">
        <v>5235</v>
      </c>
      <c r="F22" s="19" t="s">
        <v>2487</v>
      </c>
      <c r="G22" s="19" t="s">
        <v>4391</v>
      </c>
      <c r="H22" s="19" t="s">
        <v>1219</v>
      </c>
      <c r="I22" s="2" t="s">
        <v>2643</v>
      </c>
      <c r="J22" s="9" t="s">
        <v>5238</v>
      </c>
      <c r="K22" s="9" t="s">
        <v>5237</v>
      </c>
      <c r="L22" s="19" t="s">
        <v>1919</v>
      </c>
      <c r="M22" s="122" t="s">
        <v>65</v>
      </c>
      <c r="N22" s="28" t="s">
        <v>1478</v>
      </c>
      <c r="O22" s="52" t="s">
        <v>2487</v>
      </c>
      <c r="T22" s="2"/>
      <c r="U22" s="2"/>
      <c r="V22" s="2"/>
      <c r="W22" s="2"/>
      <c r="X22" s="2"/>
      <c r="Y22" s="2" t="s">
        <v>2496</v>
      </c>
      <c r="Z22" s="2" t="s">
        <v>2506</v>
      </c>
      <c r="AA22" s="2"/>
      <c r="AB22" s="19"/>
      <c r="AC22" s="19"/>
      <c r="AD22" s="19"/>
      <c r="AE22" s="19"/>
    </row>
    <row r="23" spans="1:996" ht="176" customHeight="1" x14ac:dyDescent="0.2">
      <c r="A23" s="19" t="s">
        <v>933</v>
      </c>
      <c r="D23" s="10"/>
      <c r="L23" s="19" t="s">
        <v>1916</v>
      </c>
      <c r="M23" s="19" t="s">
        <v>54</v>
      </c>
      <c r="N23" s="28" t="s">
        <v>1232</v>
      </c>
      <c r="O23" s="19" t="s">
        <v>2486</v>
      </c>
      <c r="P23" s="19" t="s">
        <v>2516</v>
      </c>
      <c r="T23" s="2"/>
      <c r="U23" s="2"/>
      <c r="V23" s="2"/>
      <c r="W23" s="2"/>
      <c r="X23" s="2"/>
      <c r="Y23" s="2" t="s">
        <v>2489</v>
      </c>
      <c r="Z23" s="2" t="s">
        <v>2493</v>
      </c>
      <c r="AA23" s="2"/>
      <c r="AB23" s="19"/>
      <c r="AC23" s="19"/>
      <c r="AD23" s="19"/>
      <c r="AE23" s="19"/>
    </row>
    <row r="24" spans="1:996" ht="176" customHeight="1" x14ac:dyDescent="0.2">
      <c r="A24" s="35" t="s">
        <v>583</v>
      </c>
      <c r="B24" s="2"/>
      <c r="C24" s="2"/>
      <c r="D24" s="10" t="s">
        <v>2629</v>
      </c>
      <c r="E24" s="19" t="s">
        <v>2570</v>
      </c>
      <c r="F24" s="19" t="s">
        <v>2486</v>
      </c>
      <c r="G24" s="19" t="s">
        <v>4391</v>
      </c>
      <c r="H24" s="19" t="s">
        <v>1201</v>
      </c>
      <c r="I24" s="2" t="s">
        <v>2650</v>
      </c>
      <c r="L24" s="19" t="s">
        <v>1916</v>
      </c>
      <c r="M24" s="19" t="s">
        <v>44</v>
      </c>
      <c r="N24" s="28" t="s">
        <v>1233</v>
      </c>
      <c r="O24" s="19" t="s">
        <v>2485</v>
      </c>
      <c r="P24" s="19" t="s">
        <v>2517</v>
      </c>
      <c r="T24" s="2"/>
      <c r="U24" s="2"/>
      <c r="V24" s="2"/>
      <c r="W24" s="2"/>
      <c r="X24" s="2"/>
      <c r="Y24" s="2" t="s">
        <v>2512</v>
      </c>
      <c r="Z24" s="2"/>
      <c r="AA24" s="2"/>
      <c r="AB24" s="19"/>
      <c r="AC24" s="19"/>
      <c r="AD24" s="19"/>
      <c r="AE24" s="19"/>
    </row>
    <row r="25" spans="1:996" ht="176" customHeight="1" x14ac:dyDescent="0.2">
      <c r="A25" s="19" t="s">
        <v>1071</v>
      </c>
      <c r="B25" s="19" t="s">
        <v>2966</v>
      </c>
      <c r="C25" s="19" t="s">
        <v>3819</v>
      </c>
      <c r="D25" s="10" t="s">
        <v>2629</v>
      </c>
      <c r="E25" s="115" t="s">
        <v>5313</v>
      </c>
      <c r="F25" s="19" t="s">
        <v>2485</v>
      </c>
      <c r="G25" s="19" t="s">
        <v>2612</v>
      </c>
      <c r="H25" s="19" t="s">
        <v>1192</v>
      </c>
      <c r="I25" s="2" t="s">
        <v>2650</v>
      </c>
      <c r="J25" s="9" t="s">
        <v>5314</v>
      </c>
      <c r="K25" s="9" t="s">
        <v>5315</v>
      </c>
      <c r="L25" s="19" t="s">
        <v>1919</v>
      </c>
      <c r="M25" s="122" t="s">
        <v>58</v>
      </c>
      <c r="N25" s="28" t="s">
        <v>1233</v>
      </c>
      <c r="O25" s="19" t="s">
        <v>2485</v>
      </c>
      <c r="P25" s="19" t="s">
        <v>2517</v>
      </c>
      <c r="T25" s="2"/>
      <c r="U25" s="2"/>
      <c r="V25" s="2"/>
      <c r="W25" s="2"/>
      <c r="X25" s="2"/>
      <c r="Y25" s="2" t="s">
        <v>2512</v>
      </c>
      <c r="Z25" s="2"/>
      <c r="AA25" s="2"/>
      <c r="AB25" s="19"/>
      <c r="AC25" s="19"/>
      <c r="AD25" s="19"/>
      <c r="AE25" s="19"/>
    </row>
    <row r="26" spans="1:996" ht="176" customHeight="1" x14ac:dyDescent="0.2">
      <c r="A26" s="19" t="s">
        <v>1070</v>
      </c>
      <c r="B26" s="19" t="s">
        <v>2968</v>
      </c>
      <c r="C26" s="19" t="s">
        <v>2969</v>
      </c>
      <c r="D26" s="10" t="s">
        <v>2629</v>
      </c>
      <c r="E26" s="115" t="s">
        <v>5316</v>
      </c>
      <c r="F26" s="19" t="s">
        <v>2485</v>
      </c>
      <c r="G26" s="19" t="s">
        <v>2614</v>
      </c>
      <c r="H26" s="19" t="s">
        <v>1192</v>
      </c>
      <c r="I26" s="2" t="s">
        <v>2650</v>
      </c>
      <c r="J26" s="9" t="s">
        <v>5319</v>
      </c>
      <c r="K26" s="9" t="s">
        <v>5318</v>
      </c>
      <c r="L26" s="19" t="s">
        <v>1919</v>
      </c>
      <c r="M26" s="122" t="s">
        <v>58</v>
      </c>
      <c r="N26" s="28" t="s">
        <v>1233</v>
      </c>
      <c r="O26" s="19" t="s">
        <v>2485</v>
      </c>
      <c r="P26" s="19" t="s">
        <v>2517</v>
      </c>
      <c r="T26" s="2"/>
      <c r="U26" s="2"/>
      <c r="V26" s="2"/>
      <c r="W26" s="2"/>
      <c r="X26" s="2"/>
      <c r="Y26" s="2" t="s">
        <v>2512</v>
      </c>
      <c r="Z26" s="2"/>
      <c r="AA26" s="2"/>
      <c r="AB26" s="19"/>
      <c r="AC26" s="19"/>
      <c r="AD26" s="19"/>
      <c r="AE26" s="19"/>
    </row>
    <row r="27" spans="1:996" ht="176" customHeight="1" x14ac:dyDescent="0.2">
      <c r="A27" s="35" t="s">
        <v>583</v>
      </c>
      <c r="B27" s="2" t="s">
        <v>2970</v>
      </c>
      <c r="C27" s="2" t="s">
        <v>2971</v>
      </c>
      <c r="D27" s="10" t="s">
        <v>2629</v>
      </c>
      <c r="E27" s="115" t="s">
        <v>5321</v>
      </c>
      <c r="F27" s="19" t="s">
        <v>2486</v>
      </c>
      <c r="G27" s="19" t="s">
        <v>4391</v>
      </c>
      <c r="H27" s="19" t="s">
        <v>1201</v>
      </c>
      <c r="I27" s="2" t="s">
        <v>2650</v>
      </c>
      <c r="J27" s="9" t="s">
        <v>5322</v>
      </c>
      <c r="K27" s="9" t="s">
        <v>5323</v>
      </c>
      <c r="L27" s="19" t="s">
        <v>1919</v>
      </c>
      <c r="M27" s="122" t="s">
        <v>58</v>
      </c>
      <c r="N27" s="28" t="s">
        <v>1233</v>
      </c>
      <c r="O27" s="19" t="s">
        <v>2485</v>
      </c>
      <c r="P27" s="19" t="s">
        <v>2517</v>
      </c>
      <c r="T27" s="2"/>
      <c r="U27" s="2"/>
      <c r="V27" s="2"/>
      <c r="W27" s="2"/>
      <c r="X27" s="2"/>
      <c r="Y27" s="2" t="s">
        <v>2512</v>
      </c>
      <c r="Z27" s="2"/>
      <c r="AA27" s="2"/>
      <c r="AB27" s="19"/>
      <c r="AC27" s="19"/>
      <c r="AD27" s="19"/>
      <c r="AE27" s="19"/>
    </row>
    <row r="28" spans="1:996" ht="176" customHeight="1" x14ac:dyDescent="0.2">
      <c r="A28" s="19" t="s">
        <v>1072</v>
      </c>
      <c r="B28" s="19" t="s">
        <v>2972</v>
      </c>
      <c r="C28" s="19" t="s">
        <v>2973</v>
      </c>
      <c r="D28" s="10" t="s">
        <v>2629</v>
      </c>
      <c r="E28" s="115" t="s">
        <v>5324</v>
      </c>
      <c r="F28" s="19" t="s">
        <v>2486</v>
      </c>
      <c r="G28" s="19" t="s">
        <v>4391</v>
      </c>
      <c r="H28" s="19" t="s">
        <v>1201</v>
      </c>
      <c r="I28" s="2" t="s">
        <v>2650</v>
      </c>
      <c r="J28" s="9" t="s">
        <v>5325</v>
      </c>
      <c r="K28" s="9" t="s">
        <v>5326</v>
      </c>
      <c r="L28" s="19" t="s">
        <v>1919</v>
      </c>
      <c r="M28" s="122" t="s">
        <v>58</v>
      </c>
      <c r="N28" s="28" t="s">
        <v>1233</v>
      </c>
      <c r="O28" s="19" t="s">
        <v>2485</v>
      </c>
      <c r="P28" s="19" t="s">
        <v>2517</v>
      </c>
      <c r="T28" s="2"/>
      <c r="U28" s="2"/>
      <c r="V28" s="2"/>
      <c r="W28" s="2"/>
      <c r="X28" s="2"/>
      <c r="Y28" s="2" t="s">
        <v>2512</v>
      </c>
      <c r="Z28" s="2"/>
      <c r="AA28" s="2"/>
      <c r="AB28" s="19"/>
      <c r="AC28" s="19"/>
      <c r="AD28" s="19"/>
      <c r="AE28" s="19"/>
    </row>
    <row r="29" spans="1:996" ht="176" customHeight="1" x14ac:dyDescent="0.2">
      <c r="A29" s="2" t="s">
        <v>1149</v>
      </c>
      <c r="B29" s="2"/>
      <c r="C29" s="2"/>
      <c r="D29" s="10"/>
      <c r="L29" s="19" t="s">
        <v>1916</v>
      </c>
      <c r="M29" s="19" t="s">
        <v>60</v>
      </c>
      <c r="N29" s="28" t="s">
        <v>1234</v>
      </c>
      <c r="O29" s="19" t="s">
        <v>2486</v>
      </c>
      <c r="P29" s="19" t="s">
        <v>2518</v>
      </c>
      <c r="Q29" s="19" t="s">
        <v>2519</v>
      </c>
      <c r="T29" s="2"/>
      <c r="U29" s="2"/>
      <c r="V29" s="2"/>
      <c r="W29" s="2"/>
      <c r="X29" s="2"/>
      <c r="Y29" s="2" t="s">
        <v>2489</v>
      </c>
      <c r="Z29" s="2" t="s">
        <v>2493</v>
      </c>
      <c r="AA29" s="2" t="s">
        <v>2491</v>
      </c>
      <c r="AB29" s="19" t="s">
        <v>2494</v>
      </c>
      <c r="AC29" s="19"/>
      <c r="AD29" s="19"/>
      <c r="AE29" s="19"/>
    </row>
    <row r="30" spans="1:996" ht="176" customHeight="1" x14ac:dyDescent="0.2">
      <c r="A30" s="19" t="s">
        <v>171</v>
      </c>
      <c r="D30" s="10"/>
      <c r="M30" s="19" t="s">
        <v>70</v>
      </c>
      <c r="N30" s="28" t="s">
        <v>1810</v>
      </c>
      <c r="O30" s="52" t="s">
        <v>2485</v>
      </c>
      <c r="T30" s="2"/>
      <c r="U30" s="2"/>
      <c r="V30" s="2"/>
      <c r="W30" s="2"/>
      <c r="X30" s="2"/>
      <c r="Y30" s="2" t="s">
        <v>2507</v>
      </c>
      <c r="Z30" s="2" t="s">
        <v>2527</v>
      </c>
      <c r="AA30" s="2" t="s">
        <v>2528</v>
      </c>
      <c r="AB30" s="19" t="s">
        <v>2523</v>
      </c>
      <c r="AC30" s="19"/>
      <c r="AD30" s="19"/>
      <c r="AE30" s="19"/>
    </row>
    <row r="31" spans="1:996" ht="88" x14ac:dyDescent="0.2">
      <c r="A31" s="15" t="s">
        <v>1970</v>
      </c>
      <c r="B31" s="15"/>
      <c r="C31" s="15"/>
      <c r="D31" s="10"/>
      <c r="M31" s="19" t="s">
        <v>1946</v>
      </c>
      <c r="N31" s="28" t="s">
        <v>1810</v>
      </c>
      <c r="O31" s="52" t="s">
        <v>2485</v>
      </c>
      <c r="T31" s="2"/>
      <c r="U31" s="2"/>
      <c r="V31" s="2"/>
      <c r="W31" s="2"/>
      <c r="X31" s="2"/>
      <c r="Y31" s="2" t="s">
        <v>2507</v>
      </c>
      <c r="Z31" s="2" t="s">
        <v>2527</v>
      </c>
      <c r="AA31" s="2" t="s">
        <v>2528</v>
      </c>
      <c r="AB31" s="19" t="s">
        <v>2523</v>
      </c>
      <c r="AC31" s="19"/>
      <c r="AD31" s="19"/>
      <c r="AE31" s="19"/>
    </row>
    <row r="32" spans="1:996" ht="88" x14ac:dyDescent="0.2">
      <c r="A32" s="15" t="s">
        <v>1969</v>
      </c>
      <c r="B32" s="15"/>
      <c r="C32" s="15"/>
      <c r="D32" s="10"/>
      <c r="M32" s="19" t="s">
        <v>1946</v>
      </c>
      <c r="N32" s="28" t="s">
        <v>1810</v>
      </c>
      <c r="O32" s="52" t="s">
        <v>2485</v>
      </c>
      <c r="T32" s="2"/>
      <c r="U32" s="2"/>
      <c r="V32" s="2"/>
      <c r="W32" s="2"/>
      <c r="X32" s="2"/>
      <c r="Y32" s="2" t="s">
        <v>2507</v>
      </c>
      <c r="Z32" s="2" t="s">
        <v>2527</v>
      </c>
      <c r="AA32" s="2" t="s">
        <v>2528</v>
      </c>
      <c r="AB32" s="19" t="s">
        <v>2523</v>
      </c>
      <c r="AC32" s="19"/>
      <c r="AD32" s="19"/>
      <c r="AE32" s="19"/>
    </row>
    <row r="33" spans="1:31" ht="176" customHeight="1" x14ac:dyDescent="0.2">
      <c r="A33" s="15" t="s">
        <v>1971</v>
      </c>
      <c r="B33" s="15"/>
      <c r="C33" s="15"/>
      <c r="D33" s="10"/>
      <c r="M33" s="19" t="s">
        <v>1946</v>
      </c>
      <c r="N33" s="28" t="s">
        <v>1810</v>
      </c>
      <c r="O33" s="52" t="s">
        <v>2485</v>
      </c>
      <c r="T33" s="2"/>
      <c r="U33" s="2"/>
      <c r="V33" s="2"/>
      <c r="W33" s="2"/>
      <c r="X33" s="2"/>
      <c r="Y33" s="2" t="s">
        <v>2507</v>
      </c>
      <c r="Z33" s="2" t="s">
        <v>2527</v>
      </c>
      <c r="AA33" s="2" t="s">
        <v>2528</v>
      </c>
      <c r="AB33" s="19" t="s">
        <v>2523</v>
      </c>
      <c r="AC33" s="19"/>
      <c r="AD33" s="19"/>
      <c r="AE33" s="19"/>
    </row>
    <row r="34" spans="1:31" ht="88" x14ac:dyDescent="0.2">
      <c r="A34" s="15" t="s">
        <v>1968</v>
      </c>
      <c r="B34" s="15"/>
      <c r="C34" s="15"/>
      <c r="D34" s="10"/>
      <c r="M34" s="19" t="s">
        <v>1946</v>
      </c>
      <c r="N34" s="28" t="s">
        <v>1810</v>
      </c>
      <c r="O34" s="52" t="s">
        <v>2485</v>
      </c>
      <c r="T34" s="2"/>
      <c r="U34" s="2"/>
      <c r="V34" s="2"/>
      <c r="W34" s="2"/>
      <c r="X34" s="2"/>
      <c r="Y34" s="2" t="s">
        <v>2507</v>
      </c>
      <c r="Z34" s="2" t="s">
        <v>2527</v>
      </c>
      <c r="AA34" s="2" t="s">
        <v>2528</v>
      </c>
      <c r="AB34" s="19" t="s">
        <v>2523</v>
      </c>
      <c r="AC34" s="19"/>
      <c r="AD34" s="19"/>
      <c r="AE34" s="19"/>
    </row>
    <row r="35" spans="1:31" ht="176" customHeight="1" x14ac:dyDescent="0.2">
      <c r="A35" s="2" t="s">
        <v>389</v>
      </c>
      <c r="B35" s="2"/>
      <c r="C35" s="2"/>
      <c r="D35" s="10"/>
      <c r="M35" s="19" t="s">
        <v>40</v>
      </c>
      <c r="N35" s="28" t="s">
        <v>1868</v>
      </c>
      <c r="O35" s="19" t="s">
        <v>2485</v>
      </c>
      <c r="P35" s="19" t="s">
        <v>2514</v>
      </c>
      <c r="T35" s="2"/>
      <c r="U35" s="2"/>
      <c r="V35" s="2"/>
      <c r="W35" s="2"/>
      <c r="X35" s="2"/>
      <c r="Y35" s="2" t="s">
        <v>2507</v>
      </c>
      <c r="Z35" s="2" t="s">
        <v>2528</v>
      </c>
      <c r="AA35" s="2" t="s">
        <v>2523</v>
      </c>
      <c r="AB35" s="19"/>
      <c r="AC35" s="19"/>
      <c r="AD35" s="19"/>
      <c r="AE35" s="19"/>
    </row>
    <row r="36" spans="1:31" ht="176" customHeight="1" x14ac:dyDescent="0.2">
      <c r="A36" s="2" t="s">
        <v>387</v>
      </c>
      <c r="B36" s="2"/>
      <c r="C36" s="2"/>
      <c r="D36" s="10"/>
      <c r="M36" s="19" t="s">
        <v>40</v>
      </c>
      <c r="N36" s="28" t="s">
        <v>1868</v>
      </c>
      <c r="O36" s="19" t="s">
        <v>2485</v>
      </c>
      <c r="P36" s="19" t="s">
        <v>2514</v>
      </c>
      <c r="T36" s="2"/>
      <c r="U36" s="2"/>
      <c r="V36" s="2"/>
      <c r="W36" s="2"/>
      <c r="X36" s="2"/>
      <c r="Y36" s="2" t="s">
        <v>2507</v>
      </c>
      <c r="Z36" s="2" t="s">
        <v>2528</v>
      </c>
      <c r="AA36" s="2" t="s">
        <v>2523</v>
      </c>
      <c r="AB36" s="19"/>
      <c r="AC36" s="19"/>
      <c r="AD36" s="19"/>
      <c r="AE36" s="19"/>
    </row>
    <row r="37" spans="1:31" ht="176" customHeight="1" x14ac:dyDescent="0.2">
      <c r="A37" s="35" t="s">
        <v>388</v>
      </c>
      <c r="B37" s="2"/>
      <c r="C37" s="2"/>
      <c r="D37" s="10"/>
      <c r="M37" s="19" t="s">
        <v>40</v>
      </c>
      <c r="N37" s="28" t="s">
        <v>1868</v>
      </c>
      <c r="O37" s="19" t="s">
        <v>2485</v>
      </c>
      <c r="P37" s="19" t="s">
        <v>2514</v>
      </c>
      <c r="T37" s="2"/>
      <c r="U37" s="2"/>
      <c r="V37" s="2"/>
      <c r="W37" s="2"/>
      <c r="X37" s="2"/>
      <c r="Y37" s="2" t="s">
        <v>2507</v>
      </c>
      <c r="Z37" s="2" t="s">
        <v>2528</v>
      </c>
      <c r="AA37" s="2" t="s">
        <v>2523</v>
      </c>
      <c r="AB37" s="19"/>
      <c r="AC37" s="19"/>
      <c r="AD37" s="19"/>
      <c r="AE37" s="19"/>
    </row>
    <row r="38" spans="1:31" ht="176" customHeight="1" x14ac:dyDescent="0.2">
      <c r="A38" s="19" t="s">
        <v>399</v>
      </c>
      <c r="D38" s="10"/>
      <c r="M38" s="19" t="s">
        <v>40</v>
      </c>
      <c r="N38" s="28" t="s">
        <v>1868</v>
      </c>
      <c r="O38" s="19" t="s">
        <v>2485</v>
      </c>
      <c r="P38" s="19" t="s">
        <v>2514</v>
      </c>
      <c r="T38" s="2"/>
      <c r="U38" s="2"/>
      <c r="V38" s="2"/>
      <c r="W38" s="2"/>
      <c r="X38" s="2"/>
      <c r="Y38" s="2" t="s">
        <v>2507</v>
      </c>
      <c r="Z38" s="2" t="s">
        <v>2528</v>
      </c>
      <c r="AA38" s="2" t="s">
        <v>2523</v>
      </c>
      <c r="AB38" s="19"/>
      <c r="AC38" s="19"/>
      <c r="AD38" s="19"/>
      <c r="AE38" s="19"/>
    </row>
    <row r="39" spans="1:31" ht="176" customHeight="1" x14ac:dyDescent="0.2">
      <c r="A39" s="35" t="s">
        <v>388</v>
      </c>
      <c r="B39" s="2"/>
      <c r="C39" s="2"/>
      <c r="D39" s="10"/>
      <c r="M39" s="19" t="s">
        <v>2213</v>
      </c>
      <c r="N39" s="28" t="s">
        <v>1868</v>
      </c>
      <c r="O39" s="19" t="s">
        <v>2485</v>
      </c>
      <c r="P39" s="19" t="s">
        <v>2514</v>
      </c>
      <c r="T39" s="2"/>
      <c r="U39" s="2"/>
      <c r="V39" s="2"/>
      <c r="W39" s="2"/>
      <c r="X39" s="2"/>
      <c r="Y39" s="2" t="s">
        <v>2507</v>
      </c>
      <c r="Z39" s="2" t="s">
        <v>2528</v>
      </c>
      <c r="AA39" s="2" t="s">
        <v>2523</v>
      </c>
      <c r="AB39" s="19"/>
      <c r="AC39" s="19"/>
      <c r="AD39" s="19"/>
      <c r="AE39" s="19"/>
    </row>
    <row r="40" spans="1:31" ht="176" customHeight="1" x14ac:dyDescent="0.2">
      <c r="A40" s="2" t="s">
        <v>1698</v>
      </c>
      <c r="B40" s="2" t="s">
        <v>2992</v>
      </c>
      <c r="C40" s="2" t="s">
        <v>2993</v>
      </c>
      <c r="D40" s="10" t="s">
        <v>2629</v>
      </c>
      <c r="E40" s="115" t="s">
        <v>5327</v>
      </c>
      <c r="F40" s="19" t="s">
        <v>2487</v>
      </c>
      <c r="G40" s="19" t="s">
        <v>2614</v>
      </c>
      <c r="H40" s="19" t="s">
        <v>2581</v>
      </c>
      <c r="I40" s="2" t="s">
        <v>2693</v>
      </c>
      <c r="J40" s="9" t="s">
        <v>5328</v>
      </c>
      <c r="K40" s="106"/>
      <c r="L40" s="19" t="s">
        <v>1917</v>
      </c>
      <c r="M40" s="122" t="s">
        <v>69</v>
      </c>
      <c r="N40" s="28" t="s">
        <v>1675</v>
      </c>
      <c r="O40" s="19" t="s">
        <v>2487</v>
      </c>
      <c r="P40" s="19" t="s">
        <v>2529</v>
      </c>
      <c r="Q40" s="19" t="s">
        <v>2530</v>
      </c>
      <c r="R40" s="19" t="s">
        <v>2531</v>
      </c>
      <c r="T40" s="2"/>
      <c r="U40" s="2"/>
      <c r="V40" s="2"/>
      <c r="W40" s="2"/>
      <c r="X40" s="2"/>
      <c r="Y40" s="2" t="s">
        <v>2496</v>
      </c>
      <c r="Z40" s="2" t="s">
        <v>2497</v>
      </c>
      <c r="AA40" s="2"/>
      <c r="AB40" s="19"/>
      <c r="AC40" s="19"/>
      <c r="AD40" s="19"/>
      <c r="AE40" s="19"/>
    </row>
    <row r="41" spans="1:31" ht="176" customHeight="1" x14ac:dyDescent="0.2">
      <c r="A41" s="2" t="s">
        <v>5332</v>
      </c>
      <c r="B41" s="2" t="s">
        <v>2994</v>
      </c>
      <c r="C41" s="2" t="s">
        <v>2995</v>
      </c>
      <c r="D41" s="10" t="s">
        <v>2627</v>
      </c>
      <c r="E41" s="115" t="s">
        <v>5330</v>
      </c>
      <c r="F41" s="19" t="s">
        <v>2487</v>
      </c>
      <c r="G41" s="19" t="s">
        <v>2612</v>
      </c>
      <c r="H41" s="19" t="s">
        <v>2581</v>
      </c>
      <c r="I41" s="2" t="s">
        <v>2693</v>
      </c>
      <c r="J41" s="9" t="s">
        <v>5331</v>
      </c>
      <c r="K41" s="106"/>
      <c r="L41" s="19" t="s">
        <v>1917</v>
      </c>
      <c r="M41" s="122" t="s">
        <v>69</v>
      </c>
      <c r="N41" s="28" t="s">
        <v>1675</v>
      </c>
      <c r="O41" s="19" t="s">
        <v>2487</v>
      </c>
      <c r="P41" s="19" t="s">
        <v>2529</v>
      </c>
      <c r="Q41" s="19" t="s">
        <v>2530</v>
      </c>
      <c r="R41" s="19" t="s">
        <v>2531</v>
      </c>
      <c r="T41" s="2"/>
      <c r="U41" s="2"/>
      <c r="V41" s="2"/>
      <c r="W41" s="2"/>
      <c r="X41" s="2"/>
      <c r="Y41" s="2" t="s">
        <v>2496</v>
      </c>
      <c r="Z41" s="2" t="s">
        <v>2497</v>
      </c>
      <c r="AA41" s="2"/>
      <c r="AB41" s="19"/>
      <c r="AC41" s="19"/>
      <c r="AD41" s="19"/>
      <c r="AE41" s="19"/>
    </row>
    <row r="42" spans="1:31" ht="176" customHeight="1" x14ac:dyDescent="0.2">
      <c r="A42" s="2" t="s">
        <v>1132</v>
      </c>
      <c r="B42" s="2"/>
      <c r="C42" s="2"/>
      <c r="D42" s="10"/>
      <c r="E42" s="19" t="s">
        <v>2642</v>
      </c>
      <c r="F42" s="19" t="s">
        <v>1119</v>
      </c>
      <c r="H42" s="19" t="s">
        <v>1212</v>
      </c>
      <c r="L42" s="19" t="s">
        <v>1916</v>
      </c>
      <c r="M42" s="19" t="s">
        <v>60</v>
      </c>
      <c r="N42" s="28" t="s">
        <v>1235</v>
      </c>
      <c r="O42" s="19" t="s">
        <v>2486</v>
      </c>
      <c r="P42" s="19" t="s">
        <v>2532</v>
      </c>
      <c r="T42" s="2"/>
      <c r="U42" s="2"/>
      <c r="V42" s="2"/>
      <c r="W42" s="2"/>
      <c r="X42" s="2"/>
      <c r="Y42" s="2" t="s">
        <v>2489</v>
      </c>
      <c r="Z42" s="2" t="s">
        <v>2490</v>
      </c>
      <c r="AA42" s="2"/>
      <c r="AB42" s="19"/>
      <c r="AC42" s="19"/>
      <c r="AD42" s="19"/>
      <c r="AE42" s="19"/>
    </row>
    <row r="43" spans="1:31" ht="110" x14ac:dyDescent="0.2">
      <c r="A43" s="19" t="s">
        <v>1117</v>
      </c>
      <c r="D43" s="10"/>
      <c r="E43" s="19" t="s">
        <v>1119</v>
      </c>
      <c r="F43" s="19" t="s">
        <v>1122</v>
      </c>
      <c r="H43" s="19" t="s">
        <v>1201</v>
      </c>
      <c r="L43" s="19" t="s">
        <v>1916</v>
      </c>
      <c r="M43" s="19" t="s">
        <v>60</v>
      </c>
      <c r="N43" s="28" t="s">
        <v>1235</v>
      </c>
      <c r="O43" s="19" t="s">
        <v>2486</v>
      </c>
      <c r="P43" s="19" t="s">
        <v>2532</v>
      </c>
      <c r="T43" s="2"/>
      <c r="U43" s="2"/>
      <c r="V43" s="2"/>
      <c r="W43" s="2"/>
      <c r="X43" s="2"/>
      <c r="Y43" s="2" t="s">
        <v>2489</v>
      </c>
      <c r="Z43" s="2" t="s">
        <v>2490</v>
      </c>
      <c r="AA43" s="2"/>
      <c r="AB43" s="19"/>
      <c r="AC43" s="19"/>
      <c r="AD43" s="19"/>
      <c r="AE43" s="19"/>
    </row>
    <row r="44" spans="1:31" ht="110" x14ac:dyDescent="0.2">
      <c r="A44" s="19" t="s">
        <v>1115</v>
      </c>
      <c r="D44" s="10"/>
      <c r="E44" s="19" t="s">
        <v>1120</v>
      </c>
      <c r="F44" s="19" t="s">
        <v>1122</v>
      </c>
      <c r="H44" s="19" t="s">
        <v>1201</v>
      </c>
      <c r="L44" s="19" t="s">
        <v>1916</v>
      </c>
      <c r="M44" s="19" t="s">
        <v>60</v>
      </c>
      <c r="N44" s="28" t="s">
        <v>1235</v>
      </c>
      <c r="O44" s="19" t="s">
        <v>2486</v>
      </c>
      <c r="P44" s="19" t="s">
        <v>2532</v>
      </c>
      <c r="T44" s="2"/>
      <c r="U44" s="2"/>
      <c r="V44" s="2"/>
      <c r="W44" s="2"/>
      <c r="X44" s="2"/>
      <c r="Y44" s="2" t="s">
        <v>2489</v>
      </c>
      <c r="Z44" s="2" t="s">
        <v>2490</v>
      </c>
      <c r="AA44" s="2"/>
      <c r="AB44" s="19"/>
      <c r="AC44" s="19"/>
      <c r="AD44" s="19"/>
      <c r="AE44" s="19"/>
    </row>
    <row r="45" spans="1:31" ht="176" customHeight="1" x14ac:dyDescent="0.2">
      <c r="A45" s="2" t="s">
        <v>1125</v>
      </c>
      <c r="B45" s="2"/>
      <c r="C45" s="2"/>
      <c r="D45" s="10"/>
      <c r="E45" s="19" t="s">
        <v>1126</v>
      </c>
      <c r="F45" s="19" t="s">
        <v>1122</v>
      </c>
      <c r="H45" s="19" t="s">
        <v>1201</v>
      </c>
      <c r="L45" s="19" t="s">
        <v>1916</v>
      </c>
      <c r="M45" s="19" t="s">
        <v>60</v>
      </c>
      <c r="N45" s="28" t="s">
        <v>1235</v>
      </c>
      <c r="O45" s="19" t="s">
        <v>2486</v>
      </c>
      <c r="P45" s="19" t="s">
        <v>2532</v>
      </c>
      <c r="T45" s="2"/>
      <c r="U45" s="2"/>
      <c r="V45" s="2"/>
      <c r="W45" s="2"/>
      <c r="X45" s="2"/>
      <c r="Y45" s="2" t="s">
        <v>2489</v>
      </c>
      <c r="Z45" s="2" t="s">
        <v>2490</v>
      </c>
      <c r="AA45" s="2"/>
      <c r="AB45" s="19"/>
      <c r="AC45" s="19"/>
      <c r="AD45" s="19"/>
      <c r="AE45" s="19"/>
    </row>
    <row r="46" spans="1:31" ht="110" x14ac:dyDescent="0.2">
      <c r="A46" s="19" t="s">
        <v>1121</v>
      </c>
      <c r="D46" s="10"/>
      <c r="E46" s="19" t="s">
        <v>1119</v>
      </c>
      <c r="F46" s="19" t="s">
        <v>1122</v>
      </c>
      <c r="H46" s="19" t="s">
        <v>1212</v>
      </c>
      <c r="L46" s="19" t="s">
        <v>1916</v>
      </c>
      <c r="M46" s="19" t="s">
        <v>60</v>
      </c>
      <c r="N46" s="28" t="s">
        <v>1235</v>
      </c>
      <c r="O46" s="19" t="s">
        <v>2486</v>
      </c>
      <c r="P46" s="19" t="s">
        <v>2532</v>
      </c>
      <c r="T46" s="2"/>
      <c r="U46" s="2"/>
      <c r="V46" s="2"/>
      <c r="W46" s="2"/>
      <c r="X46" s="2"/>
      <c r="Y46" s="2" t="s">
        <v>2489</v>
      </c>
      <c r="Z46" s="2" t="s">
        <v>2490</v>
      </c>
      <c r="AA46" s="2"/>
      <c r="AB46" s="19"/>
      <c r="AC46" s="19"/>
      <c r="AD46" s="19"/>
      <c r="AE46" s="19"/>
    </row>
    <row r="47" spans="1:31" ht="176" customHeight="1" x14ac:dyDescent="0.2">
      <c r="A47" s="2" t="s">
        <v>1130</v>
      </c>
      <c r="B47" s="2"/>
      <c r="C47" s="2"/>
      <c r="D47" s="10"/>
      <c r="E47" s="19" t="s">
        <v>1120</v>
      </c>
      <c r="F47" s="19" t="s">
        <v>1122</v>
      </c>
      <c r="H47" s="19" t="s">
        <v>1201</v>
      </c>
      <c r="L47" s="19" t="s">
        <v>1916</v>
      </c>
      <c r="M47" s="19" t="s">
        <v>60</v>
      </c>
      <c r="N47" s="28" t="s">
        <v>1235</v>
      </c>
      <c r="O47" s="19" t="s">
        <v>2486</v>
      </c>
      <c r="P47" s="19" t="s">
        <v>2532</v>
      </c>
      <c r="T47" s="2"/>
      <c r="U47" s="2"/>
      <c r="V47" s="2"/>
      <c r="W47" s="2"/>
      <c r="X47" s="2"/>
      <c r="Y47" s="2" t="s">
        <v>2489</v>
      </c>
      <c r="Z47" s="2" t="s">
        <v>2490</v>
      </c>
      <c r="AA47" s="2"/>
      <c r="AB47" s="19"/>
      <c r="AC47" s="19"/>
      <c r="AD47" s="19"/>
      <c r="AE47" s="19"/>
    </row>
    <row r="48" spans="1:31" ht="110" x14ac:dyDescent="0.2">
      <c r="A48" s="17" t="s">
        <v>1128</v>
      </c>
      <c r="B48" s="17"/>
      <c r="C48" s="17"/>
      <c r="D48" s="10"/>
      <c r="E48" s="24" t="s">
        <v>1129</v>
      </c>
      <c r="F48" s="24" t="s">
        <v>1122</v>
      </c>
      <c r="G48" s="24"/>
      <c r="H48" s="24" t="s">
        <v>1201</v>
      </c>
      <c r="L48" s="19" t="s">
        <v>1916</v>
      </c>
      <c r="M48" s="24" t="s">
        <v>60</v>
      </c>
      <c r="N48" s="28" t="s">
        <v>1235</v>
      </c>
      <c r="O48" s="19" t="s">
        <v>2486</v>
      </c>
      <c r="P48" s="19" t="s">
        <v>2532</v>
      </c>
      <c r="T48" s="2"/>
      <c r="U48" s="2"/>
      <c r="V48" s="2"/>
      <c r="W48" s="2"/>
      <c r="X48" s="2"/>
      <c r="Y48" s="2" t="s">
        <v>2489</v>
      </c>
      <c r="Z48" s="2" t="s">
        <v>2490</v>
      </c>
      <c r="AA48" s="2"/>
      <c r="AB48" s="19"/>
      <c r="AC48" s="19"/>
      <c r="AD48" s="19"/>
      <c r="AE48" s="19"/>
    </row>
    <row r="49" spans="1:31" ht="176" customHeight="1" x14ac:dyDescent="0.2">
      <c r="A49" s="17" t="s">
        <v>1127</v>
      </c>
      <c r="B49" s="17"/>
      <c r="C49" s="17"/>
      <c r="D49" s="10"/>
      <c r="E49" s="24" t="s">
        <v>1124</v>
      </c>
      <c r="F49" s="24" t="s">
        <v>1124</v>
      </c>
      <c r="G49" s="24" t="s">
        <v>1124</v>
      </c>
      <c r="H49" s="24" t="s">
        <v>1228</v>
      </c>
      <c r="L49" s="19" t="s">
        <v>1916</v>
      </c>
      <c r="M49" s="24" t="s">
        <v>60</v>
      </c>
      <c r="N49" s="28" t="s">
        <v>1235</v>
      </c>
      <c r="O49" s="19" t="s">
        <v>2486</v>
      </c>
      <c r="P49" s="19" t="s">
        <v>2532</v>
      </c>
      <c r="T49" s="2"/>
      <c r="U49" s="2"/>
      <c r="V49" s="2"/>
      <c r="W49" s="2"/>
      <c r="X49" s="2"/>
      <c r="Y49" s="2" t="s">
        <v>2489</v>
      </c>
      <c r="Z49" s="2" t="s">
        <v>2490</v>
      </c>
      <c r="AA49" s="2"/>
      <c r="AB49" s="19"/>
      <c r="AC49" s="19"/>
      <c r="AD49" s="19"/>
      <c r="AE49" s="19"/>
    </row>
    <row r="50" spans="1:31" ht="110" x14ac:dyDescent="0.2">
      <c r="A50" s="19" t="s">
        <v>1118</v>
      </c>
      <c r="D50" s="10"/>
      <c r="E50" s="19" t="s">
        <v>1119</v>
      </c>
      <c r="F50" s="19" t="s">
        <v>1122</v>
      </c>
      <c r="H50" s="19" t="s">
        <v>1201</v>
      </c>
      <c r="L50" s="19" t="s">
        <v>1916</v>
      </c>
      <c r="M50" s="19" t="s">
        <v>60</v>
      </c>
      <c r="N50" s="28" t="s">
        <v>1235</v>
      </c>
      <c r="O50" s="19" t="s">
        <v>2486</v>
      </c>
      <c r="P50" s="19" t="s">
        <v>2532</v>
      </c>
      <c r="T50" s="2"/>
      <c r="U50" s="2"/>
      <c r="V50" s="2"/>
      <c r="W50" s="2"/>
      <c r="X50" s="2"/>
      <c r="Y50" s="2" t="s">
        <v>2489</v>
      </c>
      <c r="Z50" s="2" t="s">
        <v>2490</v>
      </c>
      <c r="AA50" s="2"/>
      <c r="AB50" s="19"/>
      <c r="AC50" s="19"/>
      <c r="AD50" s="19"/>
      <c r="AE50" s="19"/>
    </row>
    <row r="51" spans="1:31" ht="110" x14ac:dyDescent="0.2">
      <c r="A51" s="19" t="s">
        <v>1123</v>
      </c>
      <c r="D51" s="10"/>
      <c r="E51" s="19" t="s">
        <v>1124</v>
      </c>
      <c r="F51" s="19" t="s">
        <v>1124</v>
      </c>
      <c r="G51" s="19" t="s">
        <v>1124</v>
      </c>
      <c r="H51" s="19" t="s">
        <v>1228</v>
      </c>
      <c r="L51" s="19" t="s">
        <v>1916</v>
      </c>
      <c r="M51" s="19" t="s">
        <v>60</v>
      </c>
      <c r="N51" s="28" t="s">
        <v>1235</v>
      </c>
      <c r="O51" s="19" t="s">
        <v>2486</v>
      </c>
      <c r="P51" s="19" t="s">
        <v>2532</v>
      </c>
      <c r="T51" s="2"/>
      <c r="U51" s="2"/>
      <c r="V51" s="2"/>
      <c r="W51" s="2"/>
      <c r="X51" s="2"/>
      <c r="Y51" s="2" t="s">
        <v>2489</v>
      </c>
      <c r="Z51" s="2" t="s">
        <v>2490</v>
      </c>
      <c r="AA51" s="2"/>
      <c r="AB51" s="19"/>
      <c r="AC51" s="19"/>
      <c r="AD51" s="19"/>
      <c r="AE51" s="19"/>
    </row>
    <row r="52" spans="1:31" ht="132" x14ac:dyDescent="0.2">
      <c r="A52" s="2" t="s">
        <v>2216</v>
      </c>
      <c r="B52" s="2"/>
      <c r="C52" s="2"/>
      <c r="D52" s="10"/>
      <c r="M52" s="19" t="s">
        <v>2213</v>
      </c>
      <c r="N52" s="28" t="s">
        <v>2225</v>
      </c>
      <c r="O52" s="19" t="s">
        <v>2486</v>
      </c>
      <c r="P52" s="19" t="s">
        <v>2533</v>
      </c>
      <c r="Q52" s="19" t="s">
        <v>2519</v>
      </c>
      <c r="T52" s="2"/>
      <c r="U52" s="2"/>
      <c r="V52" s="2"/>
      <c r="W52" s="2"/>
      <c r="X52" s="2"/>
      <c r="Y52" s="2" t="s">
        <v>2489</v>
      </c>
      <c r="Z52" s="2" t="s">
        <v>2494</v>
      </c>
      <c r="AA52" s="2" t="s">
        <v>2493</v>
      </c>
      <c r="AB52" s="19"/>
      <c r="AC52" s="19"/>
      <c r="AD52" s="19"/>
      <c r="AE52" s="19"/>
    </row>
    <row r="53" spans="1:31" ht="154" x14ac:dyDescent="0.2">
      <c r="A53" s="35" t="s">
        <v>2100</v>
      </c>
      <c r="B53" s="2" t="s">
        <v>3016</v>
      </c>
      <c r="C53" s="2" t="s">
        <v>3017</v>
      </c>
      <c r="D53" s="10" t="s">
        <v>2627</v>
      </c>
      <c r="E53" s="115" t="s">
        <v>5335</v>
      </c>
      <c r="F53" s="19" t="s">
        <v>2486</v>
      </c>
      <c r="G53" s="19" t="s">
        <v>2614</v>
      </c>
      <c r="H53" s="19" t="s">
        <v>1206</v>
      </c>
      <c r="I53" s="2" t="s">
        <v>2644</v>
      </c>
      <c r="J53" s="9" t="s">
        <v>5334</v>
      </c>
      <c r="K53" s="106"/>
      <c r="M53" s="19" t="s">
        <v>2069</v>
      </c>
      <c r="N53" s="28" t="s">
        <v>1314</v>
      </c>
      <c r="O53" s="19" t="s">
        <v>2486</v>
      </c>
      <c r="P53" s="19" t="s">
        <v>2518</v>
      </c>
      <c r="Q53" s="19" t="s">
        <v>2488</v>
      </c>
      <c r="T53" s="2"/>
      <c r="U53" s="2"/>
      <c r="V53" s="2"/>
      <c r="W53" s="2"/>
      <c r="X53" s="2"/>
      <c r="Y53" s="2" t="s">
        <v>2489</v>
      </c>
      <c r="Z53" s="2" t="s">
        <v>2492</v>
      </c>
      <c r="AA53" s="2" t="s">
        <v>2491</v>
      </c>
      <c r="AB53" s="19" t="s">
        <v>2493</v>
      </c>
      <c r="AC53" s="19"/>
      <c r="AD53" s="19"/>
      <c r="AE53" s="19"/>
    </row>
    <row r="54" spans="1:31" ht="176" customHeight="1" x14ac:dyDescent="0.2">
      <c r="A54" s="35" t="s">
        <v>2100</v>
      </c>
      <c r="B54" s="2" t="s">
        <v>3016</v>
      </c>
      <c r="C54" s="2" t="s">
        <v>4544</v>
      </c>
      <c r="D54" s="10" t="s">
        <v>2627</v>
      </c>
      <c r="E54" s="115" t="s">
        <v>5335</v>
      </c>
      <c r="F54" s="19" t="s">
        <v>2486</v>
      </c>
      <c r="G54" s="19" t="s">
        <v>2614</v>
      </c>
      <c r="H54" s="19" t="s">
        <v>1206</v>
      </c>
      <c r="I54" s="2" t="s">
        <v>2644</v>
      </c>
      <c r="J54" s="9" t="s">
        <v>5334</v>
      </c>
      <c r="K54" s="106"/>
      <c r="L54" s="19" t="s">
        <v>1917</v>
      </c>
      <c r="M54" s="122" t="s">
        <v>61</v>
      </c>
      <c r="N54" s="28" t="s">
        <v>1314</v>
      </c>
      <c r="O54" s="19" t="s">
        <v>2486</v>
      </c>
      <c r="P54" s="19" t="s">
        <v>2518</v>
      </c>
      <c r="Q54" s="19" t="s">
        <v>2488</v>
      </c>
      <c r="T54" s="2"/>
      <c r="U54" s="2"/>
      <c r="V54" s="2"/>
      <c r="W54" s="2"/>
      <c r="X54" s="2"/>
      <c r="Y54" s="2" t="s">
        <v>2489</v>
      </c>
      <c r="Z54" s="2" t="s">
        <v>2492</v>
      </c>
      <c r="AA54" s="2" t="s">
        <v>2491</v>
      </c>
      <c r="AB54" s="19" t="s">
        <v>2493</v>
      </c>
      <c r="AC54" s="19"/>
      <c r="AD54" s="19"/>
      <c r="AE54" s="19"/>
    </row>
    <row r="55" spans="1:31" ht="176" customHeight="1" x14ac:dyDescent="0.2">
      <c r="A55" s="2" t="s">
        <v>1324</v>
      </c>
      <c r="B55" s="2" t="s">
        <v>3018</v>
      </c>
      <c r="C55" s="2" t="s">
        <v>2925</v>
      </c>
      <c r="D55" s="10" t="s">
        <v>2629</v>
      </c>
      <c r="E55" s="115" t="s">
        <v>5339</v>
      </c>
      <c r="G55" s="19" t="s">
        <v>2612</v>
      </c>
      <c r="H55" s="19" t="s">
        <v>1211</v>
      </c>
      <c r="I55" s="2" t="s">
        <v>2644</v>
      </c>
      <c r="J55" s="85" t="s">
        <v>5338</v>
      </c>
      <c r="K55" s="9" t="s">
        <v>5337</v>
      </c>
      <c r="L55" s="19" t="s">
        <v>1917</v>
      </c>
      <c r="M55" s="122" t="s">
        <v>61</v>
      </c>
      <c r="N55" s="28" t="s">
        <v>1314</v>
      </c>
      <c r="O55" s="19" t="s">
        <v>2486</v>
      </c>
      <c r="P55" s="19" t="s">
        <v>2518</v>
      </c>
      <c r="Q55" s="19" t="s">
        <v>2488</v>
      </c>
      <c r="T55" s="2"/>
      <c r="U55" s="2"/>
      <c r="V55" s="2"/>
      <c r="W55" s="2"/>
      <c r="X55" s="2"/>
      <c r="Y55" s="2" t="s">
        <v>2489</v>
      </c>
      <c r="Z55" s="2" t="s">
        <v>2492</v>
      </c>
      <c r="AA55" s="2" t="s">
        <v>2491</v>
      </c>
      <c r="AB55" s="19" t="s">
        <v>2493</v>
      </c>
      <c r="AC55" s="19"/>
      <c r="AD55" s="19"/>
      <c r="AE55" s="19"/>
    </row>
    <row r="56" spans="1:31" ht="176" customHeight="1" x14ac:dyDescent="0.2">
      <c r="A56" s="36" t="s">
        <v>233</v>
      </c>
      <c r="D56" s="10"/>
      <c r="M56" s="19" t="s">
        <v>36</v>
      </c>
      <c r="N56" s="28" t="s">
        <v>1236</v>
      </c>
      <c r="O56" s="19" t="s">
        <v>2485</v>
      </c>
      <c r="P56" s="19" t="s">
        <v>2514</v>
      </c>
      <c r="T56" s="2"/>
      <c r="U56" s="2"/>
      <c r="V56" s="2"/>
      <c r="W56" s="2"/>
      <c r="X56" s="2"/>
      <c r="Y56" s="2" t="s">
        <v>2507</v>
      </c>
      <c r="Z56" s="2" t="s">
        <v>2523</v>
      </c>
      <c r="AA56" s="2"/>
      <c r="AB56" s="19"/>
      <c r="AC56" s="19"/>
      <c r="AD56" s="19"/>
      <c r="AE56" s="19"/>
    </row>
    <row r="57" spans="1:31" ht="176" customHeight="1" x14ac:dyDescent="0.2">
      <c r="A57" s="19" t="s">
        <v>228</v>
      </c>
      <c r="D57" s="10"/>
      <c r="M57" s="19" t="s">
        <v>36</v>
      </c>
      <c r="N57" s="28" t="s">
        <v>1236</v>
      </c>
      <c r="O57" s="19" t="s">
        <v>2485</v>
      </c>
      <c r="P57" s="19" t="s">
        <v>2514</v>
      </c>
      <c r="T57" s="2"/>
      <c r="U57" s="2"/>
      <c r="V57" s="2"/>
      <c r="W57" s="2"/>
      <c r="X57" s="2"/>
      <c r="Y57" s="2" t="s">
        <v>2507</v>
      </c>
      <c r="Z57" s="2" t="s">
        <v>2523</v>
      </c>
      <c r="AA57" s="2"/>
      <c r="AB57" s="19"/>
      <c r="AC57" s="19"/>
      <c r="AD57" s="19"/>
      <c r="AE57" s="19"/>
    </row>
    <row r="58" spans="1:31" ht="176" customHeight="1" x14ac:dyDescent="0.2">
      <c r="A58" s="35" t="s">
        <v>195</v>
      </c>
      <c r="B58" s="2"/>
      <c r="C58" s="2"/>
      <c r="D58" s="10"/>
      <c r="M58" s="19" t="s">
        <v>36</v>
      </c>
      <c r="N58" s="28" t="s">
        <v>1236</v>
      </c>
      <c r="O58" s="19" t="s">
        <v>2485</v>
      </c>
      <c r="P58" s="19" t="s">
        <v>2514</v>
      </c>
      <c r="T58" s="2"/>
      <c r="U58" s="2"/>
      <c r="V58" s="2"/>
      <c r="W58" s="2"/>
      <c r="X58" s="2"/>
      <c r="Y58" s="2" t="s">
        <v>2507</v>
      </c>
      <c r="Z58" s="2" t="s">
        <v>2523</v>
      </c>
      <c r="AA58" s="2"/>
      <c r="AB58" s="19"/>
      <c r="AC58" s="19"/>
      <c r="AD58" s="19"/>
      <c r="AE58" s="19"/>
    </row>
    <row r="59" spans="1:31" ht="88" x14ac:dyDescent="0.2">
      <c r="A59" s="19" t="s">
        <v>232</v>
      </c>
      <c r="D59" s="10"/>
      <c r="M59" s="19" t="s">
        <v>36</v>
      </c>
      <c r="N59" s="28" t="s">
        <v>1236</v>
      </c>
      <c r="O59" s="19" t="s">
        <v>2485</v>
      </c>
      <c r="P59" s="19" t="s">
        <v>2514</v>
      </c>
      <c r="T59" s="2"/>
      <c r="U59" s="2"/>
      <c r="V59" s="2"/>
      <c r="W59" s="2"/>
      <c r="X59" s="2"/>
      <c r="Y59" s="2" t="s">
        <v>2507</v>
      </c>
      <c r="Z59" s="2" t="s">
        <v>2523</v>
      </c>
      <c r="AA59" s="2"/>
      <c r="AB59" s="19"/>
      <c r="AC59" s="19"/>
      <c r="AD59" s="19"/>
      <c r="AE59" s="19"/>
    </row>
    <row r="60" spans="1:31" ht="88" x14ac:dyDescent="0.2">
      <c r="A60" s="19" t="s">
        <v>230</v>
      </c>
      <c r="D60" s="10"/>
      <c r="M60" s="19" t="s">
        <v>36</v>
      </c>
      <c r="N60" s="28" t="s">
        <v>1236</v>
      </c>
      <c r="O60" s="19" t="s">
        <v>2485</v>
      </c>
      <c r="P60" s="19" t="s">
        <v>2514</v>
      </c>
      <c r="T60" s="2"/>
      <c r="U60" s="2"/>
      <c r="V60" s="2"/>
      <c r="W60" s="2"/>
      <c r="X60" s="2"/>
      <c r="Y60" s="2" t="s">
        <v>2507</v>
      </c>
      <c r="Z60" s="2" t="s">
        <v>2523</v>
      </c>
      <c r="AA60" s="2"/>
      <c r="AB60" s="19"/>
      <c r="AC60" s="19"/>
      <c r="AD60" s="19"/>
      <c r="AE60" s="19"/>
    </row>
    <row r="61" spans="1:31" ht="198" customHeight="1" x14ac:dyDescent="0.2">
      <c r="A61" s="19" t="s">
        <v>229</v>
      </c>
      <c r="D61" s="10"/>
      <c r="M61" s="19" t="s">
        <v>36</v>
      </c>
      <c r="N61" s="28" t="s">
        <v>1236</v>
      </c>
      <c r="O61" s="19" t="s">
        <v>2485</v>
      </c>
      <c r="P61" s="19" t="s">
        <v>2514</v>
      </c>
      <c r="T61" s="2"/>
      <c r="U61" s="2"/>
      <c r="V61" s="2"/>
      <c r="W61" s="2"/>
      <c r="X61" s="2"/>
      <c r="Y61" s="2" t="s">
        <v>2507</v>
      </c>
      <c r="Z61" s="2" t="s">
        <v>2523</v>
      </c>
      <c r="AA61" s="2"/>
      <c r="AB61" s="19"/>
      <c r="AC61" s="19"/>
      <c r="AD61" s="19"/>
      <c r="AE61" s="19"/>
    </row>
    <row r="62" spans="1:31" ht="198" customHeight="1" x14ac:dyDescent="0.2">
      <c r="A62" s="19" t="s">
        <v>231</v>
      </c>
      <c r="D62" s="10"/>
      <c r="M62" s="19" t="s">
        <v>36</v>
      </c>
      <c r="N62" s="28" t="s">
        <v>1236</v>
      </c>
      <c r="O62" s="19" t="s">
        <v>2485</v>
      </c>
      <c r="P62" s="19" t="s">
        <v>2514</v>
      </c>
      <c r="T62" s="2"/>
      <c r="U62" s="2"/>
      <c r="V62" s="2"/>
      <c r="W62" s="2"/>
      <c r="X62" s="2"/>
      <c r="Y62" s="2" t="s">
        <v>2507</v>
      </c>
      <c r="Z62" s="2" t="s">
        <v>2523</v>
      </c>
      <c r="AA62" s="2"/>
      <c r="AB62" s="19"/>
      <c r="AC62" s="19"/>
      <c r="AD62" s="19"/>
      <c r="AE62" s="19"/>
    </row>
    <row r="63" spans="1:31" ht="88" x14ac:dyDescent="0.2">
      <c r="A63" s="2" t="s">
        <v>288</v>
      </c>
      <c r="B63" s="2"/>
      <c r="C63" s="2"/>
      <c r="D63" s="10"/>
      <c r="M63" s="19" t="s">
        <v>38</v>
      </c>
      <c r="N63" s="28" t="s">
        <v>1236</v>
      </c>
      <c r="O63" s="19" t="s">
        <v>2485</v>
      </c>
      <c r="P63" s="19" t="s">
        <v>2514</v>
      </c>
      <c r="T63" s="2"/>
      <c r="U63" s="2"/>
      <c r="V63" s="2"/>
      <c r="W63" s="2"/>
      <c r="X63" s="2"/>
      <c r="Y63" s="2" t="s">
        <v>2507</v>
      </c>
      <c r="Z63" s="2" t="s">
        <v>2523</v>
      </c>
      <c r="AA63" s="2"/>
      <c r="AB63" s="19"/>
      <c r="AC63" s="19"/>
      <c r="AD63" s="19"/>
      <c r="AE63" s="19"/>
    </row>
    <row r="64" spans="1:31" ht="88" x14ac:dyDescent="0.2">
      <c r="A64" s="2" t="s">
        <v>2475</v>
      </c>
      <c r="B64" s="2"/>
      <c r="C64" s="2"/>
      <c r="D64" s="10"/>
      <c r="M64" s="19" t="s">
        <v>38</v>
      </c>
      <c r="N64" s="28" t="s">
        <v>1236</v>
      </c>
      <c r="O64" s="19" t="s">
        <v>2485</v>
      </c>
      <c r="P64" s="19" t="s">
        <v>2514</v>
      </c>
      <c r="T64" s="2"/>
      <c r="U64" s="2"/>
      <c r="V64" s="2"/>
      <c r="W64" s="2"/>
      <c r="X64" s="2"/>
      <c r="Y64" s="2" t="s">
        <v>2507</v>
      </c>
      <c r="Z64" s="2" t="s">
        <v>2523</v>
      </c>
      <c r="AA64" s="2"/>
      <c r="AB64" s="19"/>
      <c r="AC64" s="19"/>
      <c r="AD64" s="19"/>
      <c r="AE64" s="19"/>
    </row>
    <row r="65" spans="1:31" ht="88" x14ac:dyDescent="0.2">
      <c r="A65" s="35" t="s">
        <v>290</v>
      </c>
      <c r="B65" s="2"/>
      <c r="C65" s="2"/>
      <c r="D65" s="10"/>
      <c r="M65" s="19" t="s">
        <v>38</v>
      </c>
      <c r="N65" s="28" t="s">
        <v>1236</v>
      </c>
      <c r="O65" s="19" t="s">
        <v>2485</v>
      </c>
      <c r="P65" s="19" t="s">
        <v>2514</v>
      </c>
      <c r="T65" s="2"/>
      <c r="U65" s="2"/>
      <c r="V65" s="2"/>
      <c r="W65" s="2"/>
      <c r="X65" s="2"/>
      <c r="Y65" s="2" t="s">
        <v>2507</v>
      </c>
      <c r="Z65" s="2" t="s">
        <v>2523</v>
      </c>
      <c r="AA65" s="2"/>
      <c r="AB65" s="19"/>
      <c r="AC65" s="19"/>
      <c r="AD65" s="19"/>
      <c r="AE65" s="19"/>
    </row>
    <row r="66" spans="1:31" ht="176" customHeight="1" x14ac:dyDescent="0.2">
      <c r="A66" s="35" t="s">
        <v>286</v>
      </c>
      <c r="B66" s="2"/>
      <c r="C66" s="2"/>
      <c r="D66" s="10"/>
      <c r="M66" s="19" t="s">
        <v>38</v>
      </c>
      <c r="N66" s="28" t="s">
        <v>1236</v>
      </c>
      <c r="O66" s="19" t="s">
        <v>2485</v>
      </c>
      <c r="P66" s="19" t="s">
        <v>2514</v>
      </c>
      <c r="T66" s="2"/>
      <c r="U66" s="2"/>
      <c r="V66" s="2"/>
      <c r="W66" s="2"/>
      <c r="X66" s="2"/>
      <c r="Y66" s="2" t="s">
        <v>2507</v>
      </c>
      <c r="Z66" s="2" t="s">
        <v>2523</v>
      </c>
      <c r="AA66" s="2"/>
      <c r="AB66" s="19"/>
      <c r="AC66" s="19"/>
      <c r="AD66" s="19"/>
      <c r="AE66" s="19"/>
    </row>
    <row r="67" spans="1:31" ht="176" customHeight="1" x14ac:dyDescent="0.2">
      <c r="A67" s="2" t="s">
        <v>291</v>
      </c>
      <c r="B67" s="2"/>
      <c r="C67" s="2"/>
      <c r="D67" s="10"/>
      <c r="M67" s="19" t="s">
        <v>38</v>
      </c>
      <c r="N67" s="28" t="s">
        <v>1236</v>
      </c>
      <c r="O67" s="19" t="s">
        <v>2485</v>
      </c>
      <c r="P67" s="19" t="s">
        <v>2514</v>
      </c>
      <c r="T67" s="2"/>
      <c r="U67" s="2"/>
      <c r="V67" s="2"/>
      <c r="W67" s="2"/>
      <c r="X67" s="2"/>
      <c r="Y67" s="2" t="s">
        <v>2507</v>
      </c>
      <c r="Z67" s="2" t="s">
        <v>2523</v>
      </c>
      <c r="AA67" s="2"/>
      <c r="AB67" s="19"/>
      <c r="AC67" s="19"/>
      <c r="AD67" s="19"/>
      <c r="AE67" s="19"/>
    </row>
    <row r="68" spans="1:31" ht="176" customHeight="1" x14ac:dyDescent="0.2">
      <c r="A68" s="2" t="s">
        <v>287</v>
      </c>
      <c r="B68" s="2"/>
      <c r="C68" s="2"/>
      <c r="D68" s="10"/>
      <c r="M68" s="19" t="s">
        <v>38</v>
      </c>
      <c r="N68" s="28" t="s">
        <v>1236</v>
      </c>
      <c r="O68" s="19" t="s">
        <v>2485</v>
      </c>
      <c r="P68" s="19" t="s">
        <v>2514</v>
      </c>
      <c r="T68" s="2"/>
      <c r="U68" s="2"/>
      <c r="V68" s="2"/>
      <c r="W68" s="2"/>
      <c r="X68" s="2"/>
      <c r="Y68" s="2" t="s">
        <v>2507</v>
      </c>
      <c r="Z68" s="2" t="s">
        <v>2523</v>
      </c>
      <c r="AA68" s="2"/>
      <c r="AB68" s="19"/>
      <c r="AC68" s="19"/>
      <c r="AD68" s="19"/>
      <c r="AE68" s="19"/>
    </row>
    <row r="69" spans="1:31" ht="242" customHeight="1" x14ac:dyDescent="0.2">
      <c r="A69" s="15" t="s">
        <v>271</v>
      </c>
      <c r="B69" s="15"/>
      <c r="C69" s="15"/>
      <c r="D69" s="10"/>
      <c r="M69" s="19" t="s">
        <v>38</v>
      </c>
      <c r="N69" s="28" t="s">
        <v>1236</v>
      </c>
      <c r="O69" s="19" t="s">
        <v>2485</v>
      </c>
      <c r="P69" s="19" t="s">
        <v>2514</v>
      </c>
      <c r="T69" s="2"/>
      <c r="U69" s="2"/>
      <c r="V69" s="2"/>
      <c r="W69" s="2"/>
      <c r="X69" s="2"/>
      <c r="Y69" s="2" t="s">
        <v>2507</v>
      </c>
      <c r="Z69" s="2" t="s">
        <v>2523</v>
      </c>
      <c r="AA69" s="2"/>
      <c r="AB69" s="19"/>
      <c r="AC69" s="19"/>
      <c r="AD69" s="19"/>
      <c r="AE69" s="19"/>
    </row>
    <row r="70" spans="1:31" ht="88" x14ac:dyDescent="0.2">
      <c r="A70" s="36" t="s">
        <v>233</v>
      </c>
      <c r="D70" s="10"/>
      <c r="M70" s="19" t="s">
        <v>404</v>
      </c>
      <c r="N70" s="28" t="s">
        <v>1236</v>
      </c>
      <c r="O70" s="19" t="s">
        <v>2485</v>
      </c>
      <c r="P70" s="19" t="s">
        <v>2514</v>
      </c>
      <c r="T70" s="2"/>
      <c r="U70" s="2"/>
      <c r="V70" s="2"/>
      <c r="W70" s="2"/>
      <c r="X70" s="2"/>
      <c r="Y70" s="2" t="s">
        <v>2507</v>
      </c>
      <c r="Z70" s="2" t="s">
        <v>2523</v>
      </c>
      <c r="AA70" s="2"/>
      <c r="AB70" s="19"/>
      <c r="AC70" s="19"/>
      <c r="AD70" s="19"/>
      <c r="AE70" s="19"/>
    </row>
    <row r="71" spans="1:31" ht="176" customHeight="1" x14ac:dyDescent="0.2">
      <c r="A71" s="2" t="s">
        <v>434</v>
      </c>
      <c r="B71" s="2"/>
      <c r="C71" s="2"/>
      <c r="D71" s="10"/>
      <c r="M71" s="19" t="s">
        <v>404</v>
      </c>
      <c r="N71" s="28" t="s">
        <v>1236</v>
      </c>
      <c r="O71" s="19" t="s">
        <v>2485</v>
      </c>
      <c r="P71" s="19" t="s">
        <v>2514</v>
      </c>
      <c r="T71" s="2"/>
      <c r="U71" s="2"/>
      <c r="V71" s="2"/>
      <c r="W71" s="2"/>
      <c r="X71" s="2"/>
      <c r="Y71" s="2" t="s">
        <v>2507</v>
      </c>
      <c r="Z71" s="2" t="s">
        <v>2523</v>
      </c>
      <c r="AA71" s="2"/>
      <c r="AB71" s="19"/>
      <c r="AC71" s="19"/>
      <c r="AD71" s="19"/>
      <c r="AE71" s="19"/>
    </row>
    <row r="72" spans="1:31" ht="88" x14ac:dyDescent="0.2">
      <c r="A72" s="2" t="s">
        <v>435</v>
      </c>
      <c r="B72" s="2"/>
      <c r="C72" s="2"/>
      <c r="D72" s="10"/>
      <c r="M72" s="19" t="s">
        <v>404</v>
      </c>
      <c r="N72" s="28" t="s">
        <v>1236</v>
      </c>
      <c r="O72" s="19" t="s">
        <v>2485</v>
      </c>
      <c r="P72" s="19" t="s">
        <v>2514</v>
      </c>
      <c r="T72" s="2"/>
      <c r="U72" s="2"/>
      <c r="V72" s="2"/>
      <c r="W72" s="2"/>
      <c r="X72" s="2"/>
      <c r="Y72" s="2" t="s">
        <v>2507</v>
      </c>
      <c r="Z72" s="2" t="s">
        <v>2523</v>
      </c>
      <c r="AA72" s="2"/>
      <c r="AB72" s="19"/>
      <c r="AC72" s="19"/>
      <c r="AD72" s="19"/>
      <c r="AE72" s="19"/>
    </row>
    <row r="73" spans="1:31" ht="88" x14ac:dyDescent="0.2">
      <c r="A73" s="2" t="s">
        <v>411</v>
      </c>
      <c r="B73" s="2"/>
      <c r="C73" s="2"/>
      <c r="D73" s="10"/>
      <c r="M73" s="19" t="s">
        <v>404</v>
      </c>
      <c r="N73" s="28" t="s">
        <v>1236</v>
      </c>
      <c r="O73" s="19" t="s">
        <v>2485</v>
      </c>
      <c r="P73" s="19" t="s">
        <v>2514</v>
      </c>
      <c r="T73" s="2"/>
      <c r="U73" s="2"/>
      <c r="V73" s="2"/>
      <c r="W73" s="2"/>
      <c r="X73" s="2"/>
      <c r="Y73" s="2" t="s">
        <v>2507</v>
      </c>
      <c r="Z73" s="2" t="s">
        <v>2523</v>
      </c>
      <c r="AA73" s="2"/>
      <c r="AB73" s="19"/>
      <c r="AC73" s="19"/>
      <c r="AD73" s="19"/>
      <c r="AE73" s="19"/>
    </row>
    <row r="74" spans="1:31" ht="88" x14ac:dyDescent="0.2">
      <c r="A74" s="2" t="s">
        <v>410</v>
      </c>
      <c r="B74" s="2"/>
      <c r="C74" s="2"/>
      <c r="D74" s="10"/>
      <c r="M74" s="19" t="s">
        <v>404</v>
      </c>
      <c r="N74" s="28" t="s">
        <v>1236</v>
      </c>
      <c r="O74" s="19" t="s">
        <v>2485</v>
      </c>
      <c r="P74" s="19" t="s">
        <v>2514</v>
      </c>
      <c r="T74" s="2"/>
      <c r="U74" s="2"/>
      <c r="V74" s="2"/>
      <c r="W74" s="2"/>
      <c r="X74" s="2"/>
      <c r="Y74" s="2" t="s">
        <v>2507</v>
      </c>
      <c r="Z74" s="2" t="s">
        <v>2523</v>
      </c>
      <c r="AA74" s="2"/>
      <c r="AB74" s="19"/>
      <c r="AC74" s="19"/>
      <c r="AD74" s="19"/>
      <c r="AE74" s="19"/>
    </row>
    <row r="75" spans="1:31" ht="88" x14ac:dyDescent="0.2">
      <c r="A75" s="2" t="s">
        <v>412</v>
      </c>
      <c r="B75" s="2"/>
      <c r="C75" s="2"/>
      <c r="D75" s="10"/>
      <c r="M75" s="19" t="s">
        <v>404</v>
      </c>
      <c r="N75" s="28" t="s">
        <v>1236</v>
      </c>
      <c r="O75" s="19" t="s">
        <v>2485</v>
      </c>
      <c r="P75" s="19" t="s">
        <v>2514</v>
      </c>
      <c r="T75" s="2"/>
      <c r="U75" s="2"/>
      <c r="V75" s="2"/>
      <c r="W75" s="2"/>
      <c r="X75" s="2"/>
      <c r="Y75" s="2" t="s">
        <v>2507</v>
      </c>
      <c r="Z75" s="2" t="s">
        <v>2523</v>
      </c>
      <c r="AA75" s="2"/>
      <c r="AB75" s="19"/>
      <c r="AC75" s="19"/>
      <c r="AD75" s="19"/>
      <c r="AE75" s="19"/>
    </row>
    <row r="76" spans="1:31" ht="88" x14ac:dyDescent="0.2">
      <c r="A76" s="2" t="s">
        <v>581</v>
      </c>
      <c r="B76" s="2"/>
      <c r="C76" s="2"/>
      <c r="D76" s="10"/>
      <c r="L76" s="19" t="s">
        <v>1916</v>
      </c>
      <c r="M76" s="19" t="s">
        <v>44</v>
      </c>
      <c r="N76" s="28" t="s">
        <v>1236</v>
      </c>
      <c r="O76" s="19" t="s">
        <v>2485</v>
      </c>
      <c r="P76" s="19" t="s">
        <v>2514</v>
      </c>
      <c r="T76" s="2"/>
      <c r="U76" s="2"/>
      <c r="V76" s="2"/>
      <c r="W76" s="2"/>
      <c r="X76" s="2"/>
      <c r="Y76" s="2" t="s">
        <v>2507</v>
      </c>
      <c r="Z76" s="2" t="s">
        <v>2523</v>
      </c>
      <c r="AA76" s="2"/>
      <c r="AB76" s="19"/>
      <c r="AC76" s="19"/>
      <c r="AD76" s="19"/>
      <c r="AE76" s="19"/>
    </row>
    <row r="77" spans="1:31" ht="88" x14ac:dyDescent="0.2">
      <c r="A77" s="35" t="s">
        <v>290</v>
      </c>
      <c r="B77" s="2"/>
      <c r="C77" s="2"/>
      <c r="D77" s="10"/>
      <c r="L77" s="19" t="s">
        <v>1919</v>
      </c>
      <c r="M77" s="19" t="s">
        <v>2479</v>
      </c>
      <c r="N77" s="28" t="s">
        <v>1236</v>
      </c>
      <c r="O77" s="19" t="s">
        <v>2485</v>
      </c>
      <c r="P77" s="19" t="s">
        <v>2514</v>
      </c>
      <c r="T77" s="2"/>
      <c r="U77" s="2"/>
      <c r="V77" s="2"/>
      <c r="W77" s="2"/>
      <c r="X77" s="2"/>
      <c r="Y77" s="2" t="s">
        <v>2507</v>
      </c>
      <c r="Z77" s="2" t="s">
        <v>2523</v>
      </c>
      <c r="AA77" s="2"/>
      <c r="AB77" s="19"/>
      <c r="AC77" s="19"/>
      <c r="AD77" s="19"/>
      <c r="AE77" s="19"/>
    </row>
    <row r="78" spans="1:31" ht="88" x14ac:dyDescent="0.2">
      <c r="A78" s="35" t="s">
        <v>286</v>
      </c>
      <c r="B78" s="2"/>
      <c r="C78" s="2"/>
      <c r="D78" s="10"/>
      <c r="L78" s="19" t="s">
        <v>1916</v>
      </c>
      <c r="M78" s="19" t="s">
        <v>52</v>
      </c>
      <c r="N78" s="28" t="s">
        <v>1236</v>
      </c>
      <c r="O78" s="19" t="s">
        <v>2485</v>
      </c>
      <c r="P78" s="19" t="s">
        <v>2514</v>
      </c>
      <c r="T78" s="2"/>
      <c r="U78" s="2"/>
      <c r="V78" s="2"/>
      <c r="W78" s="2"/>
      <c r="X78" s="2"/>
      <c r="Y78" s="2" t="s">
        <v>2507</v>
      </c>
      <c r="Z78" s="2" t="s">
        <v>2523</v>
      </c>
      <c r="AA78" s="2"/>
      <c r="AB78" s="19"/>
      <c r="AC78" s="19"/>
      <c r="AD78" s="19"/>
      <c r="AE78" s="19"/>
    </row>
    <row r="79" spans="1:31" ht="88" x14ac:dyDescent="0.2">
      <c r="A79" s="2" t="s">
        <v>876</v>
      </c>
      <c r="B79" s="2"/>
      <c r="C79" s="2"/>
      <c r="D79" s="10"/>
      <c r="L79" s="19" t="s">
        <v>1916</v>
      </c>
      <c r="M79" s="19" t="s">
        <v>52</v>
      </c>
      <c r="N79" s="28" t="s">
        <v>1236</v>
      </c>
      <c r="O79" s="19" t="s">
        <v>2485</v>
      </c>
      <c r="P79" s="19" t="s">
        <v>2514</v>
      </c>
      <c r="T79" s="2"/>
      <c r="U79" s="2"/>
      <c r="V79" s="2"/>
      <c r="W79" s="2"/>
      <c r="X79" s="2"/>
      <c r="Y79" s="2" t="s">
        <v>2507</v>
      </c>
      <c r="Z79" s="2" t="s">
        <v>2523</v>
      </c>
      <c r="AA79" s="2"/>
      <c r="AB79" s="19"/>
      <c r="AC79" s="19"/>
      <c r="AD79" s="19"/>
      <c r="AE79" s="19"/>
    </row>
    <row r="80" spans="1:31" ht="88" x14ac:dyDescent="0.2">
      <c r="A80" s="19" t="s">
        <v>1063</v>
      </c>
      <c r="B80" s="19" t="s">
        <v>3021</v>
      </c>
      <c r="C80" s="19" t="s">
        <v>3022</v>
      </c>
      <c r="D80" s="10" t="s">
        <v>2629</v>
      </c>
      <c r="E80" s="115" t="s">
        <v>5344</v>
      </c>
      <c r="F80" s="19" t="s">
        <v>2485</v>
      </c>
      <c r="G80" s="19" t="s">
        <v>2614</v>
      </c>
      <c r="H80" s="19" t="s">
        <v>1197</v>
      </c>
      <c r="I80" s="2" t="s">
        <v>2650</v>
      </c>
      <c r="J80" s="9" t="s">
        <v>5343</v>
      </c>
      <c r="K80" s="9" t="s">
        <v>5342</v>
      </c>
      <c r="L80" s="19" t="s">
        <v>1919</v>
      </c>
      <c r="M80" s="122" t="s">
        <v>58</v>
      </c>
      <c r="N80" s="28" t="s">
        <v>1236</v>
      </c>
      <c r="O80" s="19" t="s">
        <v>2485</v>
      </c>
      <c r="P80" s="19" t="s">
        <v>2514</v>
      </c>
      <c r="T80" s="2"/>
      <c r="U80" s="2"/>
      <c r="V80" s="2"/>
      <c r="W80" s="2"/>
      <c r="X80" s="2"/>
      <c r="Y80" s="2" t="s">
        <v>2507</v>
      </c>
      <c r="Z80" s="2" t="s">
        <v>2523</v>
      </c>
      <c r="AA80" s="2"/>
      <c r="AB80" s="19"/>
      <c r="AC80" s="19"/>
      <c r="AD80" s="19"/>
      <c r="AE80" s="19"/>
    </row>
    <row r="81" spans="1:32" ht="110" x14ac:dyDescent="0.2">
      <c r="A81" s="19" t="s">
        <v>1067</v>
      </c>
      <c r="B81" s="19" t="s">
        <v>3043</v>
      </c>
      <c r="C81" s="19" t="s">
        <v>3044</v>
      </c>
      <c r="D81" s="10" t="s">
        <v>2629</v>
      </c>
      <c r="E81" s="115" t="s">
        <v>5346</v>
      </c>
      <c r="F81" s="19" t="s">
        <v>2485</v>
      </c>
      <c r="G81" s="19" t="s">
        <v>2612</v>
      </c>
      <c r="H81" s="19" t="s">
        <v>1192</v>
      </c>
      <c r="I81" s="2" t="s">
        <v>2650</v>
      </c>
      <c r="J81" s="9" t="s">
        <v>5347</v>
      </c>
      <c r="K81" s="106"/>
      <c r="L81" s="19" t="s">
        <v>1919</v>
      </c>
      <c r="M81" s="122" t="s">
        <v>58</v>
      </c>
      <c r="N81" s="28" t="s">
        <v>1236</v>
      </c>
      <c r="O81" s="19" t="s">
        <v>2485</v>
      </c>
      <c r="P81" s="19" t="s">
        <v>2514</v>
      </c>
      <c r="T81" s="2"/>
      <c r="U81" s="2"/>
      <c r="V81" s="2"/>
      <c r="W81" s="2"/>
      <c r="X81" s="2"/>
      <c r="Y81" s="2" t="s">
        <v>2507</v>
      </c>
      <c r="Z81" s="2" t="s">
        <v>2523</v>
      </c>
      <c r="AA81" s="2"/>
      <c r="AB81" s="19"/>
      <c r="AC81" s="19"/>
      <c r="AD81" s="19"/>
      <c r="AE81" s="19"/>
    </row>
    <row r="82" spans="1:32" ht="88" x14ac:dyDescent="0.2">
      <c r="A82" s="19" t="s">
        <v>1064</v>
      </c>
      <c r="B82" s="19" t="s">
        <v>3047</v>
      </c>
      <c r="C82" s="19" t="s">
        <v>3048</v>
      </c>
      <c r="D82" s="10" t="s">
        <v>2627</v>
      </c>
      <c r="E82" s="115" t="s">
        <v>5349</v>
      </c>
      <c r="F82" s="19" t="s">
        <v>2485</v>
      </c>
      <c r="G82" s="19" t="s">
        <v>2612</v>
      </c>
      <c r="H82" s="19" t="s">
        <v>1198</v>
      </c>
      <c r="I82" s="2" t="s">
        <v>2650</v>
      </c>
      <c r="J82" s="85" t="s">
        <v>5351</v>
      </c>
      <c r="K82" s="9" t="s">
        <v>5350</v>
      </c>
      <c r="L82" s="19" t="s">
        <v>1919</v>
      </c>
      <c r="M82" s="122" t="s">
        <v>58</v>
      </c>
      <c r="N82" s="28" t="s">
        <v>1236</v>
      </c>
      <c r="O82" s="19" t="s">
        <v>2485</v>
      </c>
      <c r="P82" s="19" t="s">
        <v>2514</v>
      </c>
      <c r="T82" s="2"/>
      <c r="U82" s="2"/>
      <c r="V82" s="2"/>
      <c r="W82" s="2"/>
      <c r="X82" s="2"/>
      <c r="Y82" s="2" t="s">
        <v>2507</v>
      </c>
      <c r="Z82" s="2" t="s">
        <v>2523</v>
      </c>
      <c r="AA82" s="2"/>
      <c r="AB82" s="19"/>
      <c r="AC82" s="19"/>
      <c r="AD82" s="19"/>
      <c r="AE82" s="19"/>
    </row>
    <row r="83" spans="1:32" ht="88" x14ac:dyDescent="0.2">
      <c r="A83" s="19" t="s">
        <v>1065</v>
      </c>
      <c r="B83" s="19" t="s">
        <v>3049</v>
      </c>
      <c r="C83" s="19" t="s">
        <v>3050</v>
      </c>
      <c r="D83" s="10" t="s">
        <v>2629</v>
      </c>
      <c r="E83" s="115" t="s">
        <v>5353</v>
      </c>
      <c r="F83" s="19" t="s">
        <v>2485</v>
      </c>
      <c r="G83" s="19" t="s">
        <v>2612</v>
      </c>
      <c r="H83" s="19" t="s">
        <v>1197</v>
      </c>
      <c r="I83" s="2" t="s">
        <v>2650</v>
      </c>
      <c r="J83" s="9" t="s">
        <v>5354</v>
      </c>
      <c r="K83" s="9" t="s">
        <v>5355</v>
      </c>
      <c r="L83" s="19" t="s">
        <v>1919</v>
      </c>
      <c r="M83" s="122" t="s">
        <v>58</v>
      </c>
      <c r="N83" s="28" t="s">
        <v>1236</v>
      </c>
      <c r="O83" s="19" t="s">
        <v>2485</v>
      </c>
      <c r="P83" s="19" t="s">
        <v>2514</v>
      </c>
      <c r="T83" s="2"/>
      <c r="U83" s="2"/>
      <c r="V83" s="2"/>
      <c r="W83" s="2"/>
      <c r="X83" s="2"/>
      <c r="Y83" s="2" t="s">
        <v>2507</v>
      </c>
      <c r="Z83" s="2" t="s">
        <v>2523</v>
      </c>
      <c r="AA83" s="2"/>
      <c r="AB83" s="19"/>
      <c r="AC83" s="19"/>
      <c r="AD83" s="19"/>
      <c r="AE83" s="19"/>
    </row>
    <row r="84" spans="1:32" ht="110" x14ac:dyDescent="0.2">
      <c r="A84" s="19" t="s">
        <v>1082</v>
      </c>
      <c r="B84" s="19" t="s">
        <v>3065</v>
      </c>
      <c r="C84" s="19" t="s">
        <v>3066</v>
      </c>
      <c r="D84" s="10" t="s">
        <v>2627</v>
      </c>
      <c r="E84" s="115" t="s">
        <v>5357</v>
      </c>
      <c r="F84" s="19" t="s">
        <v>2485</v>
      </c>
      <c r="G84" s="19" t="s">
        <v>2660</v>
      </c>
      <c r="H84" s="19" t="s">
        <v>1192</v>
      </c>
      <c r="I84" s="2" t="s">
        <v>2650</v>
      </c>
      <c r="J84" s="9" t="s">
        <v>5358</v>
      </c>
      <c r="K84" s="9" t="s">
        <v>5359</v>
      </c>
      <c r="L84" s="19" t="s">
        <v>1919</v>
      </c>
      <c r="M84" s="122" t="s">
        <v>58</v>
      </c>
      <c r="N84" s="28" t="s">
        <v>1236</v>
      </c>
      <c r="O84" s="19" t="s">
        <v>2485</v>
      </c>
      <c r="P84" s="19" t="s">
        <v>2514</v>
      </c>
      <c r="T84" s="2"/>
      <c r="U84" s="2"/>
      <c r="V84" s="2"/>
      <c r="W84" s="2"/>
      <c r="X84" s="2"/>
      <c r="Y84" s="2" t="s">
        <v>2507</v>
      </c>
      <c r="Z84" s="2" t="s">
        <v>2523</v>
      </c>
      <c r="AA84" s="2"/>
      <c r="AB84" s="19"/>
      <c r="AC84" s="19"/>
      <c r="AD84" s="19"/>
      <c r="AE84" s="19"/>
    </row>
    <row r="85" spans="1:32" ht="110" x14ac:dyDescent="0.2">
      <c r="A85" s="19" t="s">
        <v>1066</v>
      </c>
      <c r="B85" s="19" t="s">
        <v>3067</v>
      </c>
      <c r="C85" s="19" t="s">
        <v>3068</v>
      </c>
      <c r="D85" s="10" t="s">
        <v>2627</v>
      </c>
      <c r="E85" s="115" t="s">
        <v>5361</v>
      </c>
      <c r="F85" s="19" t="s">
        <v>2485</v>
      </c>
      <c r="G85" s="19" t="s">
        <v>2612</v>
      </c>
      <c r="H85" s="19" t="s">
        <v>1192</v>
      </c>
      <c r="I85" s="2" t="s">
        <v>2650</v>
      </c>
      <c r="J85" s="85" t="s">
        <v>5362</v>
      </c>
      <c r="K85" s="106"/>
      <c r="L85" s="19" t="s">
        <v>1919</v>
      </c>
      <c r="M85" s="122" t="s">
        <v>58</v>
      </c>
      <c r="N85" s="28" t="s">
        <v>1236</v>
      </c>
      <c r="O85" s="19" t="s">
        <v>2485</v>
      </c>
      <c r="P85" s="19" t="s">
        <v>2514</v>
      </c>
      <c r="T85" s="2"/>
      <c r="U85" s="2"/>
      <c r="V85" s="2"/>
      <c r="W85" s="2"/>
      <c r="X85" s="2"/>
      <c r="Y85" s="2" t="s">
        <v>2507</v>
      </c>
      <c r="Z85" s="2" t="s">
        <v>2523</v>
      </c>
      <c r="AA85" s="2"/>
      <c r="AB85" s="19"/>
      <c r="AC85" s="19"/>
      <c r="AD85" s="19"/>
      <c r="AE85" s="19"/>
    </row>
    <row r="86" spans="1:32" ht="176" customHeight="1" x14ac:dyDescent="0.2">
      <c r="A86" s="19" t="s">
        <v>1068</v>
      </c>
      <c r="B86" s="19" t="s">
        <v>3077</v>
      </c>
      <c r="C86" s="19" t="s">
        <v>3078</v>
      </c>
      <c r="D86" s="10" t="s">
        <v>2627</v>
      </c>
      <c r="E86" s="79" t="s">
        <v>5364</v>
      </c>
      <c r="F86" s="19" t="s">
        <v>2485</v>
      </c>
      <c r="G86" s="19" t="s">
        <v>2660</v>
      </c>
      <c r="H86" s="19" t="s">
        <v>1198</v>
      </c>
      <c r="I86" s="2" t="s">
        <v>2650</v>
      </c>
      <c r="J86" s="9" t="s">
        <v>5365</v>
      </c>
      <c r="K86" s="106"/>
      <c r="L86" s="19" t="s">
        <v>1919</v>
      </c>
      <c r="M86" s="122" t="s">
        <v>58</v>
      </c>
      <c r="N86" s="28" t="s">
        <v>1236</v>
      </c>
      <c r="O86" s="19" t="s">
        <v>2485</v>
      </c>
      <c r="P86" s="19" t="s">
        <v>2514</v>
      </c>
      <c r="T86" s="2"/>
      <c r="U86" s="2"/>
      <c r="V86" s="2"/>
      <c r="W86" s="2"/>
      <c r="X86" s="2"/>
      <c r="Y86" s="2" t="s">
        <v>2507</v>
      </c>
      <c r="Z86" s="2" t="s">
        <v>2523</v>
      </c>
      <c r="AA86" s="2"/>
      <c r="AB86" s="19"/>
      <c r="AC86" s="19"/>
      <c r="AD86" s="19"/>
      <c r="AE86" s="19"/>
    </row>
    <row r="87" spans="1:32" ht="176" customHeight="1" x14ac:dyDescent="0.2">
      <c r="A87" s="19" t="s">
        <v>1069</v>
      </c>
      <c r="B87" s="19" t="s">
        <v>3086</v>
      </c>
      <c r="C87" s="19" t="s">
        <v>3087</v>
      </c>
      <c r="D87" s="10" t="s">
        <v>2629</v>
      </c>
      <c r="E87" s="115" t="s">
        <v>5367</v>
      </c>
      <c r="F87" s="19" t="s">
        <v>2485</v>
      </c>
      <c r="G87" s="19" t="s">
        <v>2612</v>
      </c>
      <c r="H87" s="19" t="s">
        <v>1197</v>
      </c>
      <c r="I87" s="2" t="s">
        <v>2650</v>
      </c>
      <c r="J87" s="9" t="s">
        <v>5368</v>
      </c>
      <c r="K87" s="9" t="s">
        <v>5369</v>
      </c>
      <c r="L87" s="19" t="s">
        <v>1919</v>
      </c>
      <c r="M87" s="122" t="s">
        <v>58</v>
      </c>
      <c r="N87" s="28" t="s">
        <v>1236</v>
      </c>
      <c r="O87" s="19" t="s">
        <v>2485</v>
      </c>
      <c r="P87" s="19" t="s">
        <v>2514</v>
      </c>
      <c r="T87" s="2"/>
      <c r="U87" s="2"/>
      <c r="V87" s="2"/>
      <c r="W87" s="2"/>
      <c r="X87" s="2"/>
      <c r="Y87" s="2" t="s">
        <v>2507</v>
      </c>
      <c r="Z87" s="2" t="s">
        <v>2523</v>
      </c>
      <c r="AA87" s="2"/>
      <c r="AB87" s="19"/>
      <c r="AC87" s="19"/>
      <c r="AD87" s="19"/>
      <c r="AE87" s="19"/>
    </row>
    <row r="88" spans="1:32" ht="176" customHeight="1" x14ac:dyDescent="0.2">
      <c r="A88" s="2" t="s">
        <v>1381</v>
      </c>
      <c r="B88" s="2" t="s">
        <v>3056</v>
      </c>
      <c r="C88" s="2" t="s">
        <v>2984</v>
      </c>
      <c r="D88" s="10" t="s">
        <v>2627</v>
      </c>
      <c r="E88" s="115" t="s">
        <v>5371</v>
      </c>
      <c r="F88" s="19" t="s">
        <v>2485</v>
      </c>
      <c r="G88" s="19" t="s">
        <v>2610</v>
      </c>
      <c r="H88" s="19" t="s">
        <v>1194</v>
      </c>
      <c r="I88" s="2" t="s">
        <v>2650</v>
      </c>
      <c r="J88" s="9" t="s">
        <v>5372</v>
      </c>
      <c r="K88" s="9" t="s">
        <v>5373</v>
      </c>
      <c r="L88" s="19" t="s">
        <v>1917</v>
      </c>
      <c r="M88" s="122" t="s">
        <v>64</v>
      </c>
      <c r="N88" s="28" t="s">
        <v>1236</v>
      </c>
      <c r="O88" s="19" t="s">
        <v>2485</v>
      </c>
      <c r="P88" s="19" t="s">
        <v>2514</v>
      </c>
      <c r="T88" s="2"/>
      <c r="U88" s="2"/>
      <c r="V88" s="2"/>
      <c r="W88" s="2"/>
      <c r="X88" s="2"/>
      <c r="Y88" s="2" t="s">
        <v>2507</v>
      </c>
      <c r="Z88" s="2" t="s">
        <v>2523</v>
      </c>
      <c r="AA88" s="2"/>
      <c r="AB88" s="19"/>
      <c r="AC88" s="19"/>
      <c r="AD88" s="19"/>
      <c r="AE88" s="19"/>
    </row>
    <row r="89" spans="1:32" ht="88" x14ac:dyDescent="0.2">
      <c r="A89" s="2" t="s">
        <v>1383</v>
      </c>
      <c r="B89" s="2" t="s">
        <v>3059</v>
      </c>
      <c r="C89" s="2" t="s">
        <v>3060</v>
      </c>
      <c r="D89" s="10" t="s">
        <v>2627</v>
      </c>
      <c r="E89" s="115" t="s">
        <v>5375</v>
      </c>
      <c r="F89" s="19" t="s">
        <v>2486</v>
      </c>
      <c r="G89" s="19" t="s">
        <v>2612</v>
      </c>
      <c r="H89" s="19" t="s">
        <v>1214</v>
      </c>
      <c r="I89" s="2" t="s">
        <v>2650</v>
      </c>
      <c r="J89" s="9" t="s">
        <v>4379</v>
      </c>
      <c r="K89" s="106"/>
      <c r="L89" s="19" t="s">
        <v>1917</v>
      </c>
      <c r="M89" s="122" t="s">
        <v>64</v>
      </c>
      <c r="N89" s="28" t="s">
        <v>1236</v>
      </c>
      <c r="O89" s="19" t="s">
        <v>2485</v>
      </c>
      <c r="P89" s="19" t="s">
        <v>2514</v>
      </c>
      <c r="T89" s="2"/>
      <c r="U89" s="2"/>
      <c r="V89" s="2"/>
      <c r="W89" s="2"/>
      <c r="X89" s="2"/>
      <c r="Y89" s="2" t="s">
        <v>2507</v>
      </c>
      <c r="Z89" s="2" t="s">
        <v>2523</v>
      </c>
      <c r="AA89" s="2"/>
      <c r="AB89" s="19"/>
      <c r="AC89" s="19"/>
      <c r="AD89" s="19"/>
      <c r="AE89" s="19"/>
      <c r="AF89" s="19" t="s">
        <v>5377</v>
      </c>
    </row>
    <row r="90" spans="1:32" ht="110" x14ac:dyDescent="0.2">
      <c r="A90" s="2" t="s">
        <v>1382</v>
      </c>
      <c r="B90" s="2" t="s">
        <v>3082</v>
      </c>
      <c r="C90" s="2" t="s">
        <v>2933</v>
      </c>
      <c r="D90" s="10" t="s">
        <v>2627</v>
      </c>
      <c r="E90" s="115" t="s">
        <v>5381</v>
      </c>
      <c r="F90" s="19" t="s">
        <v>2485</v>
      </c>
      <c r="G90" s="19" t="s">
        <v>2614</v>
      </c>
      <c r="H90" s="19" t="s">
        <v>1192</v>
      </c>
      <c r="I90" s="2" t="s">
        <v>2650</v>
      </c>
      <c r="J90" s="9" t="s">
        <v>5379</v>
      </c>
      <c r="K90" s="9" t="s">
        <v>5380</v>
      </c>
      <c r="L90" s="19" t="s">
        <v>1917</v>
      </c>
      <c r="M90" s="122" t="s">
        <v>64</v>
      </c>
      <c r="N90" s="28" t="s">
        <v>1236</v>
      </c>
      <c r="O90" s="19" t="s">
        <v>2485</v>
      </c>
      <c r="P90" s="19" t="s">
        <v>2514</v>
      </c>
      <c r="T90" s="2"/>
      <c r="U90" s="2"/>
      <c r="V90" s="2"/>
      <c r="W90" s="2"/>
      <c r="X90" s="2"/>
      <c r="Y90" s="2" t="s">
        <v>2507</v>
      </c>
      <c r="Z90" s="2" t="s">
        <v>2523</v>
      </c>
      <c r="AA90" s="2"/>
      <c r="AB90" s="19"/>
      <c r="AC90" s="19"/>
      <c r="AD90" s="19"/>
      <c r="AE90" s="19"/>
    </row>
    <row r="91" spans="1:32" ht="88" x14ac:dyDescent="0.2">
      <c r="A91" s="2" t="s">
        <v>1432</v>
      </c>
      <c r="B91" s="2" t="s">
        <v>3032</v>
      </c>
      <c r="C91" s="2" t="s">
        <v>2982</v>
      </c>
      <c r="D91" s="10" t="s">
        <v>2629</v>
      </c>
      <c r="E91" s="115" t="s">
        <v>5239</v>
      </c>
      <c r="F91" s="19" t="s">
        <v>2485</v>
      </c>
      <c r="G91" s="19" t="s">
        <v>2612</v>
      </c>
      <c r="H91" s="19" t="s">
        <v>1197</v>
      </c>
      <c r="I91" s="2" t="s">
        <v>2650</v>
      </c>
      <c r="J91" s="9" t="s">
        <v>5240</v>
      </c>
      <c r="K91" s="9" t="s">
        <v>5241</v>
      </c>
      <c r="L91" s="19" t="s">
        <v>1919</v>
      </c>
      <c r="M91" s="122" t="s">
        <v>65</v>
      </c>
      <c r="N91" s="28" t="s">
        <v>1236</v>
      </c>
      <c r="O91" s="19" t="s">
        <v>2485</v>
      </c>
      <c r="P91" s="19" t="s">
        <v>2514</v>
      </c>
      <c r="T91" s="2"/>
      <c r="U91" s="2"/>
      <c r="V91" s="2"/>
      <c r="W91" s="2"/>
      <c r="X91" s="2"/>
      <c r="Y91" s="2" t="s">
        <v>2507</v>
      </c>
      <c r="Z91" s="2" t="s">
        <v>2523</v>
      </c>
      <c r="AA91" s="2"/>
      <c r="AB91" s="19"/>
      <c r="AC91" s="19"/>
      <c r="AD91" s="19"/>
      <c r="AE91" s="19"/>
    </row>
    <row r="92" spans="1:32" ht="176" customHeight="1" x14ac:dyDescent="0.2">
      <c r="A92" s="2" t="s">
        <v>1446</v>
      </c>
      <c r="B92" s="2" t="s">
        <v>3035</v>
      </c>
      <c r="C92" s="2" t="s">
        <v>2965</v>
      </c>
      <c r="D92" s="10" t="s">
        <v>2629</v>
      </c>
      <c r="E92" s="115" t="s">
        <v>5242</v>
      </c>
      <c r="F92" s="19" t="s">
        <v>2485</v>
      </c>
      <c r="G92" s="19" t="s">
        <v>2609</v>
      </c>
      <c r="H92" s="19" t="s">
        <v>1198</v>
      </c>
      <c r="I92" s="2" t="s">
        <v>2650</v>
      </c>
      <c r="J92" s="9" t="s">
        <v>5244</v>
      </c>
      <c r="K92" s="9" t="s">
        <v>5245</v>
      </c>
      <c r="L92" s="19" t="s">
        <v>1919</v>
      </c>
      <c r="M92" s="122" t="s">
        <v>65</v>
      </c>
      <c r="N92" s="28" t="s">
        <v>1236</v>
      </c>
      <c r="O92" s="19" t="s">
        <v>2485</v>
      </c>
      <c r="P92" s="19" t="s">
        <v>2514</v>
      </c>
      <c r="T92" s="2"/>
      <c r="U92" s="2"/>
      <c r="V92" s="2"/>
      <c r="W92" s="2"/>
      <c r="X92" s="2"/>
      <c r="Y92" s="2" t="s">
        <v>2507</v>
      </c>
      <c r="Z92" s="2" t="s">
        <v>2523</v>
      </c>
      <c r="AA92" s="2"/>
      <c r="AB92" s="19"/>
      <c r="AC92" s="19"/>
      <c r="AD92" s="19"/>
      <c r="AE92" s="19"/>
    </row>
    <row r="93" spans="1:32" ht="88" x14ac:dyDescent="0.2">
      <c r="A93" s="2" t="s">
        <v>1435</v>
      </c>
      <c r="B93" s="2" t="s">
        <v>3039</v>
      </c>
      <c r="C93" s="2" t="s">
        <v>3040</v>
      </c>
      <c r="D93" s="10" t="s">
        <v>2627</v>
      </c>
      <c r="E93" s="115" t="s">
        <v>5246</v>
      </c>
      <c r="F93" s="19" t="s">
        <v>2485</v>
      </c>
      <c r="G93" s="19" t="s">
        <v>2612</v>
      </c>
      <c r="H93" s="19" t="s">
        <v>1197</v>
      </c>
      <c r="I93" s="2" t="s">
        <v>2650</v>
      </c>
      <c r="J93" s="9" t="s">
        <v>5248</v>
      </c>
      <c r="K93" s="9" t="s">
        <v>5249</v>
      </c>
      <c r="L93" s="19" t="s">
        <v>1919</v>
      </c>
      <c r="M93" s="122" t="s">
        <v>65</v>
      </c>
      <c r="N93" s="28" t="s">
        <v>1236</v>
      </c>
      <c r="O93" s="19" t="s">
        <v>2485</v>
      </c>
      <c r="P93" s="19" t="s">
        <v>2514</v>
      </c>
      <c r="T93" s="2"/>
      <c r="U93" s="2"/>
      <c r="V93" s="2"/>
      <c r="W93" s="2"/>
      <c r="X93" s="2"/>
      <c r="Y93" s="2" t="s">
        <v>2507</v>
      </c>
      <c r="Z93" s="2" t="s">
        <v>2523</v>
      </c>
      <c r="AA93" s="2"/>
      <c r="AB93" s="19"/>
      <c r="AC93" s="19"/>
      <c r="AD93" s="19"/>
      <c r="AE93" s="19"/>
    </row>
    <row r="94" spans="1:32" ht="88" x14ac:dyDescent="0.2">
      <c r="A94" s="2" t="s">
        <v>1431</v>
      </c>
      <c r="B94" s="2" t="s">
        <v>3041</v>
      </c>
      <c r="C94" s="2" t="s">
        <v>3042</v>
      </c>
      <c r="D94" s="10" t="s">
        <v>2627</v>
      </c>
      <c r="E94" s="115" t="s">
        <v>1300</v>
      </c>
      <c r="F94" s="19" t="s">
        <v>2485</v>
      </c>
      <c r="G94" s="19" t="s">
        <v>4391</v>
      </c>
      <c r="H94" s="19" t="s">
        <v>1197</v>
      </c>
      <c r="I94" s="2" t="s">
        <v>2650</v>
      </c>
      <c r="J94" s="9" t="s">
        <v>5251</v>
      </c>
      <c r="K94" s="9" t="s">
        <v>5252</v>
      </c>
      <c r="L94" s="19" t="s">
        <v>1919</v>
      </c>
      <c r="M94" s="122" t="s">
        <v>65</v>
      </c>
      <c r="N94" s="28" t="s">
        <v>1236</v>
      </c>
      <c r="O94" s="19" t="s">
        <v>2485</v>
      </c>
      <c r="P94" s="19" t="s">
        <v>2514</v>
      </c>
      <c r="T94" s="2"/>
      <c r="U94" s="2"/>
      <c r="V94" s="2"/>
      <c r="W94" s="2"/>
      <c r="X94" s="2"/>
      <c r="Y94" s="2" t="s">
        <v>2507</v>
      </c>
      <c r="Z94" s="2" t="s">
        <v>2523</v>
      </c>
      <c r="AA94" s="2"/>
      <c r="AB94" s="19"/>
      <c r="AC94" s="19"/>
      <c r="AD94" s="19"/>
      <c r="AE94" s="19"/>
    </row>
    <row r="95" spans="1:32" ht="88" x14ac:dyDescent="0.2">
      <c r="A95" s="2" t="s">
        <v>1433</v>
      </c>
      <c r="B95" s="2" t="s">
        <v>3061</v>
      </c>
      <c r="C95" s="2" t="s">
        <v>3062</v>
      </c>
      <c r="D95" s="10" t="s">
        <v>2629</v>
      </c>
      <c r="E95" s="115" t="s">
        <v>5253</v>
      </c>
      <c r="F95" s="19" t="s">
        <v>2485</v>
      </c>
      <c r="G95" s="19" t="s">
        <v>2614</v>
      </c>
      <c r="H95" s="19" t="s">
        <v>1197</v>
      </c>
      <c r="I95" s="2" t="s">
        <v>2650</v>
      </c>
      <c r="J95" s="9" t="s">
        <v>5254</v>
      </c>
      <c r="K95" s="106"/>
      <c r="L95" s="19" t="s">
        <v>1919</v>
      </c>
      <c r="M95" s="122" t="s">
        <v>65</v>
      </c>
      <c r="N95" s="28" t="s">
        <v>1236</v>
      </c>
      <c r="O95" s="19" t="s">
        <v>2485</v>
      </c>
      <c r="P95" s="19" t="s">
        <v>2514</v>
      </c>
      <c r="T95" s="2"/>
      <c r="U95" s="2"/>
      <c r="V95" s="2"/>
      <c r="W95" s="2"/>
      <c r="X95" s="2"/>
      <c r="Y95" s="2" t="s">
        <v>2507</v>
      </c>
      <c r="Z95" s="2" t="s">
        <v>2523</v>
      </c>
      <c r="AA95" s="2"/>
      <c r="AB95" s="19"/>
      <c r="AC95" s="19"/>
      <c r="AD95" s="19"/>
      <c r="AE95" s="19"/>
    </row>
    <row r="96" spans="1:32" ht="176" customHeight="1" x14ac:dyDescent="0.2">
      <c r="A96" s="2" t="s">
        <v>1434</v>
      </c>
      <c r="B96" s="2" t="s">
        <v>3081</v>
      </c>
      <c r="C96" s="2" t="s">
        <v>2979</v>
      </c>
      <c r="D96" s="10" t="s">
        <v>2627</v>
      </c>
      <c r="E96" s="115" t="s">
        <v>5255</v>
      </c>
      <c r="F96" s="19" t="s">
        <v>2485</v>
      </c>
      <c r="G96" s="19" t="s">
        <v>2614</v>
      </c>
      <c r="H96" s="19" t="s">
        <v>1190</v>
      </c>
      <c r="I96" s="2" t="s">
        <v>2650</v>
      </c>
      <c r="J96" s="9" t="s">
        <v>5256</v>
      </c>
      <c r="K96" s="9" t="s">
        <v>5257</v>
      </c>
      <c r="L96" s="19" t="s">
        <v>1919</v>
      </c>
      <c r="M96" s="122" t="s">
        <v>65</v>
      </c>
      <c r="N96" s="28" t="s">
        <v>1236</v>
      </c>
      <c r="O96" s="19" t="s">
        <v>2485</v>
      </c>
      <c r="P96" s="19" t="s">
        <v>2514</v>
      </c>
      <c r="T96" s="2"/>
      <c r="U96" s="2"/>
      <c r="V96" s="2"/>
      <c r="W96" s="2"/>
      <c r="X96" s="2"/>
      <c r="Y96" s="2" t="s">
        <v>2507</v>
      </c>
      <c r="Z96" s="2" t="s">
        <v>2523</v>
      </c>
      <c r="AA96" s="2"/>
      <c r="AB96" s="19"/>
      <c r="AC96" s="19"/>
      <c r="AD96" s="19"/>
      <c r="AE96" s="19"/>
    </row>
    <row r="97" spans="1:31" ht="176" customHeight="1" x14ac:dyDescent="0.2">
      <c r="A97" s="15" t="s">
        <v>1967</v>
      </c>
      <c r="B97" s="15"/>
      <c r="C97" s="15"/>
      <c r="D97" s="10"/>
      <c r="M97" s="19" t="s">
        <v>1946</v>
      </c>
      <c r="N97" s="28" t="s">
        <v>1949</v>
      </c>
      <c r="O97" s="19" t="s">
        <v>2486</v>
      </c>
      <c r="P97" s="19" t="s">
        <v>2534</v>
      </c>
      <c r="T97" s="2"/>
      <c r="U97" s="2"/>
      <c r="V97" s="2"/>
      <c r="W97" s="2"/>
      <c r="X97" s="2"/>
      <c r="Y97" s="2" t="s">
        <v>2489</v>
      </c>
      <c r="Z97" s="2" t="s">
        <v>2495</v>
      </c>
      <c r="AA97" s="2"/>
      <c r="AB97" s="19"/>
      <c r="AC97" s="19"/>
      <c r="AD97" s="19"/>
      <c r="AE97" s="19"/>
    </row>
    <row r="98" spans="1:31" ht="88" x14ac:dyDescent="0.2">
      <c r="A98" s="15" t="s">
        <v>1965</v>
      </c>
      <c r="B98" s="15"/>
      <c r="C98" s="15"/>
      <c r="D98" s="10"/>
      <c r="M98" s="19" t="s">
        <v>1946</v>
      </c>
      <c r="N98" s="28" t="s">
        <v>1949</v>
      </c>
      <c r="O98" s="19" t="s">
        <v>2486</v>
      </c>
      <c r="P98" s="19" t="s">
        <v>2534</v>
      </c>
      <c r="T98" s="2"/>
      <c r="U98" s="2"/>
      <c r="V98" s="2"/>
      <c r="W98" s="2"/>
      <c r="X98" s="2"/>
      <c r="Y98" s="2" t="s">
        <v>2489</v>
      </c>
      <c r="Z98" s="2" t="s">
        <v>2495</v>
      </c>
      <c r="AA98" s="2"/>
      <c r="AB98" s="19"/>
      <c r="AC98" s="19"/>
      <c r="AD98" s="19"/>
      <c r="AE98" s="19"/>
    </row>
    <row r="99" spans="1:31" ht="88" x14ac:dyDescent="0.2">
      <c r="A99" s="15" t="s">
        <v>1966</v>
      </c>
      <c r="B99" s="15"/>
      <c r="C99" s="15"/>
      <c r="D99" s="10"/>
      <c r="M99" s="19" t="s">
        <v>1946</v>
      </c>
      <c r="N99" s="28" t="s">
        <v>1949</v>
      </c>
      <c r="O99" s="19" t="s">
        <v>2486</v>
      </c>
      <c r="P99" s="19" t="s">
        <v>2534</v>
      </c>
      <c r="T99" s="2"/>
      <c r="U99" s="2"/>
      <c r="V99" s="2"/>
      <c r="W99" s="2"/>
      <c r="X99" s="2"/>
      <c r="Y99" s="2" t="s">
        <v>2489</v>
      </c>
      <c r="Z99" s="2" t="s">
        <v>2495</v>
      </c>
      <c r="AA99" s="2"/>
      <c r="AB99" s="19"/>
      <c r="AC99" s="19"/>
      <c r="AD99" s="19"/>
      <c r="AE99" s="19"/>
    </row>
    <row r="100" spans="1:31" ht="88" x14ac:dyDescent="0.2">
      <c r="A100" s="19" t="s">
        <v>2406</v>
      </c>
      <c r="D100" s="10"/>
      <c r="M100" s="19" t="s">
        <v>63</v>
      </c>
      <c r="N100" s="28" t="s">
        <v>1949</v>
      </c>
      <c r="O100" s="19" t="s">
        <v>2486</v>
      </c>
      <c r="P100" s="19" t="s">
        <v>2534</v>
      </c>
      <c r="T100" s="2"/>
      <c r="U100" s="2"/>
      <c r="V100" s="2"/>
      <c r="W100" s="2"/>
      <c r="X100" s="2"/>
      <c r="Y100" s="2" t="s">
        <v>2489</v>
      </c>
      <c r="Z100" s="2" t="s">
        <v>2495</v>
      </c>
      <c r="AA100" s="2"/>
      <c r="AB100" s="19"/>
      <c r="AC100" s="19"/>
      <c r="AD100" s="19"/>
      <c r="AE100" s="19"/>
    </row>
    <row r="101" spans="1:31" ht="132" x14ac:dyDescent="0.2">
      <c r="A101" s="2" t="s">
        <v>407</v>
      </c>
      <c r="B101" s="2"/>
      <c r="C101" s="2"/>
      <c r="D101" s="10"/>
      <c r="M101" s="19" t="s">
        <v>404</v>
      </c>
      <c r="N101" s="28" t="s">
        <v>1237</v>
      </c>
      <c r="O101" s="19" t="s">
        <v>2486</v>
      </c>
      <c r="P101" s="19" t="s">
        <v>2535</v>
      </c>
      <c r="Q101" s="19" t="s">
        <v>2534</v>
      </c>
      <c r="R101" s="19" t="s">
        <v>2519</v>
      </c>
      <c r="T101" s="2"/>
      <c r="U101" s="2"/>
      <c r="V101" s="2"/>
      <c r="W101" s="2"/>
      <c r="X101" s="2"/>
      <c r="Y101" s="2" t="s">
        <v>2489</v>
      </c>
      <c r="Z101" s="2" t="s">
        <v>2494</v>
      </c>
      <c r="AA101" s="2" t="s">
        <v>2492</v>
      </c>
      <c r="AB101" s="19" t="s">
        <v>2491</v>
      </c>
      <c r="AC101" s="19"/>
      <c r="AD101" s="19"/>
      <c r="AE101" s="19"/>
    </row>
    <row r="102" spans="1:31" ht="154" customHeight="1" x14ac:dyDescent="0.2">
      <c r="A102" s="19" t="s">
        <v>405</v>
      </c>
      <c r="D102" s="10"/>
      <c r="M102" s="19" t="s">
        <v>404</v>
      </c>
      <c r="N102" s="28" t="s">
        <v>1237</v>
      </c>
      <c r="O102" s="19" t="s">
        <v>2486</v>
      </c>
      <c r="P102" s="19" t="s">
        <v>2535</v>
      </c>
      <c r="Q102" s="19" t="s">
        <v>2534</v>
      </c>
      <c r="R102" s="19" t="s">
        <v>2519</v>
      </c>
      <c r="T102" s="2"/>
      <c r="U102" s="2"/>
      <c r="V102" s="2"/>
      <c r="W102" s="2"/>
      <c r="X102" s="2"/>
      <c r="Y102" s="2" t="s">
        <v>2489</v>
      </c>
      <c r="Z102" s="2" t="s">
        <v>2494</v>
      </c>
      <c r="AA102" s="2" t="s">
        <v>2492</v>
      </c>
      <c r="AB102" s="19" t="s">
        <v>2491</v>
      </c>
      <c r="AC102" s="19"/>
      <c r="AD102" s="19"/>
      <c r="AE102" s="19"/>
    </row>
    <row r="103" spans="1:31" ht="66" customHeight="1" x14ac:dyDescent="0.2">
      <c r="A103" s="2" t="s">
        <v>406</v>
      </c>
      <c r="B103" s="2"/>
      <c r="C103" s="2"/>
      <c r="D103" s="10"/>
      <c r="M103" s="19" t="s">
        <v>404</v>
      </c>
      <c r="N103" s="28" t="s">
        <v>1237</v>
      </c>
      <c r="O103" s="19" t="s">
        <v>2486</v>
      </c>
      <c r="P103" s="19" t="s">
        <v>2535</v>
      </c>
      <c r="Q103" s="19" t="s">
        <v>2534</v>
      </c>
      <c r="R103" s="19" t="s">
        <v>2519</v>
      </c>
      <c r="T103" s="2"/>
      <c r="U103" s="2"/>
      <c r="V103" s="2"/>
      <c r="W103" s="2"/>
      <c r="X103" s="2"/>
      <c r="Y103" s="2" t="s">
        <v>2489</v>
      </c>
      <c r="Z103" s="2" t="s">
        <v>2494</v>
      </c>
      <c r="AA103" s="2" t="s">
        <v>2492</v>
      </c>
      <c r="AB103" s="19" t="s">
        <v>2491</v>
      </c>
      <c r="AC103" s="19"/>
      <c r="AD103" s="19"/>
      <c r="AE103" s="19"/>
    </row>
    <row r="104" spans="1:31" ht="66" customHeight="1" x14ac:dyDescent="0.2">
      <c r="A104" s="2" t="s">
        <v>815</v>
      </c>
      <c r="B104" s="2"/>
      <c r="C104" s="2"/>
      <c r="D104" s="10"/>
      <c r="L104" s="19" t="s">
        <v>1919</v>
      </c>
      <c r="M104" s="19" t="s">
        <v>2479</v>
      </c>
      <c r="N104" s="28" t="s">
        <v>1237</v>
      </c>
      <c r="O104" s="19" t="s">
        <v>2486</v>
      </c>
      <c r="P104" s="19" t="s">
        <v>2535</v>
      </c>
      <c r="Q104" s="19" t="s">
        <v>2534</v>
      </c>
      <c r="R104" s="19" t="s">
        <v>2519</v>
      </c>
      <c r="T104" s="2"/>
      <c r="U104" s="2"/>
      <c r="V104" s="2"/>
      <c r="W104" s="2"/>
      <c r="X104" s="2"/>
      <c r="Y104" s="2" t="s">
        <v>2489</v>
      </c>
      <c r="Z104" s="2" t="s">
        <v>2494</v>
      </c>
      <c r="AA104" s="2" t="s">
        <v>2492</v>
      </c>
      <c r="AB104" s="19" t="s">
        <v>2491</v>
      </c>
      <c r="AC104" s="19"/>
      <c r="AD104" s="19"/>
      <c r="AE104" s="19"/>
    </row>
    <row r="105" spans="1:31" ht="132" x14ac:dyDescent="0.2">
      <c r="A105" s="2" t="s">
        <v>813</v>
      </c>
      <c r="B105" s="2"/>
      <c r="C105" s="2"/>
      <c r="D105" s="10"/>
      <c r="L105" s="19" t="s">
        <v>1919</v>
      </c>
      <c r="M105" s="19" t="s">
        <v>2479</v>
      </c>
      <c r="N105" s="28" t="s">
        <v>1237</v>
      </c>
      <c r="O105" s="19" t="s">
        <v>2486</v>
      </c>
      <c r="P105" s="19" t="s">
        <v>2535</v>
      </c>
      <c r="Q105" s="19" t="s">
        <v>2534</v>
      </c>
      <c r="R105" s="19" t="s">
        <v>2519</v>
      </c>
      <c r="T105" s="2"/>
      <c r="U105" s="2"/>
      <c r="V105" s="2"/>
      <c r="W105" s="2"/>
      <c r="X105" s="2"/>
      <c r="Y105" s="2" t="s">
        <v>2489</v>
      </c>
      <c r="Z105" s="2" t="s">
        <v>2494</v>
      </c>
      <c r="AA105" s="2" t="s">
        <v>2492</v>
      </c>
      <c r="AB105" s="19" t="s">
        <v>2491</v>
      </c>
      <c r="AC105" s="19"/>
      <c r="AD105" s="19"/>
      <c r="AE105" s="19"/>
    </row>
    <row r="106" spans="1:31" ht="132" x14ac:dyDescent="0.2">
      <c r="A106" s="2" t="s">
        <v>814</v>
      </c>
      <c r="B106" s="2"/>
      <c r="C106" s="2"/>
      <c r="D106" s="10"/>
      <c r="L106" s="19" t="s">
        <v>1919</v>
      </c>
      <c r="M106" s="19" t="s">
        <v>2479</v>
      </c>
      <c r="N106" s="28" t="s">
        <v>1237</v>
      </c>
      <c r="O106" s="19" t="s">
        <v>2486</v>
      </c>
      <c r="P106" s="19" t="s">
        <v>2535</v>
      </c>
      <c r="Q106" s="19" t="s">
        <v>2534</v>
      </c>
      <c r="R106" s="19" t="s">
        <v>2519</v>
      </c>
      <c r="T106" s="2"/>
      <c r="U106" s="2"/>
      <c r="V106" s="2"/>
      <c r="W106" s="2"/>
      <c r="X106" s="2"/>
      <c r="Y106" s="2" t="s">
        <v>2489</v>
      </c>
      <c r="Z106" s="2" t="s">
        <v>2494</v>
      </c>
      <c r="AA106" s="2" t="s">
        <v>2492</v>
      </c>
      <c r="AB106" s="19" t="s">
        <v>2491</v>
      </c>
      <c r="AC106" s="19"/>
      <c r="AD106" s="19"/>
      <c r="AE106" s="19"/>
    </row>
    <row r="107" spans="1:31" ht="132" x14ac:dyDescent="0.2">
      <c r="A107" s="2" t="s">
        <v>812</v>
      </c>
      <c r="B107" s="2"/>
      <c r="C107" s="2"/>
      <c r="D107" s="10"/>
      <c r="L107" s="19" t="s">
        <v>1919</v>
      </c>
      <c r="M107" s="19" t="s">
        <v>2479</v>
      </c>
      <c r="N107" s="28" t="s">
        <v>1237</v>
      </c>
      <c r="O107" s="19" t="s">
        <v>2486</v>
      </c>
      <c r="P107" s="19" t="s">
        <v>2535</v>
      </c>
      <c r="Q107" s="19" t="s">
        <v>2534</v>
      </c>
      <c r="R107" s="19" t="s">
        <v>2519</v>
      </c>
      <c r="T107" s="2"/>
      <c r="U107" s="2"/>
      <c r="V107" s="2"/>
      <c r="W107" s="2"/>
      <c r="X107" s="2"/>
      <c r="Y107" s="2" t="s">
        <v>2489</v>
      </c>
      <c r="Z107" s="2" t="s">
        <v>2494</v>
      </c>
      <c r="AA107" s="2" t="s">
        <v>2492</v>
      </c>
      <c r="AB107" s="19" t="s">
        <v>2491</v>
      </c>
      <c r="AC107" s="19"/>
      <c r="AD107" s="19"/>
      <c r="AE107" s="19"/>
    </row>
    <row r="108" spans="1:31" ht="44" customHeight="1" x14ac:dyDescent="0.2">
      <c r="A108" s="19" t="s">
        <v>172</v>
      </c>
      <c r="D108" s="10"/>
      <c r="M108" s="19" t="s">
        <v>70</v>
      </c>
      <c r="N108" s="28" t="s">
        <v>1812</v>
      </c>
      <c r="O108" s="19" t="s">
        <v>2486</v>
      </c>
      <c r="P108" s="19" t="s">
        <v>2533</v>
      </c>
      <c r="Q108" s="19" t="s">
        <v>2516</v>
      </c>
      <c r="R108" s="19" t="s">
        <v>2519</v>
      </c>
      <c r="T108" s="2"/>
      <c r="U108" s="2"/>
      <c r="V108" s="2"/>
      <c r="W108" s="2"/>
      <c r="X108" s="2"/>
      <c r="Y108" s="2" t="s">
        <v>2489</v>
      </c>
      <c r="Z108" s="2" t="s">
        <v>2494</v>
      </c>
      <c r="AA108" s="2"/>
      <c r="AB108" s="19"/>
      <c r="AC108" s="19"/>
      <c r="AD108" s="19"/>
      <c r="AE108" s="19"/>
    </row>
    <row r="109" spans="1:31" ht="44" customHeight="1" x14ac:dyDescent="0.2">
      <c r="A109" s="19" t="s">
        <v>258</v>
      </c>
      <c r="D109" s="10"/>
      <c r="M109" s="19" t="s">
        <v>70</v>
      </c>
      <c r="N109" s="28" t="s">
        <v>1812</v>
      </c>
      <c r="O109" s="19" t="s">
        <v>2486</v>
      </c>
      <c r="P109" s="19" t="s">
        <v>2533</v>
      </c>
      <c r="Q109" s="19" t="s">
        <v>2516</v>
      </c>
      <c r="R109" s="19" t="s">
        <v>2519</v>
      </c>
      <c r="T109" s="2"/>
      <c r="U109" s="2"/>
      <c r="V109" s="2"/>
      <c r="W109" s="2"/>
      <c r="X109" s="2"/>
      <c r="Y109" s="2" t="s">
        <v>2489</v>
      </c>
      <c r="Z109" s="2" t="s">
        <v>2494</v>
      </c>
      <c r="AA109" s="2"/>
      <c r="AB109" s="19"/>
      <c r="AC109" s="19"/>
      <c r="AD109" s="19"/>
      <c r="AE109" s="19"/>
    </row>
    <row r="110" spans="1:31" ht="44" customHeight="1" x14ac:dyDescent="0.2">
      <c r="A110" s="2" t="s">
        <v>326</v>
      </c>
      <c r="B110" s="2"/>
      <c r="C110" s="2"/>
      <c r="D110" s="10"/>
      <c r="M110" s="19" t="s">
        <v>38</v>
      </c>
      <c r="N110" s="28" t="s">
        <v>1812</v>
      </c>
      <c r="O110" s="19" t="s">
        <v>2486</v>
      </c>
      <c r="P110" s="19" t="s">
        <v>2533</v>
      </c>
      <c r="Q110" s="19" t="s">
        <v>2516</v>
      </c>
      <c r="R110" s="19" t="s">
        <v>2519</v>
      </c>
      <c r="T110" s="2"/>
      <c r="U110" s="2"/>
      <c r="V110" s="2"/>
      <c r="W110" s="2"/>
      <c r="X110" s="2"/>
      <c r="Y110" s="2" t="s">
        <v>2489</v>
      </c>
      <c r="Z110" s="2" t="s">
        <v>2494</v>
      </c>
      <c r="AA110" s="2"/>
      <c r="AB110" s="19"/>
      <c r="AC110" s="19"/>
      <c r="AD110" s="19"/>
      <c r="AE110" s="19"/>
    </row>
    <row r="111" spans="1:31" ht="66" customHeight="1" x14ac:dyDescent="0.2">
      <c r="A111" s="2" t="s">
        <v>327</v>
      </c>
      <c r="B111" s="2"/>
      <c r="C111" s="2"/>
      <c r="D111" s="10"/>
      <c r="M111" s="19" t="s">
        <v>38</v>
      </c>
      <c r="N111" s="28" t="s">
        <v>1812</v>
      </c>
      <c r="O111" s="19" t="s">
        <v>2486</v>
      </c>
      <c r="P111" s="19" t="s">
        <v>2533</v>
      </c>
      <c r="Q111" s="19" t="s">
        <v>2516</v>
      </c>
      <c r="R111" s="19" t="s">
        <v>2519</v>
      </c>
      <c r="T111" s="2"/>
      <c r="U111" s="2"/>
      <c r="V111" s="2"/>
      <c r="W111" s="2"/>
      <c r="X111" s="2"/>
      <c r="Y111" s="2" t="s">
        <v>2489</v>
      </c>
      <c r="Z111" s="2" t="s">
        <v>2494</v>
      </c>
      <c r="AA111" s="2"/>
      <c r="AB111" s="19"/>
      <c r="AC111" s="19"/>
      <c r="AD111" s="19"/>
      <c r="AE111" s="19"/>
    </row>
    <row r="112" spans="1:31" ht="66" customHeight="1" x14ac:dyDescent="0.2">
      <c r="A112" s="2" t="s">
        <v>328</v>
      </c>
      <c r="B112" s="2"/>
      <c r="C112" s="2"/>
      <c r="D112" s="10"/>
      <c r="M112" s="19" t="s">
        <v>38</v>
      </c>
      <c r="N112" s="28" t="s">
        <v>1812</v>
      </c>
      <c r="O112" s="19" t="s">
        <v>2486</v>
      </c>
      <c r="P112" s="19" t="s">
        <v>2533</v>
      </c>
      <c r="Q112" s="19" t="s">
        <v>2516</v>
      </c>
      <c r="R112" s="19" t="s">
        <v>2519</v>
      </c>
      <c r="T112" s="2"/>
      <c r="U112" s="2"/>
      <c r="V112" s="2"/>
      <c r="W112" s="2"/>
      <c r="X112" s="2"/>
      <c r="Y112" s="2" t="s">
        <v>2489</v>
      </c>
      <c r="Z112" s="2" t="s">
        <v>2494</v>
      </c>
      <c r="AA112" s="2"/>
      <c r="AB112" s="19"/>
      <c r="AC112" s="19"/>
      <c r="AD112" s="19"/>
      <c r="AE112" s="19"/>
    </row>
    <row r="113" spans="1:31" ht="66" customHeight="1" x14ac:dyDescent="0.2">
      <c r="A113" s="19" t="s">
        <v>175</v>
      </c>
      <c r="D113" s="10"/>
      <c r="M113" s="19" t="s">
        <v>70</v>
      </c>
      <c r="N113" s="28" t="s">
        <v>1816</v>
      </c>
      <c r="O113" s="52" t="s">
        <v>2486</v>
      </c>
      <c r="T113" s="2"/>
      <c r="U113" s="2"/>
      <c r="V113" s="2"/>
      <c r="W113" s="2"/>
      <c r="X113" s="2"/>
      <c r="Y113" s="2" t="s">
        <v>2489</v>
      </c>
      <c r="Z113" s="2" t="s">
        <v>2494</v>
      </c>
      <c r="AA113" s="2" t="s">
        <v>2495</v>
      </c>
      <c r="AB113" s="19"/>
      <c r="AC113" s="19"/>
      <c r="AD113" s="19"/>
      <c r="AE113" s="19"/>
    </row>
    <row r="114" spans="1:31" ht="44" x14ac:dyDescent="0.2">
      <c r="A114" s="19" t="s">
        <v>259</v>
      </c>
      <c r="D114" s="10"/>
      <c r="M114" s="19" t="s">
        <v>70</v>
      </c>
      <c r="N114" s="28" t="s">
        <v>1816</v>
      </c>
      <c r="O114" s="52" t="s">
        <v>2486</v>
      </c>
      <c r="T114" s="2"/>
      <c r="U114" s="2"/>
      <c r="V114" s="2"/>
      <c r="W114" s="2"/>
      <c r="X114" s="2"/>
      <c r="Y114" s="2" t="s">
        <v>2489</v>
      </c>
      <c r="Z114" s="2" t="s">
        <v>2494</v>
      </c>
      <c r="AA114" s="2" t="s">
        <v>2495</v>
      </c>
      <c r="AB114" s="19"/>
      <c r="AC114" s="19"/>
      <c r="AD114" s="19"/>
      <c r="AE114" s="19"/>
    </row>
    <row r="115" spans="1:31" ht="44" x14ac:dyDescent="0.2">
      <c r="A115" s="19" t="s">
        <v>174</v>
      </c>
      <c r="D115" s="10"/>
      <c r="M115" s="19" t="s">
        <v>70</v>
      </c>
      <c r="N115" s="28" t="s">
        <v>1816</v>
      </c>
      <c r="O115" s="52" t="s">
        <v>2486</v>
      </c>
      <c r="T115" s="2"/>
      <c r="U115" s="2"/>
      <c r="V115" s="2"/>
      <c r="W115" s="2"/>
      <c r="X115" s="2"/>
      <c r="Y115" s="2" t="s">
        <v>2489</v>
      </c>
      <c r="Z115" s="2" t="s">
        <v>2494</v>
      </c>
      <c r="AA115" s="2" t="s">
        <v>2495</v>
      </c>
      <c r="AB115" s="19"/>
      <c r="AC115" s="19"/>
      <c r="AD115" s="19"/>
      <c r="AE115" s="19"/>
    </row>
    <row r="116" spans="1:31" ht="44" customHeight="1" x14ac:dyDescent="0.2">
      <c r="A116" s="19" t="s">
        <v>176</v>
      </c>
      <c r="D116" s="10"/>
      <c r="M116" s="19" t="s">
        <v>70</v>
      </c>
      <c r="N116" s="28" t="s">
        <v>1816</v>
      </c>
      <c r="O116" s="52" t="s">
        <v>2486</v>
      </c>
      <c r="T116" s="2"/>
      <c r="U116" s="2"/>
      <c r="V116" s="2"/>
      <c r="W116" s="2"/>
      <c r="X116" s="2"/>
      <c r="Y116" s="2" t="s">
        <v>2489</v>
      </c>
      <c r="Z116" s="2" t="s">
        <v>2494</v>
      </c>
      <c r="AA116" s="2" t="s">
        <v>2495</v>
      </c>
      <c r="AB116" s="19"/>
      <c r="AC116" s="19"/>
      <c r="AD116" s="19"/>
      <c r="AE116" s="19"/>
    </row>
    <row r="117" spans="1:31" ht="154" x14ac:dyDescent="0.2">
      <c r="A117" s="2" t="s">
        <v>292</v>
      </c>
      <c r="B117" s="2"/>
      <c r="C117" s="2"/>
      <c r="D117" s="10"/>
      <c r="M117" s="19" t="s">
        <v>38</v>
      </c>
      <c r="N117" s="28" t="s">
        <v>1860</v>
      </c>
      <c r="O117" s="19" t="s">
        <v>2486</v>
      </c>
      <c r="P117" s="19" t="s">
        <v>2519</v>
      </c>
      <c r="T117" s="2"/>
      <c r="U117" s="2"/>
      <c r="V117" s="2"/>
      <c r="W117" s="2"/>
      <c r="X117" s="2"/>
      <c r="Y117" s="2" t="s">
        <v>2489</v>
      </c>
      <c r="Z117" s="2" t="s">
        <v>2494</v>
      </c>
      <c r="AA117" s="2"/>
      <c r="AB117" s="19"/>
      <c r="AC117" s="19"/>
      <c r="AD117" s="19"/>
      <c r="AE117" s="19"/>
    </row>
    <row r="118" spans="1:31" ht="154" x14ac:dyDescent="0.2">
      <c r="A118" s="2" t="s">
        <v>293</v>
      </c>
      <c r="B118" s="2"/>
      <c r="C118" s="2"/>
      <c r="D118" s="10"/>
      <c r="M118" s="19" t="s">
        <v>38</v>
      </c>
      <c r="N118" s="28" t="s">
        <v>1860</v>
      </c>
      <c r="O118" s="19" t="s">
        <v>2486</v>
      </c>
      <c r="P118" s="19" t="s">
        <v>2519</v>
      </c>
      <c r="T118" s="2"/>
      <c r="U118" s="2"/>
      <c r="V118" s="2"/>
      <c r="W118" s="2"/>
      <c r="X118" s="2"/>
      <c r="Y118" s="2" t="s">
        <v>2489</v>
      </c>
      <c r="Z118" s="2" t="s">
        <v>2494</v>
      </c>
      <c r="AA118" s="2"/>
      <c r="AB118" s="19"/>
      <c r="AC118" s="19"/>
      <c r="AD118" s="19"/>
      <c r="AE118" s="19"/>
    </row>
    <row r="119" spans="1:31" ht="44" customHeight="1" x14ac:dyDescent="0.2">
      <c r="A119" s="19" t="s">
        <v>333</v>
      </c>
      <c r="D119" s="10"/>
      <c r="M119" s="19" t="s">
        <v>38</v>
      </c>
      <c r="N119" s="28" t="s">
        <v>1860</v>
      </c>
      <c r="O119" s="19" t="s">
        <v>2486</v>
      </c>
      <c r="P119" s="19" t="s">
        <v>2519</v>
      </c>
      <c r="T119" s="2"/>
      <c r="U119" s="2"/>
      <c r="V119" s="2"/>
      <c r="W119" s="2"/>
      <c r="X119" s="2"/>
      <c r="Y119" s="2" t="s">
        <v>2489</v>
      </c>
      <c r="Z119" s="2" t="s">
        <v>2494</v>
      </c>
      <c r="AA119" s="2"/>
      <c r="AB119" s="19"/>
      <c r="AC119" s="19"/>
      <c r="AD119" s="19"/>
      <c r="AE119" s="19"/>
    </row>
    <row r="120" spans="1:31" ht="154" x14ac:dyDescent="0.2">
      <c r="A120" s="2" t="s">
        <v>294</v>
      </c>
      <c r="B120" s="2"/>
      <c r="C120" s="2"/>
      <c r="D120" s="10"/>
      <c r="M120" s="19" t="s">
        <v>38</v>
      </c>
      <c r="N120" s="28" t="s">
        <v>1860</v>
      </c>
      <c r="O120" s="19" t="s">
        <v>2486</v>
      </c>
      <c r="P120" s="19" t="s">
        <v>2519</v>
      </c>
      <c r="T120" s="2"/>
      <c r="U120" s="2"/>
      <c r="V120" s="2"/>
      <c r="W120" s="2"/>
      <c r="X120" s="2"/>
      <c r="Y120" s="2" t="s">
        <v>2489</v>
      </c>
      <c r="Z120" s="2" t="s">
        <v>2494</v>
      </c>
      <c r="AA120" s="2"/>
      <c r="AB120" s="19"/>
      <c r="AC120" s="19"/>
      <c r="AD120" s="19"/>
      <c r="AE120" s="19"/>
    </row>
    <row r="121" spans="1:31" ht="66" customHeight="1" x14ac:dyDescent="0.2">
      <c r="A121" s="2" t="s">
        <v>2048</v>
      </c>
      <c r="B121" s="2"/>
      <c r="C121" s="2"/>
      <c r="D121" s="10"/>
      <c r="M121" s="19" t="s">
        <v>2068</v>
      </c>
      <c r="N121" s="28" t="s">
        <v>1860</v>
      </c>
      <c r="O121" s="19" t="s">
        <v>2486</v>
      </c>
      <c r="P121" s="19" t="s">
        <v>2519</v>
      </c>
      <c r="T121" s="2"/>
      <c r="U121" s="2"/>
      <c r="V121" s="2"/>
      <c r="W121" s="2"/>
      <c r="X121" s="2"/>
      <c r="Y121" s="2" t="s">
        <v>2489</v>
      </c>
      <c r="Z121" s="2" t="s">
        <v>2494</v>
      </c>
      <c r="AA121" s="2"/>
      <c r="AB121" s="19"/>
      <c r="AC121" s="19"/>
      <c r="AD121" s="19"/>
      <c r="AE121" s="19"/>
    </row>
    <row r="122" spans="1:31" ht="66" customHeight="1" x14ac:dyDescent="0.2">
      <c r="A122" s="19" t="s">
        <v>1513</v>
      </c>
      <c r="B122" s="19" t="s">
        <v>3132</v>
      </c>
      <c r="C122" s="19" t="s">
        <v>3133</v>
      </c>
      <c r="D122" s="10" t="s">
        <v>2627</v>
      </c>
      <c r="E122" s="115" t="s">
        <v>5258</v>
      </c>
      <c r="F122" s="19" t="s">
        <v>2487</v>
      </c>
      <c r="G122" s="19" t="s">
        <v>2612</v>
      </c>
      <c r="H122" s="19" t="s">
        <v>1218</v>
      </c>
      <c r="I122" s="2" t="s">
        <v>2643</v>
      </c>
      <c r="J122" s="9" t="s">
        <v>5260</v>
      </c>
      <c r="K122" s="106"/>
      <c r="L122" s="19" t="s">
        <v>1919</v>
      </c>
      <c r="M122" s="122" t="s">
        <v>65</v>
      </c>
      <c r="N122" s="28" t="s">
        <v>1482</v>
      </c>
      <c r="O122" s="19" t="s">
        <v>2487</v>
      </c>
      <c r="P122" s="19" t="s">
        <v>2536</v>
      </c>
      <c r="T122" s="2"/>
      <c r="U122" s="2"/>
      <c r="V122" s="2"/>
      <c r="W122" s="2"/>
      <c r="X122" s="2"/>
      <c r="Y122" s="2" t="s">
        <v>2496</v>
      </c>
      <c r="Z122" s="2" t="s">
        <v>2497</v>
      </c>
      <c r="AA122" s="2"/>
      <c r="AB122" s="19"/>
      <c r="AC122" s="19"/>
      <c r="AD122" s="19"/>
      <c r="AE122" s="19"/>
    </row>
    <row r="123" spans="1:31" ht="66" customHeight="1" x14ac:dyDescent="0.2">
      <c r="A123" s="2" t="s">
        <v>1458</v>
      </c>
      <c r="B123" s="2" t="s">
        <v>3134</v>
      </c>
      <c r="C123" s="2" t="s">
        <v>3135</v>
      </c>
      <c r="D123" s="10" t="s">
        <v>2627</v>
      </c>
      <c r="E123" s="115" t="s">
        <v>5261</v>
      </c>
      <c r="F123" s="19" t="s">
        <v>2487</v>
      </c>
      <c r="G123" s="19" t="s">
        <v>2612</v>
      </c>
      <c r="H123" s="19" t="s">
        <v>2574</v>
      </c>
      <c r="I123" s="2" t="s">
        <v>2650</v>
      </c>
      <c r="J123" s="9" t="s">
        <v>5262</v>
      </c>
      <c r="K123" s="9" t="s">
        <v>5263</v>
      </c>
      <c r="L123" s="19" t="s">
        <v>1919</v>
      </c>
      <c r="M123" s="122" t="s">
        <v>65</v>
      </c>
      <c r="N123" s="28" t="s">
        <v>1417</v>
      </c>
      <c r="O123" s="19" t="s">
        <v>2487</v>
      </c>
      <c r="P123" s="19" t="s">
        <v>2537</v>
      </c>
      <c r="T123" s="2"/>
      <c r="U123" s="2"/>
      <c r="V123" s="2"/>
      <c r="W123" s="2"/>
      <c r="X123" s="2"/>
      <c r="Y123" s="2" t="s">
        <v>2496</v>
      </c>
      <c r="Z123" s="2" t="s">
        <v>2506</v>
      </c>
      <c r="AA123" s="2"/>
      <c r="AB123" s="19"/>
      <c r="AC123" s="19"/>
      <c r="AD123" s="19"/>
      <c r="AE123" s="19"/>
    </row>
    <row r="124" spans="1:31" ht="66" customHeight="1" x14ac:dyDescent="0.2">
      <c r="A124" s="2" t="s">
        <v>1459</v>
      </c>
      <c r="B124" s="2" t="s">
        <v>3136</v>
      </c>
      <c r="C124" s="2" t="s">
        <v>3137</v>
      </c>
      <c r="D124" s="10" t="s">
        <v>2627</v>
      </c>
      <c r="E124" s="115" t="s">
        <v>5265</v>
      </c>
      <c r="F124" s="19" t="s">
        <v>2487</v>
      </c>
      <c r="G124" s="19" t="s">
        <v>2612</v>
      </c>
      <c r="H124" s="19" t="s">
        <v>2574</v>
      </c>
      <c r="I124" s="2" t="s">
        <v>2650</v>
      </c>
      <c r="J124" s="9" t="s">
        <v>5266</v>
      </c>
      <c r="K124" s="106"/>
      <c r="L124" s="19" t="s">
        <v>1919</v>
      </c>
      <c r="M124" s="122" t="s">
        <v>65</v>
      </c>
      <c r="N124" s="28" t="s">
        <v>1417</v>
      </c>
      <c r="O124" s="19" t="s">
        <v>2487</v>
      </c>
      <c r="P124" s="19" t="s">
        <v>2537</v>
      </c>
      <c r="T124" s="2"/>
      <c r="U124" s="2"/>
      <c r="V124" s="2"/>
      <c r="W124" s="2"/>
      <c r="X124" s="2"/>
      <c r="Y124" s="2" t="s">
        <v>2496</v>
      </c>
      <c r="Z124" s="2" t="s">
        <v>2506</v>
      </c>
      <c r="AA124" s="2"/>
      <c r="AB124" s="19"/>
      <c r="AC124" s="19"/>
      <c r="AD124" s="19"/>
      <c r="AE124" s="19"/>
    </row>
    <row r="125" spans="1:31" ht="176" x14ac:dyDescent="0.2">
      <c r="A125" s="2" t="s">
        <v>1461</v>
      </c>
      <c r="B125" s="2" t="s">
        <v>3138</v>
      </c>
      <c r="C125" s="2" t="s">
        <v>3139</v>
      </c>
      <c r="D125" s="10" t="s">
        <v>2627</v>
      </c>
      <c r="E125" s="115" t="s">
        <v>5269</v>
      </c>
      <c r="F125" s="19" t="s">
        <v>2487</v>
      </c>
      <c r="G125" s="19" t="s">
        <v>2611</v>
      </c>
      <c r="H125" s="19" t="s">
        <v>1216</v>
      </c>
      <c r="I125" s="2" t="s">
        <v>2650</v>
      </c>
      <c r="J125" s="9" t="s">
        <v>4379</v>
      </c>
      <c r="K125" s="106"/>
      <c r="L125" s="19" t="s">
        <v>1919</v>
      </c>
      <c r="M125" s="122" t="s">
        <v>65</v>
      </c>
      <c r="N125" s="28" t="s">
        <v>1417</v>
      </c>
      <c r="O125" s="19" t="s">
        <v>2487</v>
      </c>
      <c r="P125" s="19" t="s">
        <v>2537</v>
      </c>
      <c r="T125" s="2"/>
      <c r="U125" s="2"/>
      <c r="V125" s="2"/>
      <c r="W125" s="2"/>
      <c r="X125" s="2"/>
      <c r="Y125" s="2" t="s">
        <v>2496</v>
      </c>
      <c r="Z125" s="2" t="s">
        <v>2506</v>
      </c>
      <c r="AA125" s="2"/>
      <c r="AB125" s="19"/>
      <c r="AC125" s="19"/>
      <c r="AD125" s="19"/>
      <c r="AE125" s="19"/>
    </row>
    <row r="126" spans="1:31" ht="176" customHeight="1" x14ac:dyDescent="0.2">
      <c r="A126" s="2" t="s">
        <v>1460</v>
      </c>
      <c r="B126" s="2" t="s">
        <v>3140</v>
      </c>
      <c r="C126" s="2" t="s">
        <v>3141</v>
      </c>
      <c r="D126" s="10" t="s">
        <v>2629</v>
      </c>
      <c r="E126" s="115" t="s">
        <v>5270</v>
      </c>
      <c r="F126" s="19" t="s">
        <v>2487</v>
      </c>
      <c r="G126" s="19" t="s">
        <v>4391</v>
      </c>
      <c r="H126" s="19" t="s">
        <v>2574</v>
      </c>
      <c r="I126" s="2" t="s">
        <v>2650</v>
      </c>
      <c r="J126" s="9" t="s">
        <v>5272</v>
      </c>
      <c r="K126" s="106"/>
      <c r="L126" s="19" t="s">
        <v>1919</v>
      </c>
      <c r="M126" s="122" t="s">
        <v>65</v>
      </c>
      <c r="N126" s="28" t="s">
        <v>1417</v>
      </c>
      <c r="O126" s="19" t="s">
        <v>2487</v>
      </c>
      <c r="P126" s="19" t="s">
        <v>2537</v>
      </c>
      <c r="T126" s="2"/>
      <c r="U126" s="2"/>
      <c r="V126" s="2"/>
      <c r="W126" s="2"/>
      <c r="X126" s="2"/>
      <c r="Y126" s="2" t="s">
        <v>2496</v>
      </c>
      <c r="Z126" s="2" t="s">
        <v>2506</v>
      </c>
      <c r="AA126" s="2"/>
      <c r="AB126" s="19"/>
      <c r="AC126" s="19"/>
      <c r="AD126" s="19"/>
      <c r="AE126" s="19"/>
    </row>
    <row r="127" spans="1:31" ht="176" x14ac:dyDescent="0.2">
      <c r="A127" s="2" t="s">
        <v>1456</v>
      </c>
      <c r="B127" s="2" t="s">
        <v>4332</v>
      </c>
      <c r="C127" s="2" t="s">
        <v>2971</v>
      </c>
      <c r="D127" s="10" t="s">
        <v>2629</v>
      </c>
      <c r="E127" s="115" t="s">
        <v>5273</v>
      </c>
      <c r="F127" s="19" t="s">
        <v>2487</v>
      </c>
      <c r="G127" s="19" t="s">
        <v>2609</v>
      </c>
      <c r="H127" s="19" t="s">
        <v>2574</v>
      </c>
      <c r="I127" s="2" t="s">
        <v>2650</v>
      </c>
      <c r="J127" s="9" t="s">
        <v>5274</v>
      </c>
      <c r="K127" s="106"/>
      <c r="L127" s="19" t="s">
        <v>1919</v>
      </c>
      <c r="M127" s="122" t="s">
        <v>65</v>
      </c>
      <c r="N127" s="28" t="s">
        <v>1417</v>
      </c>
      <c r="O127" s="19" t="s">
        <v>2487</v>
      </c>
      <c r="P127" s="19" t="s">
        <v>2537</v>
      </c>
      <c r="T127" s="2"/>
      <c r="U127" s="2"/>
      <c r="V127" s="2"/>
      <c r="W127" s="2"/>
      <c r="X127" s="2"/>
      <c r="Y127" s="2" t="s">
        <v>2496</v>
      </c>
      <c r="Z127" s="2" t="s">
        <v>2506</v>
      </c>
      <c r="AA127" s="2"/>
      <c r="AB127" s="19"/>
      <c r="AC127" s="19"/>
      <c r="AD127" s="19"/>
      <c r="AE127" s="19"/>
    </row>
    <row r="128" spans="1:31" ht="176" customHeight="1" x14ac:dyDescent="0.2">
      <c r="A128" s="2" t="s">
        <v>1457</v>
      </c>
      <c r="B128" s="2" t="s">
        <v>3143</v>
      </c>
      <c r="C128" s="2" t="s">
        <v>3144</v>
      </c>
      <c r="D128" s="10" t="s">
        <v>2627</v>
      </c>
      <c r="E128" s="115" t="s">
        <v>5276</v>
      </c>
      <c r="F128" s="19" t="s">
        <v>2487</v>
      </c>
      <c r="G128" s="19" t="s">
        <v>2614</v>
      </c>
      <c r="H128" s="19" t="s">
        <v>2581</v>
      </c>
      <c r="I128" s="2" t="s">
        <v>2650</v>
      </c>
      <c r="J128" s="9" t="s">
        <v>5277</v>
      </c>
      <c r="K128" s="106"/>
      <c r="L128" s="19" t="s">
        <v>1919</v>
      </c>
      <c r="M128" s="122" t="s">
        <v>65</v>
      </c>
      <c r="N128" s="28" t="s">
        <v>1417</v>
      </c>
      <c r="O128" s="19" t="s">
        <v>2487</v>
      </c>
      <c r="P128" s="19" t="s">
        <v>2537</v>
      </c>
      <c r="T128" s="2"/>
      <c r="U128" s="2"/>
      <c r="V128" s="2"/>
      <c r="W128" s="2"/>
      <c r="X128" s="2"/>
      <c r="Y128" s="2" t="s">
        <v>2496</v>
      </c>
      <c r="Z128" s="2" t="s">
        <v>2506</v>
      </c>
      <c r="AA128" s="2"/>
      <c r="AB128" s="19"/>
      <c r="AC128" s="19"/>
      <c r="AD128" s="19"/>
      <c r="AE128" s="19"/>
    </row>
    <row r="129" spans="1:31" ht="154" x14ac:dyDescent="0.2">
      <c r="A129" s="2" t="s">
        <v>704</v>
      </c>
      <c r="B129" s="2" t="s">
        <v>3145</v>
      </c>
      <c r="C129" s="2" t="s">
        <v>3052</v>
      </c>
      <c r="D129" s="10" t="s">
        <v>2629</v>
      </c>
      <c r="E129" s="115" t="s">
        <v>5384</v>
      </c>
      <c r="F129" s="19" t="s">
        <v>2486</v>
      </c>
      <c r="G129" s="19" t="s">
        <v>2614</v>
      </c>
      <c r="H129" s="19" t="s">
        <v>1212</v>
      </c>
      <c r="I129" s="2" t="s">
        <v>2681</v>
      </c>
      <c r="J129" s="9" t="s">
        <v>5382</v>
      </c>
      <c r="K129" s="9" t="s">
        <v>5383</v>
      </c>
      <c r="L129" s="19" t="s">
        <v>1919</v>
      </c>
      <c r="M129" s="122" t="s">
        <v>48</v>
      </c>
      <c r="N129" s="28" t="s">
        <v>1870</v>
      </c>
      <c r="O129" s="19" t="s">
        <v>2551</v>
      </c>
      <c r="P129" s="19" t="s">
        <v>2488</v>
      </c>
      <c r="Q129" s="19" t="s">
        <v>2537</v>
      </c>
      <c r="T129" s="2"/>
      <c r="U129" s="2"/>
      <c r="V129" s="2"/>
      <c r="W129" s="2"/>
      <c r="X129" s="2"/>
      <c r="Y129" s="2" t="s">
        <v>2544</v>
      </c>
      <c r="Z129" s="2" t="s">
        <v>2492</v>
      </c>
      <c r="AA129" s="2" t="s">
        <v>2497</v>
      </c>
      <c r="AB129" s="19"/>
      <c r="AC129" s="19"/>
      <c r="AD129" s="19"/>
      <c r="AE129" s="19"/>
    </row>
    <row r="130" spans="1:31" ht="154" x14ac:dyDescent="0.2">
      <c r="A130" s="2" t="s">
        <v>702</v>
      </c>
      <c r="B130" s="2" t="s">
        <v>3146</v>
      </c>
      <c r="C130" s="2" t="s">
        <v>3147</v>
      </c>
      <c r="D130" s="10" t="s">
        <v>2627</v>
      </c>
      <c r="E130" s="115" t="s">
        <v>5389</v>
      </c>
      <c r="F130" s="19" t="s">
        <v>2486</v>
      </c>
      <c r="G130" s="19" t="s">
        <v>2614</v>
      </c>
      <c r="H130" s="19" t="s">
        <v>1210</v>
      </c>
      <c r="I130" s="2" t="s">
        <v>2681</v>
      </c>
      <c r="J130" s="9" t="s">
        <v>5385</v>
      </c>
      <c r="K130" s="9" t="s">
        <v>5386</v>
      </c>
      <c r="L130" s="19" t="s">
        <v>1919</v>
      </c>
      <c r="M130" s="122" t="s">
        <v>48</v>
      </c>
      <c r="N130" s="28" t="s">
        <v>1870</v>
      </c>
      <c r="O130" s="19" t="s">
        <v>2551</v>
      </c>
      <c r="P130" s="19" t="s">
        <v>2488</v>
      </c>
      <c r="Q130" s="19" t="s">
        <v>2537</v>
      </c>
      <c r="T130" s="2"/>
      <c r="U130" s="2"/>
      <c r="V130" s="2"/>
      <c r="W130" s="2"/>
      <c r="X130" s="2"/>
      <c r="Y130" s="2" t="s">
        <v>2544</v>
      </c>
      <c r="Z130" s="2" t="s">
        <v>2492</v>
      </c>
      <c r="AA130" s="2" t="s">
        <v>2497</v>
      </c>
      <c r="AB130" s="19"/>
      <c r="AC130" s="19"/>
      <c r="AD130" s="19"/>
      <c r="AE130" s="19"/>
    </row>
    <row r="131" spans="1:31" ht="176" customHeight="1" x14ac:dyDescent="0.2">
      <c r="A131" s="2" t="s">
        <v>701</v>
      </c>
      <c r="B131" s="2" t="s">
        <v>3148</v>
      </c>
      <c r="C131" s="2" t="s">
        <v>3149</v>
      </c>
      <c r="D131" s="10" t="s">
        <v>2629</v>
      </c>
      <c r="E131" s="115" t="s">
        <v>5515</v>
      </c>
      <c r="F131" s="19" t="s">
        <v>2486</v>
      </c>
      <c r="G131" s="19" t="s">
        <v>4391</v>
      </c>
      <c r="H131" s="19" t="s">
        <v>1212</v>
      </c>
      <c r="I131" s="2" t="s">
        <v>2681</v>
      </c>
      <c r="J131" s="9" t="s">
        <v>5390</v>
      </c>
      <c r="K131" s="9" t="s">
        <v>5391</v>
      </c>
      <c r="L131" s="19" t="s">
        <v>1919</v>
      </c>
      <c r="M131" s="122" t="s">
        <v>48</v>
      </c>
      <c r="N131" s="28" t="s">
        <v>1870</v>
      </c>
      <c r="O131" s="19" t="s">
        <v>2551</v>
      </c>
      <c r="P131" s="19" t="s">
        <v>2488</v>
      </c>
      <c r="Q131" s="19" t="s">
        <v>2537</v>
      </c>
      <c r="T131" s="2"/>
      <c r="U131" s="2"/>
      <c r="V131" s="2"/>
      <c r="W131" s="2"/>
      <c r="X131" s="2"/>
      <c r="Y131" s="2" t="s">
        <v>2544</v>
      </c>
      <c r="Z131" s="2" t="s">
        <v>2492</v>
      </c>
      <c r="AA131" s="2" t="s">
        <v>2497</v>
      </c>
      <c r="AB131" s="19"/>
      <c r="AC131" s="19"/>
      <c r="AD131" s="19"/>
      <c r="AE131" s="19"/>
    </row>
    <row r="132" spans="1:31" ht="176" customHeight="1" x14ac:dyDescent="0.2">
      <c r="A132" s="2" t="s">
        <v>703</v>
      </c>
      <c r="B132" s="2" t="s">
        <v>3150</v>
      </c>
      <c r="C132" s="2" t="s">
        <v>3151</v>
      </c>
      <c r="D132" s="10" t="s">
        <v>2629</v>
      </c>
      <c r="E132" s="115" t="s">
        <v>5394</v>
      </c>
      <c r="F132" s="19" t="s">
        <v>2486</v>
      </c>
      <c r="G132" s="19" t="s">
        <v>2614</v>
      </c>
      <c r="H132" s="19" t="s">
        <v>1212</v>
      </c>
      <c r="I132" s="2" t="s">
        <v>2681</v>
      </c>
      <c r="J132" s="9" t="s">
        <v>5393</v>
      </c>
      <c r="K132" s="9" t="s">
        <v>5392</v>
      </c>
      <c r="L132" s="19" t="s">
        <v>1919</v>
      </c>
      <c r="M132" s="122" t="s">
        <v>48</v>
      </c>
      <c r="N132" s="28" t="s">
        <v>1870</v>
      </c>
      <c r="O132" s="19" t="s">
        <v>2551</v>
      </c>
      <c r="P132" s="19" t="s">
        <v>2488</v>
      </c>
      <c r="Q132" s="19" t="s">
        <v>2537</v>
      </c>
      <c r="T132" s="2"/>
      <c r="U132" s="2"/>
      <c r="V132" s="2"/>
      <c r="W132" s="2"/>
      <c r="X132" s="2"/>
      <c r="Y132" s="2" t="s">
        <v>2544</v>
      </c>
      <c r="Z132" s="2" t="s">
        <v>2492</v>
      </c>
      <c r="AA132" s="2" t="s">
        <v>2497</v>
      </c>
      <c r="AB132" s="19"/>
      <c r="AC132" s="19"/>
      <c r="AD132" s="19"/>
      <c r="AE132" s="19"/>
    </row>
    <row r="133" spans="1:31" ht="66" x14ac:dyDescent="0.2">
      <c r="A133" s="19" t="s">
        <v>227</v>
      </c>
      <c r="D133" s="10"/>
      <c r="M133" s="19" t="s">
        <v>36</v>
      </c>
      <c r="N133" s="28" t="s">
        <v>1843</v>
      </c>
      <c r="O133" s="19" t="s">
        <v>2485</v>
      </c>
      <c r="P133" s="19" t="s">
        <v>2538</v>
      </c>
      <c r="T133" s="2"/>
      <c r="U133" s="2"/>
      <c r="V133" s="2"/>
      <c r="W133" s="2"/>
      <c r="X133" s="2"/>
      <c r="Y133" s="2" t="s">
        <v>2507</v>
      </c>
      <c r="Z133" s="2" t="s">
        <v>2526</v>
      </c>
      <c r="AA133" s="2"/>
      <c r="AB133" s="19"/>
      <c r="AC133" s="19"/>
      <c r="AD133" s="19"/>
      <c r="AE133" s="19"/>
    </row>
    <row r="134" spans="1:31" ht="44" x14ac:dyDescent="0.2">
      <c r="A134" s="2" t="s">
        <v>822</v>
      </c>
      <c r="B134" s="2"/>
      <c r="C134" s="2"/>
      <c r="D134" s="10"/>
      <c r="L134" s="19" t="s">
        <v>1919</v>
      </c>
      <c r="M134" s="19" t="s">
        <v>2479</v>
      </c>
      <c r="N134" s="28" t="s">
        <v>1238</v>
      </c>
      <c r="O134" s="52" t="s">
        <v>2485</v>
      </c>
      <c r="T134" s="2"/>
      <c r="U134" s="2"/>
      <c r="V134" s="2"/>
      <c r="W134" s="2"/>
      <c r="X134" s="2"/>
      <c r="Y134" s="2" t="s">
        <v>2507</v>
      </c>
      <c r="Z134" s="2" t="s">
        <v>2527</v>
      </c>
      <c r="AA134" s="2"/>
      <c r="AB134" s="19"/>
      <c r="AC134" s="19"/>
      <c r="AD134" s="19"/>
      <c r="AE134" s="19"/>
    </row>
    <row r="135" spans="1:31" ht="132" x14ac:dyDescent="0.2">
      <c r="A135" s="2" t="s">
        <v>479</v>
      </c>
      <c r="B135" s="2"/>
      <c r="C135" s="2"/>
      <c r="D135" s="10"/>
      <c r="L135" s="19" t="s">
        <v>1916</v>
      </c>
      <c r="M135" s="19" t="s">
        <v>43</v>
      </c>
      <c r="N135" s="28" t="s">
        <v>1748</v>
      </c>
      <c r="O135" s="19" t="s">
        <v>2486</v>
      </c>
      <c r="P135" s="19" t="s">
        <v>2534</v>
      </c>
      <c r="Q135" s="19" t="s">
        <v>2519</v>
      </c>
      <c r="T135" s="2"/>
      <c r="U135" s="2"/>
      <c r="V135" s="2"/>
      <c r="W135" s="2"/>
      <c r="X135" s="2"/>
      <c r="Y135" s="2" t="s">
        <v>2489</v>
      </c>
      <c r="Z135" s="2" t="s">
        <v>2494</v>
      </c>
      <c r="AA135" s="2" t="s">
        <v>2495</v>
      </c>
      <c r="AB135" s="19"/>
      <c r="AC135" s="19"/>
      <c r="AD135" s="19"/>
      <c r="AE135" s="19"/>
    </row>
    <row r="136" spans="1:31" ht="132" x14ac:dyDescent="0.2">
      <c r="A136" s="2" t="s">
        <v>480</v>
      </c>
      <c r="B136" s="2"/>
      <c r="C136" s="2"/>
      <c r="D136" s="10"/>
      <c r="L136" s="19" t="s">
        <v>1916</v>
      </c>
      <c r="M136" s="19" t="s">
        <v>43</v>
      </c>
      <c r="N136" s="28" t="s">
        <v>1748</v>
      </c>
      <c r="O136" s="19" t="s">
        <v>2486</v>
      </c>
      <c r="P136" s="19" t="s">
        <v>2534</v>
      </c>
      <c r="Q136" s="19" t="s">
        <v>2519</v>
      </c>
      <c r="T136" s="2"/>
      <c r="U136" s="2"/>
      <c r="V136" s="2"/>
      <c r="W136" s="2"/>
      <c r="X136" s="2"/>
      <c r="Y136" s="2" t="s">
        <v>2489</v>
      </c>
      <c r="Z136" s="2" t="s">
        <v>2494</v>
      </c>
      <c r="AA136" s="2" t="s">
        <v>2495</v>
      </c>
      <c r="AB136" s="19"/>
      <c r="AC136" s="19"/>
      <c r="AD136" s="19"/>
      <c r="AE136" s="19"/>
    </row>
    <row r="137" spans="1:31" ht="132" x14ac:dyDescent="0.2">
      <c r="A137" s="2" t="s">
        <v>478</v>
      </c>
      <c r="B137" s="2"/>
      <c r="C137" s="2"/>
      <c r="D137" s="10"/>
      <c r="L137" s="19" t="s">
        <v>1916</v>
      </c>
      <c r="M137" s="19" t="s">
        <v>43</v>
      </c>
      <c r="N137" s="28" t="s">
        <v>1748</v>
      </c>
      <c r="O137" s="19" t="s">
        <v>2486</v>
      </c>
      <c r="P137" s="19" t="s">
        <v>2534</v>
      </c>
      <c r="Q137" s="19" t="s">
        <v>2519</v>
      </c>
      <c r="T137" s="2"/>
      <c r="U137" s="2"/>
      <c r="V137" s="2"/>
      <c r="W137" s="2"/>
      <c r="X137" s="2"/>
      <c r="Y137" s="2" t="s">
        <v>2489</v>
      </c>
      <c r="Z137" s="2" t="s">
        <v>2494</v>
      </c>
      <c r="AA137" s="2" t="s">
        <v>2495</v>
      </c>
      <c r="AB137" s="19"/>
      <c r="AC137" s="19"/>
      <c r="AD137" s="19"/>
      <c r="AE137" s="19"/>
    </row>
    <row r="138" spans="1:31" ht="110" x14ac:dyDescent="0.2">
      <c r="A138" s="2" t="s">
        <v>551</v>
      </c>
      <c r="B138" s="2"/>
      <c r="C138" s="2"/>
      <c r="D138" s="10"/>
      <c r="M138" s="19" t="s">
        <v>528</v>
      </c>
      <c r="N138" s="28" t="s">
        <v>1872</v>
      </c>
      <c r="O138" s="19" t="s">
        <v>2486</v>
      </c>
      <c r="P138" s="19" t="s">
        <v>2535</v>
      </c>
      <c r="Q138" s="19" t="s">
        <v>2516</v>
      </c>
      <c r="R138" s="19" t="s">
        <v>2534</v>
      </c>
      <c r="S138" s="19" t="s">
        <v>2539</v>
      </c>
      <c r="T138" s="2"/>
      <c r="U138" s="2"/>
      <c r="V138" s="2"/>
      <c r="W138" s="2"/>
      <c r="X138" s="2"/>
      <c r="Y138" s="2" t="s">
        <v>2489</v>
      </c>
      <c r="Z138" s="2" t="s">
        <v>2495</v>
      </c>
      <c r="AA138" s="2" t="s">
        <v>2494</v>
      </c>
      <c r="AB138" s="19"/>
      <c r="AC138" s="19"/>
      <c r="AD138" s="19"/>
      <c r="AE138" s="19"/>
    </row>
    <row r="139" spans="1:31" ht="110" x14ac:dyDescent="0.2">
      <c r="A139" s="2" t="s">
        <v>550</v>
      </c>
      <c r="B139" s="2"/>
      <c r="C139" s="2"/>
      <c r="D139" s="10"/>
      <c r="M139" s="19" t="s">
        <v>528</v>
      </c>
      <c r="N139" s="28" t="s">
        <v>1872</v>
      </c>
      <c r="O139" s="19" t="s">
        <v>2486</v>
      </c>
      <c r="P139" s="19" t="s">
        <v>2535</v>
      </c>
      <c r="Q139" s="19" t="s">
        <v>2516</v>
      </c>
      <c r="R139" s="19" t="s">
        <v>2534</v>
      </c>
      <c r="S139" s="19" t="s">
        <v>2539</v>
      </c>
      <c r="T139" s="2"/>
      <c r="U139" s="2"/>
      <c r="V139" s="2"/>
      <c r="W139" s="2"/>
      <c r="X139" s="2"/>
      <c r="Y139" s="2" t="s">
        <v>2489</v>
      </c>
      <c r="Z139" s="2" t="s">
        <v>2495</v>
      </c>
      <c r="AA139" s="2" t="s">
        <v>2494</v>
      </c>
      <c r="AB139" s="19"/>
      <c r="AC139" s="19"/>
      <c r="AD139" s="19"/>
      <c r="AE139" s="19"/>
    </row>
    <row r="140" spans="1:31" ht="176" customHeight="1" x14ac:dyDescent="0.2">
      <c r="A140" s="2" t="s">
        <v>549</v>
      </c>
      <c r="B140" s="2"/>
      <c r="C140" s="2"/>
      <c r="D140" s="10"/>
      <c r="M140" s="19" t="s">
        <v>528</v>
      </c>
      <c r="N140" s="28" t="s">
        <v>1872</v>
      </c>
      <c r="O140" s="19" t="s">
        <v>2486</v>
      </c>
      <c r="P140" s="19" t="s">
        <v>2535</v>
      </c>
      <c r="Q140" s="19" t="s">
        <v>2516</v>
      </c>
      <c r="R140" s="19" t="s">
        <v>2534</v>
      </c>
      <c r="S140" s="19" t="s">
        <v>2539</v>
      </c>
      <c r="T140" s="2"/>
      <c r="U140" s="2"/>
      <c r="V140" s="2"/>
      <c r="W140" s="2"/>
      <c r="X140" s="2"/>
      <c r="Y140" s="2" t="s">
        <v>2489</v>
      </c>
      <c r="Z140" s="2" t="s">
        <v>2495</v>
      </c>
      <c r="AA140" s="2" t="s">
        <v>2494</v>
      </c>
      <c r="AB140" s="19"/>
      <c r="AC140" s="19"/>
      <c r="AD140" s="19"/>
      <c r="AE140" s="19"/>
    </row>
    <row r="141" spans="1:31" ht="110" x14ac:dyDescent="0.2">
      <c r="A141" s="2" t="s">
        <v>552</v>
      </c>
      <c r="B141" s="2"/>
      <c r="C141" s="2"/>
      <c r="D141" s="10"/>
      <c r="M141" s="19" t="s">
        <v>528</v>
      </c>
      <c r="N141" s="28" t="s">
        <v>1872</v>
      </c>
      <c r="O141" s="19" t="s">
        <v>2486</v>
      </c>
      <c r="P141" s="19" t="s">
        <v>2535</v>
      </c>
      <c r="Q141" s="19" t="s">
        <v>2516</v>
      </c>
      <c r="R141" s="19" t="s">
        <v>2534</v>
      </c>
      <c r="S141" s="19" t="s">
        <v>2539</v>
      </c>
      <c r="T141" s="2"/>
      <c r="U141" s="2"/>
      <c r="V141" s="2"/>
      <c r="W141" s="2"/>
      <c r="X141" s="2"/>
      <c r="Y141" s="2" t="s">
        <v>2489</v>
      </c>
      <c r="Z141" s="2" t="s">
        <v>2495</v>
      </c>
      <c r="AA141" s="2" t="s">
        <v>2494</v>
      </c>
      <c r="AB141" s="19"/>
      <c r="AC141" s="19"/>
      <c r="AD141" s="19"/>
      <c r="AE141" s="19"/>
    </row>
    <row r="142" spans="1:31" ht="176" customHeight="1" x14ac:dyDescent="0.2">
      <c r="A142" s="2" t="s">
        <v>2478</v>
      </c>
      <c r="B142" s="2" t="s">
        <v>4334</v>
      </c>
      <c r="C142" s="2" t="s">
        <v>3167</v>
      </c>
      <c r="D142" s="125" t="s">
        <v>2685</v>
      </c>
      <c r="E142" s="126" t="s">
        <v>2608</v>
      </c>
      <c r="F142" s="126" t="s">
        <v>2511</v>
      </c>
      <c r="G142" s="126" t="s">
        <v>2608</v>
      </c>
      <c r="H142" s="126" t="s">
        <v>2608</v>
      </c>
      <c r="I142" s="78" t="s">
        <v>2683</v>
      </c>
      <c r="J142" s="106" t="s">
        <v>4379</v>
      </c>
      <c r="K142" s="106"/>
      <c r="L142" s="19" t="s">
        <v>1919</v>
      </c>
      <c r="M142" s="122" t="s">
        <v>48</v>
      </c>
      <c r="N142" s="28" t="s">
        <v>1760</v>
      </c>
      <c r="O142" s="19" t="s">
        <v>2549</v>
      </c>
      <c r="P142" s="19" t="s">
        <v>2540</v>
      </c>
      <c r="Q142" s="19" t="s">
        <v>2488</v>
      </c>
      <c r="T142" s="2"/>
      <c r="U142" s="2"/>
      <c r="V142" s="2"/>
      <c r="W142" s="2"/>
      <c r="X142" s="2"/>
      <c r="Y142" s="2" t="s">
        <v>2546</v>
      </c>
      <c r="Z142" s="2" t="s">
        <v>2492</v>
      </c>
      <c r="AA142" s="2" t="s">
        <v>2528</v>
      </c>
      <c r="AB142" s="19" t="s">
        <v>2506</v>
      </c>
      <c r="AC142" s="19"/>
      <c r="AD142" s="19"/>
      <c r="AE142" s="19"/>
    </row>
    <row r="143" spans="1:31" ht="154" x14ac:dyDescent="0.2">
      <c r="A143" s="2" t="s">
        <v>671</v>
      </c>
      <c r="B143" s="2" t="s">
        <v>3168</v>
      </c>
      <c r="C143" s="2" t="s">
        <v>3163</v>
      </c>
      <c r="D143" s="10" t="s">
        <v>2629</v>
      </c>
      <c r="E143" s="115" t="s">
        <v>5399</v>
      </c>
      <c r="F143" s="19" t="s">
        <v>2486</v>
      </c>
      <c r="G143" s="19" t="s">
        <v>2609</v>
      </c>
      <c r="H143" s="19" t="s">
        <v>1212</v>
      </c>
      <c r="I143" s="2" t="s">
        <v>2646</v>
      </c>
      <c r="J143" s="9" t="s">
        <v>5398</v>
      </c>
      <c r="K143" s="9" t="s">
        <v>5397</v>
      </c>
      <c r="L143" s="19" t="s">
        <v>1919</v>
      </c>
      <c r="M143" s="122" t="s">
        <v>48</v>
      </c>
      <c r="N143" s="28" t="s">
        <v>1760</v>
      </c>
      <c r="O143" s="19" t="s">
        <v>2549</v>
      </c>
      <c r="P143" s="19" t="s">
        <v>2540</v>
      </c>
      <c r="Q143" s="19" t="s">
        <v>2488</v>
      </c>
      <c r="T143" s="2"/>
      <c r="U143" s="2"/>
      <c r="V143" s="2"/>
      <c r="W143" s="2"/>
      <c r="X143" s="2"/>
      <c r="Y143" s="2" t="s">
        <v>2546</v>
      </c>
      <c r="Z143" s="2" t="s">
        <v>2492</v>
      </c>
      <c r="AA143" s="2" t="s">
        <v>2528</v>
      </c>
      <c r="AB143" s="19" t="s">
        <v>2506</v>
      </c>
      <c r="AC143" s="19"/>
      <c r="AD143" s="19"/>
      <c r="AE143" s="19"/>
    </row>
    <row r="144" spans="1:31" ht="154" x14ac:dyDescent="0.2">
      <c r="A144" s="2" t="s">
        <v>670</v>
      </c>
      <c r="B144" s="2" t="s">
        <v>3169</v>
      </c>
      <c r="C144" s="2" t="s">
        <v>3170</v>
      </c>
      <c r="D144" s="10" t="s">
        <v>2629</v>
      </c>
      <c r="E144" s="115" t="s">
        <v>5401</v>
      </c>
      <c r="F144" s="19" t="s">
        <v>2485</v>
      </c>
      <c r="G144" s="19" t="s">
        <v>2610</v>
      </c>
      <c r="H144" s="19" t="s">
        <v>1197</v>
      </c>
      <c r="I144" s="2" t="s">
        <v>2646</v>
      </c>
      <c r="J144" s="106"/>
      <c r="K144" s="106"/>
      <c r="L144" s="19" t="s">
        <v>1919</v>
      </c>
      <c r="M144" s="122" t="s">
        <v>48</v>
      </c>
      <c r="N144" s="28" t="s">
        <v>1760</v>
      </c>
      <c r="O144" s="19" t="s">
        <v>2549</v>
      </c>
      <c r="P144" s="19" t="s">
        <v>2540</v>
      </c>
      <c r="Q144" s="19" t="s">
        <v>2488</v>
      </c>
      <c r="T144" s="2"/>
      <c r="U144" s="2"/>
      <c r="V144" s="2"/>
      <c r="W144" s="2"/>
      <c r="X144" s="2"/>
      <c r="Y144" s="2" t="s">
        <v>2546</v>
      </c>
      <c r="Z144" s="2" t="s">
        <v>2492</v>
      </c>
      <c r="AA144" s="2" t="s">
        <v>2528</v>
      </c>
      <c r="AB144" s="19" t="s">
        <v>2506</v>
      </c>
      <c r="AC144" s="19"/>
      <c r="AD144" s="19"/>
      <c r="AE144" s="19"/>
    </row>
    <row r="145" spans="1:31" ht="44" x14ac:dyDescent="0.2">
      <c r="A145" s="19" t="s">
        <v>1017</v>
      </c>
      <c r="D145" s="10"/>
      <c r="L145" s="19" t="s">
        <v>1916</v>
      </c>
      <c r="M145" s="19" t="s">
        <v>57</v>
      </c>
      <c r="N145" s="28" t="s">
        <v>1230</v>
      </c>
      <c r="O145" s="19" t="s">
        <v>2485</v>
      </c>
      <c r="P145" s="19" t="s">
        <v>2513</v>
      </c>
      <c r="T145" s="2"/>
      <c r="U145" s="2"/>
      <c r="V145" s="2"/>
      <c r="W145" s="2"/>
      <c r="X145" s="2"/>
      <c r="Y145" s="2" t="s">
        <v>2507</v>
      </c>
      <c r="Z145" s="2" t="s">
        <v>2527</v>
      </c>
      <c r="AA145" s="2"/>
      <c r="AB145" s="19"/>
      <c r="AC145" s="19"/>
      <c r="AD145" s="19"/>
      <c r="AE145" s="19"/>
    </row>
    <row r="146" spans="1:31" ht="88" x14ac:dyDescent="0.2">
      <c r="A146" s="2" t="s">
        <v>517</v>
      </c>
      <c r="B146" s="2"/>
      <c r="C146" s="2"/>
      <c r="D146" s="10"/>
      <c r="M146" s="19" t="s">
        <v>2238</v>
      </c>
      <c r="N146" s="28" t="s">
        <v>1399</v>
      </c>
      <c r="O146" s="19" t="s">
        <v>2485</v>
      </c>
      <c r="P146" s="19" t="s">
        <v>2540</v>
      </c>
      <c r="Q146" s="19" t="s">
        <v>2541</v>
      </c>
      <c r="R146" s="19" t="s">
        <v>2514</v>
      </c>
      <c r="S146" s="19" t="s">
        <v>2542</v>
      </c>
      <c r="T146" s="2"/>
      <c r="U146" s="2"/>
      <c r="V146" s="2"/>
      <c r="W146" s="2"/>
      <c r="X146" s="2"/>
      <c r="Y146" s="2" t="s">
        <v>2507</v>
      </c>
      <c r="Z146" s="2" t="s">
        <v>2528</v>
      </c>
      <c r="AA146" s="2"/>
      <c r="AB146" s="19"/>
      <c r="AC146" s="19"/>
      <c r="AD146" s="19"/>
      <c r="AE146" s="19"/>
    </row>
    <row r="147" spans="1:31" ht="154" customHeight="1" x14ac:dyDescent="0.2">
      <c r="A147" s="2" t="s">
        <v>515</v>
      </c>
      <c r="B147" s="2"/>
      <c r="C147" s="2"/>
      <c r="D147" s="10"/>
      <c r="M147" s="19" t="s">
        <v>2238</v>
      </c>
      <c r="N147" s="28" t="s">
        <v>1399</v>
      </c>
      <c r="O147" s="19" t="s">
        <v>2485</v>
      </c>
      <c r="P147" s="19" t="s">
        <v>2540</v>
      </c>
      <c r="Q147" s="19" t="s">
        <v>2541</v>
      </c>
      <c r="R147" s="19" t="s">
        <v>2514</v>
      </c>
      <c r="S147" s="19" t="s">
        <v>2542</v>
      </c>
      <c r="T147" s="2"/>
      <c r="U147" s="2"/>
      <c r="V147" s="2"/>
      <c r="W147" s="2"/>
      <c r="X147" s="2"/>
      <c r="Y147" s="2" t="s">
        <v>2507</v>
      </c>
      <c r="Z147" s="2" t="s">
        <v>2528</v>
      </c>
      <c r="AA147" s="2"/>
      <c r="AB147" s="19"/>
      <c r="AC147" s="19"/>
      <c r="AD147" s="19"/>
      <c r="AE147" s="19"/>
    </row>
    <row r="148" spans="1:31" ht="88" x14ac:dyDescent="0.2">
      <c r="A148" s="2" t="s">
        <v>1390</v>
      </c>
      <c r="B148" s="2" t="s">
        <v>3175</v>
      </c>
      <c r="C148" s="2" t="s">
        <v>2997</v>
      </c>
      <c r="D148" s="10" t="s">
        <v>2627</v>
      </c>
      <c r="E148" s="115" t="s">
        <v>5404</v>
      </c>
      <c r="F148" s="19" t="s">
        <v>2486</v>
      </c>
      <c r="G148" s="19" t="s">
        <v>2610</v>
      </c>
      <c r="H148" s="19" t="s">
        <v>1200</v>
      </c>
      <c r="I148" s="2" t="s">
        <v>2645</v>
      </c>
      <c r="J148" s="9" t="s">
        <v>5403</v>
      </c>
      <c r="K148" s="106"/>
      <c r="L148" s="19" t="s">
        <v>1917</v>
      </c>
      <c r="M148" s="122" t="s">
        <v>64</v>
      </c>
      <c r="N148" s="28" t="s">
        <v>1399</v>
      </c>
      <c r="O148" s="19" t="s">
        <v>2485</v>
      </c>
      <c r="P148" s="19" t="s">
        <v>2540</v>
      </c>
      <c r="Q148" s="19" t="s">
        <v>2541</v>
      </c>
      <c r="R148" s="19" t="s">
        <v>2514</v>
      </c>
      <c r="S148" s="19" t="s">
        <v>2542</v>
      </c>
      <c r="T148" s="2"/>
      <c r="U148" s="2"/>
      <c r="V148" s="2"/>
      <c r="W148" s="2"/>
      <c r="X148" s="2"/>
      <c r="Y148" s="2" t="s">
        <v>2507</v>
      </c>
      <c r="Z148" s="2" t="s">
        <v>2528</v>
      </c>
      <c r="AA148" s="2"/>
      <c r="AB148" s="19"/>
      <c r="AC148" s="19"/>
      <c r="AD148" s="19"/>
      <c r="AE148" s="19"/>
    </row>
    <row r="149" spans="1:31" ht="88" x14ac:dyDescent="0.2">
      <c r="A149" s="2" t="s">
        <v>1389</v>
      </c>
      <c r="B149" s="2" t="s">
        <v>3176</v>
      </c>
      <c r="C149" s="2" t="s">
        <v>3177</v>
      </c>
      <c r="D149" s="10" t="s">
        <v>2627</v>
      </c>
      <c r="E149" s="115" t="s">
        <v>5408</v>
      </c>
      <c r="F149" s="19" t="s">
        <v>2485</v>
      </c>
      <c r="G149" s="19" t="s">
        <v>4391</v>
      </c>
      <c r="H149" s="19" t="s">
        <v>1197</v>
      </c>
      <c r="I149" s="2" t="s">
        <v>2645</v>
      </c>
      <c r="J149" s="9" t="s">
        <v>5405</v>
      </c>
      <c r="K149" s="9" t="s">
        <v>5407</v>
      </c>
      <c r="L149" s="19" t="s">
        <v>1917</v>
      </c>
      <c r="M149" s="122" t="s">
        <v>64</v>
      </c>
      <c r="N149" s="28" t="s">
        <v>1399</v>
      </c>
      <c r="O149" s="19" t="s">
        <v>2485</v>
      </c>
      <c r="P149" s="19" t="s">
        <v>2540</v>
      </c>
      <c r="Q149" s="19" t="s">
        <v>2541</v>
      </c>
      <c r="R149" s="19" t="s">
        <v>2514</v>
      </c>
      <c r="S149" s="19" t="s">
        <v>2542</v>
      </c>
      <c r="T149" s="2"/>
      <c r="U149" s="2"/>
      <c r="V149" s="2"/>
      <c r="W149" s="2"/>
      <c r="X149" s="2"/>
      <c r="Y149" s="2" t="s">
        <v>2507</v>
      </c>
      <c r="Z149" s="2" t="s">
        <v>2528</v>
      </c>
      <c r="AA149" s="2"/>
      <c r="AB149" s="19"/>
      <c r="AC149" s="19"/>
      <c r="AD149" s="19"/>
      <c r="AE149" s="19"/>
    </row>
    <row r="150" spans="1:31" ht="88" x14ac:dyDescent="0.2">
      <c r="A150" s="2" t="s">
        <v>1158</v>
      </c>
      <c r="B150" s="2"/>
      <c r="C150" s="2"/>
      <c r="D150" s="10"/>
      <c r="L150" s="19" t="s">
        <v>1916</v>
      </c>
      <c r="M150" s="19" t="s">
        <v>60</v>
      </c>
      <c r="N150" s="28" t="s">
        <v>1239</v>
      </c>
      <c r="O150" s="19" t="s">
        <v>2486</v>
      </c>
      <c r="P150" s="19" t="s">
        <v>2534</v>
      </c>
      <c r="T150" s="2"/>
      <c r="U150" s="2"/>
      <c r="V150" s="2"/>
      <c r="W150" s="2"/>
      <c r="X150" s="2"/>
      <c r="Y150" s="2" t="s">
        <v>2512</v>
      </c>
      <c r="Z150" s="2"/>
      <c r="AA150" s="2"/>
      <c r="AB150" s="19"/>
      <c r="AC150" s="19"/>
      <c r="AD150" s="19"/>
      <c r="AE150" s="19"/>
    </row>
    <row r="151" spans="1:31" ht="88" x14ac:dyDescent="0.2">
      <c r="A151" s="2" t="s">
        <v>1163</v>
      </c>
      <c r="B151" s="2"/>
      <c r="C151" s="2"/>
      <c r="D151" s="10"/>
      <c r="L151" s="19" t="s">
        <v>1916</v>
      </c>
      <c r="M151" s="19" t="s">
        <v>60</v>
      </c>
      <c r="N151" s="28" t="s">
        <v>1239</v>
      </c>
      <c r="O151" s="19" t="s">
        <v>2486</v>
      </c>
      <c r="P151" s="19" t="s">
        <v>2534</v>
      </c>
      <c r="T151" s="2"/>
      <c r="U151" s="2"/>
      <c r="V151" s="2"/>
      <c r="W151" s="2"/>
      <c r="X151" s="2"/>
      <c r="Y151" s="2" t="s">
        <v>2512</v>
      </c>
      <c r="Z151" s="2"/>
      <c r="AA151" s="2"/>
      <c r="AB151" s="19"/>
      <c r="AC151" s="19"/>
      <c r="AD151" s="19"/>
      <c r="AE151" s="19"/>
    </row>
    <row r="152" spans="1:31" ht="88" x14ac:dyDescent="0.2">
      <c r="A152" s="2" t="s">
        <v>1156</v>
      </c>
      <c r="B152" s="2"/>
      <c r="C152" s="2"/>
      <c r="D152" s="10"/>
      <c r="L152" s="19" t="s">
        <v>1916</v>
      </c>
      <c r="M152" s="19" t="s">
        <v>60</v>
      </c>
      <c r="N152" s="28" t="s">
        <v>1239</v>
      </c>
      <c r="O152" s="19" t="s">
        <v>2486</v>
      </c>
      <c r="P152" s="19" t="s">
        <v>2534</v>
      </c>
      <c r="T152" s="2"/>
      <c r="U152" s="2"/>
      <c r="V152" s="2"/>
      <c r="W152" s="2"/>
      <c r="X152" s="2"/>
      <c r="Y152" s="2" t="s">
        <v>2512</v>
      </c>
      <c r="Z152" s="2"/>
      <c r="AA152" s="2"/>
      <c r="AB152" s="19"/>
      <c r="AC152" s="19"/>
      <c r="AD152" s="19"/>
      <c r="AE152" s="19"/>
    </row>
    <row r="153" spans="1:31" ht="88" x14ac:dyDescent="0.2">
      <c r="A153" s="2" t="s">
        <v>1157</v>
      </c>
      <c r="B153" s="2"/>
      <c r="C153" s="2"/>
      <c r="D153" s="10"/>
      <c r="L153" s="19" t="s">
        <v>1916</v>
      </c>
      <c r="M153" s="19" t="s">
        <v>60</v>
      </c>
      <c r="N153" s="28" t="s">
        <v>1239</v>
      </c>
      <c r="O153" s="19" t="s">
        <v>2486</v>
      </c>
      <c r="P153" s="19" t="s">
        <v>2534</v>
      </c>
      <c r="T153" s="2"/>
      <c r="U153" s="2"/>
      <c r="V153" s="2"/>
      <c r="W153" s="2"/>
      <c r="X153" s="2"/>
      <c r="Y153" s="2" t="s">
        <v>2512</v>
      </c>
      <c r="Z153" s="2"/>
      <c r="AA153" s="2"/>
      <c r="AB153" s="19"/>
      <c r="AC153" s="19"/>
      <c r="AD153" s="19"/>
      <c r="AE153" s="19"/>
    </row>
    <row r="154" spans="1:31" ht="88" x14ac:dyDescent="0.2">
      <c r="A154" s="2" t="s">
        <v>1141</v>
      </c>
      <c r="B154" s="2"/>
      <c r="C154" s="2"/>
      <c r="D154" s="10"/>
      <c r="E154" s="19" t="s">
        <v>1120</v>
      </c>
      <c r="F154" s="19" t="s">
        <v>1131</v>
      </c>
      <c r="H154" s="19" t="s">
        <v>1201</v>
      </c>
      <c r="L154" s="19" t="s">
        <v>1916</v>
      </c>
      <c r="M154" s="19" t="s">
        <v>60</v>
      </c>
      <c r="N154" s="28" t="s">
        <v>1239</v>
      </c>
      <c r="O154" s="19" t="s">
        <v>2486</v>
      </c>
      <c r="P154" s="19" t="s">
        <v>2534</v>
      </c>
      <c r="T154" s="2"/>
      <c r="U154" s="2"/>
      <c r="V154" s="2"/>
      <c r="W154" s="2"/>
      <c r="X154" s="2"/>
      <c r="Y154" s="2" t="s">
        <v>2512</v>
      </c>
      <c r="Z154" s="2"/>
      <c r="AA154" s="2"/>
      <c r="AB154" s="19"/>
      <c r="AC154" s="19"/>
      <c r="AD154" s="19"/>
      <c r="AE154" s="19"/>
    </row>
    <row r="155" spans="1:31" ht="132" x14ac:dyDescent="0.2">
      <c r="A155" s="2" t="s">
        <v>764</v>
      </c>
      <c r="B155" s="2" t="s">
        <v>3190</v>
      </c>
      <c r="C155" s="2" t="s">
        <v>2933</v>
      </c>
      <c r="D155" s="10" t="s">
        <v>2627</v>
      </c>
      <c r="E155" s="115" t="s">
        <v>5409</v>
      </c>
      <c r="F155" s="19" t="s">
        <v>2485</v>
      </c>
      <c r="G155" s="19" t="s">
        <v>2610</v>
      </c>
      <c r="H155" s="19" t="s">
        <v>1193</v>
      </c>
      <c r="I155" s="2" t="s">
        <v>2649</v>
      </c>
      <c r="J155" s="9" t="s">
        <v>5411</v>
      </c>
      <c r="K155" s="106"/>
      <c r="L155" s="19" t="s">
        <v>1920</v>
      </c>
      <c r="M155" s="122" t="s">
        <v>51</v>
      </c>
      <c r="N155" s="28" t="s">
        <v>1240</v>
      </c>
      <c r="O155" s="19" t="s">
        <v>2486</v>
      </c>
      <c r="P155" s="19" t="s">
        <v>2532</v>
      </c>
      <c r="Q155" s="19" t="s">
        <v>2516</v>
      </c>
      <c r="R155" s="19" t="s">
        <v>2534</v>
      </c>
      <c r="S155" s="19" t="s">
        <v>2519</v>
      </c>
      <c r="T155" s="2"/>
      <c r="U155" s="2"/>
      <c r="V155" s="2"/>
      <c r="W155" s="2"/>
      <c r="X155" s="2"/>
      <c r="Y155" s="2" t="s">
        <v>2489</v>
      </c>
      <c r="Z155" s="2" t="s">
        <v>2494</v>
      </c>
      <c r="AA155" s="2" t="s">
        <v>2495</v>
      </c>
      <c r="AB155" s="19"/>
      <c r="AC155" s="19"/>
      <c r="AD155" s="19"/>
      <c r="AE155" s="19"/>
    </row>
    <row r="156" spans="1:31" ht="132" x14ac:dyDescent="0.2">
      <c r="A156" s="2" t="s">
        <v>763</v>
      </c>
      <c r="B156" s="2" t="s">
        <v>4335</v>
      </c>
      <c r="C156" s="2" t="s">
        <v>3191</v>
      </c>
      <c r="D156" s="10" t="s">
        <v>2627</v>
      </c>
      <c r="E156" s="115" t="s">
        <v>5422</v>
      </c>
      <c r="F156" s="19" t="s">
        <v>2485</v>
      </c>
      <c r="G156" s="19" t="s">
        <v>2611</v>
      </c>
      <c r="H156" s="19" t="s">
        <v>1197</v>
      </c>
      <c r="I156" s="2" t="s">
        <v>2649</v>
      </c>
      <c r="J156" s="106"/>
      <c r="K156" s="106"/>
      <c r="L156" s="19" t="s">
        <v>1920</v>
      </c>
      <c r="M156" s="122" t="s">
        <v>51</v>
      </c>
      <c r="N156" s="28" t="s">
        <v>1240</v>
      </c>
      <c r="O156" s="19" t="s">
        <v>2486</v>
      </c>
      <c r="P156" s="19" t="s">
        <v>2532</v>
      </c>
      <c r="Q156" s="19" t="s">
        <v>2516</v>
      </c>
      <c r="R156" s="19" t="s">
        <v>2534</v>
      </c>
      <c r="S156" s="19" t="s">
        <v>2519</v>
      </c>
      <c r="T156" s="2"/>
      <c r="U156" s="2"/>
      <c r="V156" s="2"/>
      <c r="W156" s="2"/>
      <c r="X156" s="2"/>
      <c r="Y156" s="2" t="s">
        <v>2489</v>
      </c>
      <c r="Z156" s="2" t="s">
        <v>2494</v>
      </c>
      <c r="AA156" s="2" t="s">
        <v>2495</v>
      </c>
      <c r="AB156" s="19"/>
      <c r="AC156" s="19"/>
      <c r="AD156" s="19"/>
      <c r="AE156" s="19"/>
    </row>
    <row r="157" spans="1:31" ht="132" x14ac:dyDescent="0.2">
      <c r="A157" s="2" t="s">
        <v>762</v>
      </c>
      <c r="B157" s="2" t="s">
        <v>3192</v>
      </c>
      <c r="C157" s="2" t="s">
        <v>3193</v>
      </c>
      <c r="D157" s="10" t="s">
        <v>2627</v>
      </c>
      <c r="E157" s="115" t="s">
        <v>5415</v>
      </c>
      <c r="F157" s="19" t="s">
        <v>2485</v>
      </c>
      <c r="G157" s="19" t="s">
        <v>2614</v>
      </c>
      <c r="H157" s="19" t="s">
        <v>1198</v>
      </c>
      <c r="I157" s="2" t="s">
        <v>2649</v>
      </c>
      <c r="J157" s="9" t="s">
        <v>5413</v>
      </c>
      <c r="K157" s="9" t="s">
        <v>5412</v>
      </c>
      <c r="L157" s="19" t="s">
        <v>1920</v>
      </c>
      <c r="M157" s="122" t="s">
        <v>51</v>
      </c>
      <c r="N157" s="28" t="s">
        <v>1240</v>
      </c>
      <c r="O157" s="19" t="s">
        <v>2486</v>
      </c>
      <c r="P157" s="19" t="s">
        <v>2532</v>
      </c>
      <c r="Q157" s="19" t="s">
        <v>2516</v>
      </c>
      <c r="R157" s="19" t="s">
        <v>2534</v>
      </c>
      <c r="S157" s="19" t="s">
        <v>2519</v>
      </c>
      <c r="T157" s="2"/>
      <c r="U157" s="2"/>
      <c r="V157" s="2"/>
      <c r="W157" s="2"/>
      <c r="X157" s="2"/>
      <c r="Y157" s="2" t="s">
        <v>2489</v>
      </c>
      <c r="Z157" s="2" t="s">
        <v>2494</v>
      </c>
      <c r="AA157" s="2" t="s">
        <v>2495</v>
      </c>
      <c r="AB157" s="19"/>
      <c r="AC157" s="19"/>
      <c r="AD157" s="19"/>
      <c r="AE157" s="19"/>
    </row>
    <row r="158" spans="1:31" ht="44" customHeight="1" x14ac:dyDescent="0.2">
      <c r="A158" s="2" t="s">
        <v>765</v>
      </c>
      <c r="B158" s="2" t="s">
        <v>3194</v>
      </c>
      <c r="C158" s="2" t="s">
        <v>3017</v>
      </c>
      <c r="D158" s="10" t="s">
        <v>2627</v>
      </c>
      <c r="E158" s="115" t="s">
        <v>5278</v>
      </c>
      <c r="F158" s="19" t="s">
        <v>2485</v>
      </c>
      <c r="G158" s="19" t="s">
        <v>4391</v>
      </c>
      <c r="H158" s="19" t="s">
        <v>1190</v>
      </c>
      <c r="I158" s="2" t="s">
        <v>2649</v>
      </c>
      <c r="J158" s="9" t="s">
        <v>4379</v>
      </c>
      <c r="K158" s="106"/>
      <c r="L158" s="19" t="s">
        <v>1920</v>
      </c>
      <c r="M158" s="122" t="s">
        <v>51</v>
      </c>
      <c r="N158" s="28" t="s">
        <v>1240</v>
      </c>
      <c r="O158" s="19" t="s">
        <v>2486</v>
      </c>
      <c r="P158" s="19" t="s">
        <v>2532</v>
      </c>
      <c r="Q158" s="19" t="s">
        <v>2516</v>
      </c>
      <c r="R158" s="19" t="s">
        <v>2534</v>
      </c>
      <c r="S158" s="19" t="s">
        <v>2519</v>
      </c>
      <c r="T158" s="2"/>
      <c r="U158" s="2"/>
      <c r="V158" s="2"/>
      <c r="W158" s="2"/>
      <c r="X158" s="2"/>
      <c r="Y158" s="2" t="s">
        <v>2489</v>
      </c>
      <c r="Z158" s="2" t="s">
        <v>2494</v>
      </c>
      <c r="AA158" s="2" t="s">
        <v>2495</v>
      </c>
      <c r="AB158" s="19"/>
      <c r="AC158" s="19"/>
      <c r="AD158" s="19"/>
      <c r="AE158" s="19"/>
    </row>
    <row r="159" spans="1:31" ht="44" customHeight="1" x14ac:dyDescent="0.2">
      <c r="A159" s="2" t="s">
        <v>625</v>
      </c>
      <c r="B159" s="2" t="s">
        <v>3197</v>
      </c>
      <c r="C159" s="2" t="s">
        <v>3198</v>
      </c>
      <c r="D159" s="10" t="s">
        <v>2629</v>
      </c>
      <c r="E159" s="115" t="s">
        <v>5421</v>
      </c>
      <c r="F159" s="19" t="s">
        <v>2485</v>
      </c>
      <c r="G159" s="19" t="s">
        <v>2612</v>
      </c>
      <c r="H159" s="19" t="s">
        <v>1197</v>
      </c>
      <c r="I159" s="2" t="s">
        <v>2644</v>
      </c>
      <c r="J159" s="9" t="s">
        <v>5423</v>
      </c>
      <c r="K159" s="9" t="s">
        <v>5424</v>
      </c>
      <c r="L159" s="19" t="s">
        <v>1917</v>
      </c>
      <c r="M159" s="122" t="s">
        <v>45</v>
      </c>
      <c r="N159" s="28" t="s">
        <v>1241</v>
      </c>
      <c r="O159" s="19" t="s">
        <v>2485</v>
      </c>
      <c r="P159" s="19" t="s">
        <v>2514</v>
      </c>
      <c r="T159" s="2"/>
      <c r="U159" s="2"/>
      <c r="V159" s="2"/>
      <c r="W159" s="2"/>
      <c r="X159" s="2"/>
      <c r="Y159" s="2" t="s">
        <v>2507</v>
      </c>
      <c r="Z159" s="2" t="s">
        <v>2528</v>
      </c>
      <c r="AA159" s="2"/>
      <c r="AB159" s="19"/>
      <c r="AC159" s="19"/>
      <c r="AD159" s="19"/>
      <c r="AE159" s="19"/>
    </row>
    <row r="160" spans="1:31" ht="88" x14ac:dyDescent="0.2">
      <c r="A160" s="2" t="s">
        <v>870</v>
      </c>
      <c r="B160" s="2" t="s">
        <v>3199</v>
      </c>
      <c r="C160" s="2" t="s">
        <v>2954</v>
      </c>
      <c r="D160" s="10" t="s">
        <v>2629</v>
      </c>
      <c r="E160" s="79" t="s">
        <v>5427</v>
      </c>
      <c r="F160" s="19" t="s">
        <v>2485</v>
      </c>
      <c r="G160" s="19" t="s">
        <v>2614</v>
      </c>
      <c r="H160" s="19" t="s">
        <v>1179</v>
      </c>
      <c r="I160" s="2" t="s">
        <v>2644</v>
      </c>
      <c r="J160" s="9" t="s">
        <v>5426</v>
      </c>
      <c r="K160" s="9" t="s">
        <v>5428</v>
      </c>
      <c r="L160" s="19" t="s">
        <v>1916</v>
      </c>
      <c r="M160" s="19" t="s">
        <v>52</v>
      </c>
      <c r="N160" s="28" t="s">
        <v>1241</v>
      </c>
      <c r="O160" s="19" t="s">
        <v>2485</v>
      </c>
      <c r="P160" s="19" t="s">
        <v>2514</v>
      </c>
      <c r="T160" s="2"/>
      <c r="U160" s="2"/>
      <c r="V160" s="2"/>
      <c r="W160" s="2"/>
      <c r="X160" s="2"/>
      <c r="Y160" s="2" t="s">
        <v>2507</v>
      </c>
      <c r="Z160" s="2" t="s">
        <v>2528</v>
      </c>
      <c r="AA160" s="2"/>
      <c r="AB160" s="19"/>
      <c r="AC160" s="19"/>
      <c r="AD160" s="19"/>
      <c r="AE160" s="19"/>
    </row>
    <row r="161" spans="1:31" ht="44" customHeight="1" x14ac:dyDescent="0.2">
      <c r="A161" s="2" t="s">
        <v>1495</v>
      </c>
      <c r="B161" s="2" t="s">
        <v>3195</v>
      </c>
      <c r="C161" s="2" t="s">
        <v>3196</v>
      </c>
      <c r="D161" s="10" t="s">
        <v>2627</v>
      </c>
      <c r="E161" s="115" t="s">
        <v>5280</v>
      </c>
      <c r="F161" s="19" t="s">
        <v>2485</v>
      </c>
      <c r="G161" s="19" t="s">
        <v>2612</v>
      </c>
      <c r="H161" s="19" t="s">
        <v>1197</v>
      </c>
      <c r="I161" s="2" t="s">
        <v>2644</v>
      </c>
      <c r="J161" s="9" t="s">
        <v>5281</v>
      </c>
      <c r="K161" s="106"/>
      <c r="L161" s="19" t="s">
        <v>1919</v>
      </c>
      <c r="M161" s="122" t="s">
        <v>65</v>
      </c>
      <c r="N161" s="28" t="s">
        <v>1241</v>
      </c>
      <c r="O161" s="19" t="s">
        <v>2485</v>
      </c>
      <c r="P161" s="19" t="s">
        <v>2514</v>
      </c>
      <c r="T161" s="2"/>
      <c r="U161" s="2"/>
      <c r="V161" s="2"/>
      <c r="W161" s="2"/>
      <c r="X161" s="2"/>
      <c r="Y161" s="2" t="s">
        <v>2507</v>
      </c>
      <c r="Z161" s="2" t="s">
        <v>2528</v>
      </c>
      <c r="AA161" s="2"/>
      <c r="AB161" s="19"/>
      <c r="AC161" s="19"/>
      <c r="AD161" s="19"/>
      <c r="AE161" s="19"/>
    </row>
    <row r="162" spans="1:31" ht="44" customHeight="1" x14ac:dyDescent="0.2">
      <c r="A162" s="2" t="s">
        <v>1496</v>
      </c>
      <c r="B162" s="2" t="s">
        <v>3200</v>
      </c>
      <c r="C162" s="2" t="s">
        <v>3201</v>
      </c>
      <c r="D162" s="10" t="s">
        <v>2627</v>
      </c>
      <c r="E162" s="115" t="s">
        <v>5283</v>
      </c>
      <c r="F162" s="19" t="s">
        <v>2485</v>
      </c>
      <c r="G162" s="19" t="s">
        <v>2612</v>
      </c>
      <c r="H162" s="19" t="s">
        <v>1197</v>
      </c>
      <c r="I162" s="2" t="s">
        <v>2644</v>
      </c>
      <c r="J162" s="9" t="s">
        <v>5284</v>
      </c>
      <c r="K162" s="106"/>
      <c r="L162" s="19" t="s">
        <v>1919</v>
      </c>
      <c r="M162" s="122" t="s">
        <v>65</v>
      </c>
      <c r="N162" s="28" t="s">
        <v>1241</v>
      </c>
      <c r="O162" s="19" t="s">
        <v>2485</v>
      </c>
      <c r="P162" s="19" t="s">
        <v>2514</v>
      </c>
      <c r="T162" s="2"/>
      <c r="U162" s="2"/>
      <c r="V162" s="2"/>
      <c r="W162" s="2"/>
      <c r="X162" s="2"/>
      <c r="Y162" s="2" t="s">
        <v>2507</v>
      </c>
      <c r="Z162" s="2" t="s">
        <v>2528</v>
      </c>
      <c r="AA162" s="2"/>
      <c r="AB162" s="19"/>
      <c r="AC162" s="19"/>
      <c r="AD162" s="19"/>
      <c r="AE162" s="19"/>
    </row>
    <row r="163" spans="1:31" ht="44" customHeight="1" x14ac:dyDescent="0.2">
      <c r="A163" s="2" t="s">
        <v>1695</v>
      </c>
      <c r="B163" s="2" t="s">
        <v>3202</v>
      </c>
      <c r="C163" s="2" t="s">
        <v>3054</v>
      </c>
      <c r="D163" s="10" t="s">
        <v>2629</v>
      </c>
      <c r="E163" s="115" t="s">
        <v>5419</v>
      </c>
      <c r="F163" s="19" t="s">
        <v>2485</v>
      </c>
      <c r="G163" s="19" t="s">
        <v>2612</v>
      </c>
      <c r="H163" s="19" t="s">
        <v>1197</v>
      </c>
      <c r="I163" s="2" t="s">
        <v>2644</v>
      </c>
      <c r="J163" s="9" t="s">
        <v>5418</v>
      </c>
      <c r="K163" s="9" t="s">
        <v>5417</v>
      </c>
      <c r="L163" s="19" t="s">
        <v>1917</v>
      </c>
      <c r="M163" s="122" t="s">
        <v>69</v>
      </c>
      <c r="N163" s="28" t="s">
        <v>1241</v>
      </c>
      <c r="O163" s="19" t="s">
        <v>2485</v>
      </c>
      <c r="P163" s="19" t="s">
        <v>2514</v>
      </c>
      <c r="T163" s="2"/>
      <c r="U163" s="2"/>
      <c r="V163" s="2"/>
      <c r="W163" s="2"/>
      <c r="X163" s="2"/>
      <c r="Y163" s="2" t="s">
        <v>2507</v>
      </c>
      <c r="Z163" s="2" t="s">
        <v>2528</v>
      </c>
      <c r="AA163" s="2"/>
      <c r="AB163" s="19"/>
      <c r="AC163" s="19"/>
      <c r="AD163" s="19"/>
      <c r="AE163" s="19"/>
    </row>
    <row r="164" spans="1:31" ht="110" x14ac:dyDescent="0.2">
      <c r="A164" s="2" t="s">
        <v>2221</v>
      </c>
      <c r="B164" s="2"/>
      <c r="C164" s="2"/>
      <c r="D164" s="10"/>
      <c r="M164" s="19" t="s">
        <v>2213</v>
      </c>
      <c r="N164" s="28" t="s">
        <v>2231</v>
      </c>
      <c r="O164" s="19" t="s">
        <v>2486</v>
      </c>
      <c r="P164" s="19" t="s">
        <v>2535</v>
      </c>
      <c r="Q164" s="19" t="s">
        <v>2516</v>
      </c>
      <c r="T164" s="2"/>
      <c r="U164" s="2"/>
      <c r="V164" s="2"/>
      <c r="W164" s="2"/>
      <c r="X164" s="2"/>
      <c r="Y164" s="2" t="s">
        <v>2489</v>
      </c>
      <c r="Z164" s="2" t="s">
        <v>2493</v>
      </c>
      <c r="AA164" s="2"/>
      <c r="AB164" s="19"/>
      <c r="AC164" s="19"/>
      <c r="AD164" s="19"/>
      <c r="AE164" s="19"/>
    </row>
    <row r="165" spans="1:31" ht="110" x14ac:dyDescent="0.2">
      <c r="A165" s="2" t="s">
        <v>2222</v>
      </c>
      <c r="B165" s="2"/>
      <c r="C165" s="2"/>
      <c r="D165" s="10"/>
      <c r="M165" s="19" t="s">
        <v>2213</v>
      </c>
      <c r="N165" s="28" t="s">
        <v>2231</v>
      </c>
      <c r="O165" s="19" t="s">
        <v>2486</v>
      </c>
      <c r="P165" s="19" t="s">
        <v>2535</v>
      </c>
      <c r="Q165" s="19" t="s">
        <v>2516</v>
      </c>
      <c r="T165" s="2"/>
      <c r="U165" s="2"/>
      <c r="V165" s="2"/>
      <c r="W165" s="2"/>
      <c r="X165" s="2"/>
      <c r="Y165" s="2" t="s">
        <v>2489</v>
      </c>
      <c r="Z165" s="2" t="s">
        <v>2493</v>
      </c>
      <c r="AA165" s="2"/>
      <c r="AB165" s="19"/>
      <c r="AC165" s="19"/>
      <c r="AD165" s="19"/>
      <c r="AE165" s="19"/>
    </row>
    <row r="166" spans="1:31" ht="154" x14ac:dyDescent="0.2">
      <c r="A166" s="2" t="s">
        <v>429</v>
      </c>
      <c r="B166" s="2"/>
      <c r="C166" s="2"/>
      <c r="D166" s="10"/>
      <c r="M166" s="19" t="s">
        <v>404</v>
      </c>
      <c r="N166" s="28" t="s">
        <v>1651</v>
      </c>
      <c r="O166" s="19" t="s">
        <v>2486</v>
      </c>
      <c r="P166" s="19" t="s">
        <v>2488</v>
      </c>
      <c r="T166" s="2"/>
      <c r="U166" s="2"/>
      <c r="V166" s="2"/>
      <c r="W166" s="2"/>
      <c r="X166" s="2"/>
      <c r="Y166" s="2" t="s">
        <v>2489</v>
      </c>
      <c r="Z166" s="2" t="s">
        <v>2492</v>
      </c>
      <c r="AA166" s="2"/>
      <c r="AB166" s="19"/>
      <c r="AC166" s="19"/>
      <c r="AD166" s="19"/>
      <c r="AE166" s="19"/>
    </row>
    <row r="167" spans="1:31" ht="154" x14ac:dyDescent="0.2">
      <c r="A167" s="2" t="s">
        <v>600</v>
      </c>
      <c r="B167" s="2" t="s">
        <v>3209</v>
      </c>
      <c r="C167" s="2" t="s">
        <v>3074</v>
      </c>
      <c r="D167" s="10" t="s">
        <v>2629</v>
      </c>
      <c r="E167" s="115" t="s">
        <v>5431</v>
      </c>
      <c r="F167" s="19" t="s">
        <v>2486</v>
      </c>
      <c r="G167" s="19" t="s">
        <v>4391</v>
      </c>
      <c r="H167" s="19" t="s">
        <v>2574</v>
      </c>
      <c r="I167" s="2" t="s">
        <v>2644</v>
      </c>
      <c r="J167" s="9" t="s">
        <v>5430</v>
      </c>
      <c r="K167" s="106"/>
      <c r="L167" s="19" t="s">
        <v>1917</v>
      </c>
      <c r="M167" s="122" t="s">
        <v>45</v>
      </c>
      <c r="N167" s="28" t="s">
        <v>1651</v>
      </c>
      <c r="O167" s="19" t="s">
        <v>2486</v>
      </c>
      <c r="P167" s="19" t="s">
        <v>2488</v>
      </c>
      <c r="T167" s="2"/>
      <c r="U167" s="2"/>
      <c r="V167" s="2"/>
      <c r="W167" s="2"/>
      <c r="X167" s="2"/>
      <c r="Y167" s="2" t="s">
        <v>2489</v>
      </c>
      <c r="Z167" s="2" t="s">
        <v>2492</v>
      </c>
      <c r="AA167" s="2"/>
      <c r="AB167" s="19"/>
      <c r="AC167" s="19"/>
      <c r="AD167" s="19"/>
      <c r="AE167" s="19"/>
    </row>
    <row r="168" spans="1:31" ht="154" x14ac:dyDescent="0.2">
      <c r="A168" s="2" t="s">
        <v>599</v>
      </c>
      <c r="B168" s="2" t="s">
        <v>3210</v>
      </c>
      <c r="C168" s="2" t="s">
        <v>3144</v>
      </c>
      <c r="D168" s="10" t="s">
        <v>2627</v>
      </c>
      <c r="E168" s="115" t="s">
        <v>5432</v>
      </c>
      <c r="F168" s="19" t="s">
        <v>2486</v>
      </c>
      <c r="G168" s="19" t="s">
        <v>2609</v>
      </c>
      <c r="H168" s="19" t="s">
        <v>1211</v>
      </c>
      <c r="I168" s="2" t="s">
        <v>2644</v>
      </c>
      <c r="J168" s="9" t="s">
        <v>5434</v>
      </c>
      <c r="K168" s="9" t="s">
        <v>5435</v>
      </c>
      <c r="L168" s="19" t="s">
        <v>1917</v>
      </c>
      <c r="M168" s="122" t="s">
        <v>45</v>
      </c>
      <c r="N168" s="28" t="s">
        <v>1651</v>
      </c>
      <c r="O168" s="19" t="s">
        <v>2486</v>
      </c>
      <c r="P168" s="19" t="s">
        <v>2488</v>
      </c>
      <c r="T168" s="2"/>
      <c r="U168" s="2"/>
      <c r="V168" s="2"/>
      <c r="W168" s="2"/>
      <c r="X168" s="2"/>
      <c r="Y168" s="2" t="s">
        <v>2489</v>
      </c>
      <c r="Z168" s="2" t="s">
        <v>2492</v>
      </c>
      <c r="AA168" s="2"/>
      <c r="AB168" s="19"/>
      <c r="AC168" s="19"/>
      <c r="AD168" s="19"/>
      <c r="AE168" s="19"/>
    </row>
    <row r="169" spans="1:31" ht="44" customHeight="1" x14ac:dyDescent="0.2">
      <c r="A169" s="2" t="s">
        <v>603</v>
      </c>
      <c r="B169" s="2" t="s">
        <v>3215</v>
      </c>
      <c r="C169" s="2" t="s">
        <v>3004</v>
      </c>
      <c r="D169" s="10" t="s">
        <v>2629</v>
      </c>
      <c r="E169" s="115" t="s">
        <v>5437</v>
      </c>
      <c r="F169" s="19" t="s">
        <v>2486</v>
      </c>
      <c r="G169" s="19" t="s">
        <v>2612</v>
      </c>
      <c r="H169" s="19" t="s">
        <v>1209</v>
      </c>
      <c r="I169" s="2" t="s">
        <v>2644</v>
      </c>
      <c r="J169" s="9" t="s">
        <v>5438</v>
      </c>
      <c r="K169" s="9" t="s">
        <v>5439</v>
      </c>
      <c r="L169" s="19" t="s">
        <v>1917</v>
      </c>
      <c r="M169" s="122" t="s">
        <v>45</v>
      </c>
      <c r="N169" s="28" t="s">
        <v>1651</v>
      </c>
      <c r="O169" s="19" t="s">
        <v>2486</v>
      </c>
      <c r="P169" s="19" t="s">
        <v>2488</v>
      </c>
      <c r="T169" s="2"/>
      <c r="U169" s="2"/>
      <c r="V169" s="2"/>
      <c r="W169" s="2"/>
      <c r="X169" s="2"/>
      <c r="Y169" s="2" t="s">
        <v>2489</v>
      </c>
      <c r="Z169" s="2" t="s">
        <v>2492</v>
      </c>
      <c r="AA169" s="2"/>
      <c r="AB169" s="19"/>
      <c r="AC169" s="19"/>
      <c r="AD169" s="19"/>
      <c r="AE169" s="19"/>
    </row>
    <row r="170" spans="1:31" ht="154" x14ac:dyDescent="0.2">
      <c r="A170" s="2" t="s">
        <v>601</v>
      </c>
      <c r="B170" s="2" t="s">
        <v>3216</v>
      </c>
      <c r="C170" s="2" t="s">
        <v>3181</v>
      </c>
      <c r="D170" s="10" t="s">
        <v>2627</v>
      </c>
      <c r="E170" s="115" t="s">
        <v>5441</v>
      </c>
      <c r="F170" s="19" t="s">
        <v>2486</v>
      </c>
      <c r="G170" s="19" t="s">
        <v>2612</v>
      </c>
      <c r="H170" s="19" t="s">
        <v>1209</v>
      </c>
      <c r="I170" s="2" t="s">
        <v>2644</v>
      </c>
      <c r="J170" s="9" t="s">
        <v>5442</v>
      </c>
      <c r="K170" s="106"/>
      <c r="L170" s="19" t="s">
        <v>1917</v>
      </c>
      <c r="M170" s="122" t="s">
        <v>45</v>
      </c>
      <c r="N170" s="28" t="s">
        <v>1651</v>
      </c>
      <c r="O170" s="19" t="s">
        <v>2486</v>
      </c>
      <c r="P170" s="19" t="s">
        <v>2488</v>
      </c>
      <c r="T170" s="2"/>
      <c r="U170" s="2"/>
      <c r="V170" s="2"/>
      <c r="W170" s="2"/>
      <c r="X170" s="2"/>
      <c r="Y170" s="2" t="s">
        <v>2489</v>
      </c>
      <c r="Z170" s="2" t="s">
        <v>2492</v>
      </c>
      <c r="AA170" s="2"/>
      <c r="AB170" s="19"/>
      <c r="AC170" s="19"/>
      <c r="AD170" s="19"/>
      <c r="AE170" s="19"/>
    </row>
    <row r="171" spans="1:31" ht="66" customHeight="1" x14ac:dyDescent="0.2">
      <c r="A171" s="2" t="s">
        <v>602</v>
      </c>
      <c r="B171" s="2" t="s">
        <v>3219</v>
      </c>
      <c r="C171" s="2" t="s">
        <v>3220</v>
      </c>
      <c r="D171" s="10"/>
      <c r="E171" s="115" t="s">
        <v>5443</v>
      </c>
      <c r="F171" s="19" t="s">
        <v>2486</v>
      </c>
      <c r="G171" s="19" t="s">
        <v>2612</v>
      </c>
      <c r="H171" s="19" t="s">
        <v>1209</v>
      </c>
      <c r="I171" s="2" t="s">
        <v>2644</v>
      </c>
      <c r="J171" s="9" t="s">
        <v>5444</v>
      </c>
      <c r="K171" s="9" t="s">
        <v>5446</v>
      </c>
      <c r="L171" s="19" t="s">
        <v>1917</v>
      </c>
      <c r="M171" s="122" t="s">
        <v>45</v>
      </c>
      <c r="N171" s="28" t="s">
        <v>1651</v>
      </c>
      <c r="O171" s="19" t="s">
        <v>2486</v>
      </c>
      <c r="P171" s="19" t="s">
        <v>2488</v>
      </c>
      <c r="T171" s="2"/>
      <c r="U171" s="2"/>
      <c r="V171" s="2"/>
      <c r="W171" s="2"/>
      <c r="X171" s="2"/>
      <c r="Y171" s="2" t="s">
        <v>2489</v>
      </c>
      <c r="Z171" s="2" t="s">
        <v>2492</v>
      </c>
      <c r="AA171" s="2"/>
      <c r="AB171" s="19"/>
      <c r="AC171" s="19"/>
      <c r="AD171" s="19"/>
      <c r="AE171" s="19"/>
    </row>
    <row r="172" spans="1:31" ht="154" x14ac:dyDescent="0.2">
      <c r="A172" s="2" t="s">
        <v>1683</v>
      </c>
      <c r="B172" s="2" t="s">
        <v>3206</v>
      </c>
      <c r="C172" s="2" t="s">
        <v>3207</v>
      </c>
      <c r="D172" s="10" t="s">
        <v>2629</v>
      </c>
      <c r="E172" s="115" t="s">
        <v>5450</v>
      </c>
      <c r="F172" s="19" t="s">
        <v>2486</v>
      </c>
      <c r="G172" s="19" t="s">
        <v>2611</v>
      </c>
      <c r="H172" s="19" t="s">
        <v>1216</v>
      </c>
      <c r="I172" s="2" t="s">
        <v>2644</v>
      </c>
      <c r="J172" s="9" t="s">
        <v>5448</v>
      </c>
      <c r="K172" s="83" t="s">
        <v>5449</v>
      </c>
      <c r="L172" s="19" t="s">
        <v>1917</v>
      </c>
      <c r="M172" s="122" t="s">
        <v>69</v>
      </c>
      <c r="N172" s="28" t="s">
        <v>1651</v>
      </c>
      <c r="O172" s="19" t="s">
        <v>2486</v>
      </c>
      <c r="P172" s="19" t="s">
        <v>2488</v>
      </c>
      <c r="T172" s="2"/>
      <c r="U172" s="2"/>
      <c r="V172" s="2"/>
      <c r="W172" s="2"/>
      <c r="X172" s="2"/>
      <c r="Y172" s="2" t="s">
        <v>2489</v>
      </c>
      <c r="Z172" s="2" t="s">
        <v>2492</v>
      </c>
      <c r="AA172" s="2"/>
      <c r="AB172" s="19"/>
      <c r="AC172" s="19"/>
      <c r="AD172" s="19"/>
      <c r="AE172" s="19"/>
    </row>
    <row r="173" spans="1:31" ht="154" x14ac:dyDescent="0.2">
      <c r="A173" s="2" t="s">
        <v>1681</v>
      </c>
      <c r="B173" s="2" t="s">
        <v>3208</v>
      </c>
      <c r="C173" s="2" t="s">
        <v>3024</v>
      </c>
      <c r="D173" s="10" t="s">
        <v>2627</v>
      </c>
      <c r="E173" s="115" t="s">
        <v>5452</v>
      </c>
      <c r="F173" s="19" t="s">
        <v>2486</v>
      </c>
      <c r="G173" s="19" t="s">
        <v>2612</v>
      </c>
      <c r="H173" s="19" t="s">
        <v>1209</v>
      </c>
      <c r="I173" s="2" t="s">
        <v>2644</v>
      </c>
      <c r="J173" s="9" t="s">
        <v>5453</v>
      </c>
      <c r="K173" s="83" t="s">
        <v>5454</v>
      </c>
      <c r="L173" s="19" t="s">
        <v>1917</v>
      </c>
      <c r="M173" s="122" t="s">
        <v>69</v>
      </c>
      <c r="N173" s="28" t="s">
        <v>1651</v>
      </c>
      <c r="O173" s="19" t="s">
        <v>2486</v>
      </c>
      <c r="P173" s="19" t="s">
        <v>2488</v>
      </c>
      <c r="T173" s="2"/>
      <c r="U173" s="2"/>
      <c r="V173" s="2"/>
      <c r="W173" s="2"/>
      <c r="X173" s="2"/>
      <c r="Y173" s="2" t="s">
        <v>2489</v>
      </c>
      <c r="Z173" s="2" t="s">
        <v>2492</v>
      </c>
      <c r="AA173" s="2"/>
      <c r="AB173" s="19"/>
      <c r="AC173" s="19"/>
      <c r="AD173" s="19"/>
      <c r="AE173" s="19"/>
    </row>
    <row r="174" spans="1:31" ht="154" x14ac:dyDescent="0.2">
      <c r="A174" s="2" t="s">
        <v>1682</v>
      </c>
      <c r="B174" s="2" t="s">
        <v>3213</v>
      </c>
      <c r="C174" s="2" t="s">
        <v>3214</v>
      </c>
      <c r="D174" s="10" t="s">
        <v>2629</v>
      </c>
      <c r="E174" s="115" t="s">
        <v>5457</v>
      </c>
      <c r="F174" s="19" t="s">
        <v>2486</v>
      </c>
      <c r="G174" s="19" t="s">
        <v>2614</v>
      </c>
      <c r="H174" s="19" t="s">
        <v>1209</v>
      </c>
      <c r="I174" s="2" t="s">
        <v>2644</v>
      </c>
      <c r="J174" s="9" t="s">
        <v>5456</v>
      </c>
      <c r="K174" s="9" t="s">
        <v>5458</v>
      </c>
      <c r="L174" s="19" t="s">
        <v>1917</v>
      </c>
      <c r="M174" s="122" t="s">
        <v>69</v>
      </c>
      <c r="N174" s="28" t="s">
        <v>1651</v>
      </c>
      <c r="O174" s="19" t="s">
        <v>2486</v>
      </c>
      <c r="P174" s="19" t="s">
        <v>2488</v>
      </c>
      <c r="T174" s="2"/>
      <c r="U174" s="2"/>
      <c r="V174" s="2"/>
      <c r="W174" s="2"/>
      <c r="X174" s="2"/>
      <c r="Y174" s="2" t="s">
        <v>2489</v>
      </c>
      <c r="Z174" s="2" t="s">
        <v>2492</v>
      </c>
      <c r="AA174" s="2"/>
      <c r="AB174" s="19"/>
      <c r="AC174" s="19"/>
      <c r="AD174" s="19"/>
      <c r="AE174" s="19"/>
    </row>
    <row r="175" spans="1:31" ht="154" x14ac:dyDescent="0.2">
      <c r="A175" s="2" t="s">
        <v>1680</v>
      </c>
      <c r="B175" s="2" t="s">
        <v>3218</v>
      </c>
      <c r="C175" s="2" t="s">
        <v>3087</v>
      </c>
      <c r="D175" s="10" t="s">
        <v>2629</v>
      </c>
      <c r="E175" s="115" t="s">
        <v>5551</v>
      </c>
      <c r="F175" s="19" t="s">
        <v>2486</v>
      </c>
      <c r="G175" s="19" t="s">
        <v>2612</v>
      </c>
      <c r="H175" s="19" t="s">
        <v>1209</v>
      </c>
      <c r="I175" s="2" t="s">
        <v>2644</v>
      </c>
      <c r="J175" s="9" t="s">
        <v>5460</v>
      </c>
      <c r="K175" s="9" t="s">
        <v>5461</v>
      </c>
      <c r="L175" s="19" t="s">
        <v>1917</v>
      </c>
      <c r="M175" s="122" t="s">
        <v>69</v>
      </c>
      <c r="N175" s="28" t="s">
        <v>1651</v>
      </c>
      <c r="O175" s="19" t="s">
        <v>2486</v>
      </c>
      <c r="P175" s="19" t="s">
        <v>2488</v>
      </c>
      <c r="T175" s="2"/>
      <c r="U175" s="2"/>
      <c r="V175" s="2"/>
      <c r="W175" s="2"/>
      <c r="X175" s="2"/>
      <c r="Y175" s="2" t="s">
        <v>2489</v>
      </c>
      <c r="Z175" s="2" t="s">
        <v>2492</v>
      </c>
      <c r="AA175" s="2"/>
      <c r="AB175" s="19"/>
      <c r="AC175" s="19"/>
      <c r="AD175" s="19"/>
      <c r="AE175" s="19"/>
    </row>
    <row r="176" spans="1:31" ht="44" customHeight="1" x14ac:dyDescent="0.2">
      <c r="A176" s="2" t="s">
        <v>1684</v>
      </c>
      <c r="B176" s="2" t="s">
        <v>3221</v>
      </c>
      <c r="C176" s="2" t="s">
        <v>3222</v>
      </c>
      <c r="D176" s="10" t="s">
        <v>2627</v>
      </c>
      <c r="E176" s="115" t="s">
        <v>5463</v>
      </c>
      <c r="F176" s="19" t="s">
        <v>2486</v>
      </c>
      <c r="G176" s="19" t="s">
        <v>2662</v>
      </c>
      <c r="H176" s="19" t="s">
        <v>1216</v>
      </c>
      <c r="I176" s="2" t="s">
        <v>2644</v>
      </c>
      <c r="J176" s="85" t="s">
        <v>5464</v>
      </c>
      <c r="K176" s="106"/>
      <c r="L176" s="19" t="s">
        <v>1917</v>
      </c>
      <c r="M176" s="122" t="s">
        <v>69</v>
      </c>
      <c r="N176" s="28" t="s">
        <v>1651</v>
      </c>
      <c r="O176" s="19" t="s">
        <v>2486</v>
      </c>
      <c r="P176" s="19" t="s">
        <v>2488</v>
      </c>
      <c r="T176" s="2"/>
      <c r="U176" s="2"/>
      <c r="V176" s="2"/>
      <c r="W176" s="2"/>
      <c r="X176" s="2"/>
      <c r="Y176" s="2" t="s">
        <v>2489</v>
      </c>
      <c r="Z176" s="2" t="s">
        <v>2492</v>
      </c>
      <c r="AA176" s="2"/>
      <c r="AB176" s="19"/>
      <c r="AC176" s="19"/>
      <c r="AD176" s="19"/>
      <c r="AE176" s="19"/>
    </row>
    <row r="177" spans="1:31" ht="88" x14ac:dyDescent="0.2">
      <c r="A177" s="19" t="s">
        <v>2243</v>
      </c>
      <c r="D177" s="10"/>
      <c r="M177" s="19" t="s">
        <v>2239</v>
      </c>
      <c r="N177" s="28" t="s">
        <v>2244</v>
      </c>
      <c r="O177" s="52" t="s">
        <v>2550</v>
      </c>
      <c r="T177" s="2"/>
      <c r="U177" s="2"/>
      <c r="V177" s="2"/>
      <c r="W177" s="2"/>
      <c r="X177" s="2"/>
      <c r="Y177" s="2" t="s">
        <v>2543</v>
      </c>
      <c r="Z177" s="2" t="s">
        <v>2528</v>
      </c>
      <c r="AA177" s="2" t="s">
        <v>2506</v>
      </c>
      <c r="AB177" s="19"/>
      <c r="AC177" s="19"/>
      <c r="AD177" s="19"/>
      <c r="AE177" s="19"/>
    </row>
    <row r="178" spans="1:31" ht="66" x14ac:dyDescent="0.2">
      <c r="A178" s="2" t="s">
        <v>869</v>
      </c>
      <c r="B178" s="2"/>
      <c r="C178" s="2"/>
      <c r="D178" s="10"/>
      <c r="L178" s="19" t="s">
        <v>1916</v>
      </c>
      <c r="M178" s="19" t="s">
        <v>52</v>
      </c>
      <c r="N178" s="28" t="s">
        <v>1242</v>
      </c>
      <c r="O178" s="52" t="s">
        <v>2551</v>
      </c>
      <c r="T178" s="2"/>
      <c r="U178" s="2"/>
      <c r="V178" s="2"/>
      <c r="W178" s="2"/>
      <c r="X178" s="2"/>
      <c r="Y178" s="2" t="s">
        <v>2544</v>
      </c>
      <c r="Z178" s="2" t="s">
        <v>2506</v>
      </c>
      <c r="AA178" s="2" t="s">
        <v>2494</v>
      </c>
      <c r="AB178" s="19"/>
      <c r="AC178" s="19"/>
      <c r="AD178" s="19"/>
      <c r="AE178" s="19"/>
    </row>
    <row r="179" spans="1:31" ht="66" x14ac:dyDescent="0.2">
      <c r="A179" s="19" t="s">
        <v>883</v>
      </c>
      <c r="D179" s="10"/>
      <c r="L179" s="19" t="s">
        <v>1916</v>
      </c>
      <c r="M179" s="19" t="s">
        <v>52</v>
      </c>
      <c r="N179" s="28" t="s">
        <v>1242</v>
      </c>
      <c r="O179" s="52" t="s">
        <v>2551</v>
      </c>
      <c r="T179" s="2"/>
      <c r="U179" s="2"/>
      <c r="V179" s="2"/>
      <c r="W179" s="2"/>
      <c r="X179" s="2"/>
      <c r="Y179" s="2" t="s">
        <v>2544</v>
      </c>
      <c r="Z179" s="2" t="s">
        <v>2506</v>
      </c>
      <c r="AA179" s="2" t="s">
        <v>2494</v>
      </c>
      <c r="AB179" s="19"/>
      <c r="AC179" s="19"/>
      <c r="AD179" s="19"/>
      <c r="AE179" s="19"/>
    </row>
    <row r="180" spans="1:31" ht="44" customHeight="1" x14ac:dyDescent="0.2">
      <c r="A180" s="2" t="s">
        <v>868</v>
      </c>
      <c r="B180" s="2"/>
      <c r="C180" s="2"/>
      <c r="D180" s="10"/>
      <c r="L180" s="19" t="s">
        <v>1916</v>
      </c>
      <c r="M180" s="19" t="s">
        <v>52</v>
      </c>
      <c r="N180" s="28" t="s">
        <v>1242</v>
      </c>
      <c r="O180" s="52" t="s">
        <v>2551</v>
      </c>
      <c r="T180" s="2"/>
      <c r="U180" s="2"/>
      <c r="V180" s="2"/>
      <c r="W180" s="2"/>
      <c r="X180" s="2"/>
      <c r="Y180" s="2" t="s">
        <v>2544</v>
      </c>
      <c r="Z180" s="2" t="s">
        <v>2506</v>
      </c>
      <c r="AA180" s="2" t="s">
        <v>2494</v>
      </c>
      <c r="AB180" s="19"/>
      <c r="AC180" s="19"/>
      <c r="AD180" s="19"/>
      <c r="AE180" s="19"/>
    </row>
    <row r="181" spans="1:31" ht="132" x14ac:dyDescent="0.2">
      <c r="A181" s="2" t="s">
        <v>645</v>
      </c>
      <c r="B181" s="2"/>
      <c r="C181" s="2"/>
      <c r="D181" s="10"/>
      <c r="L181" s="19" t="s">
        <v>1918</v>
      </c>
      <c r="M181" s="19" t="s">
        <v>46</v>
      </c>
      <c r="N181" s="28" t="s">
        <v>1746</v>
      </c>
      <c r="O181" s="19" t="s">
        <v>2486</v>
      </c>
      <c r="P181" s="19" t="s">
        <v>2516</v>
      </c>
      <c r="Q181" s="19" t="s">
        <v>2519</v>
      </c>
      <c r="T181" s="2"/>
      <c r="U181" s="2"/>
      <c r="V181" s="2"/>
      <c r="W181" s="2"/>
      <c r="X181" s="2"/>
      <c r="Y181" s="2" t="s">
        <v>2489</v>
      </c>
      <c r="Z181" s="2" t="s">
        <v>2494</v>
      </c>
      <c r="AA181" s="2"/>
      <c r="AB181" s="19"/>
      <c r="AC181" s="19"/>
      <c r="AD181" s="19"/>
      <c r="AE181" s="19"/>
    </row>
    <row r="182" spans="1:31" ht="132" x14ac:dyDescent="0.2">
      <c r="A182" s="2" t="s">
        <v>640</v>
      </c>
      <c r="B182" s="2"/>
      <c r="C182" s="2"/>
      <c r="D182" s="10"/>
      <c r="L182" s="19" t="s">
        <v>1918</v>
      </c>
      <c r="M182" s="19" t="s">
        <v>46</v>
      </c>
      <c r="N182" s="28" t="s">
        <v>1746</v>
      </c>
      <c r="O182" s="19" t="s">
        <v>2486</v>
      </c>
      <c r="P182" s="19" t="s">
        <v>2516</v>
      </c>
      <c r="Q182" s="19" t="s">
        <v>2519</v>
      </c>
      <c r="T182" s="2"/>
      <c r="U182" s="2"/>
      <c r="V182" s="2"/>
      <c r="W182" s="2"/>
      <c r="X182" s="2"/>
      <c r="Y182" s="2" t="s">
        <v>2489</v>
      </c>
      <c r="Z182" s="2" t="s">
        <v>2494</v>
      </c>
      <c r="AA182" s="2"/>
      <c r="AB182" s="19"/>
      <c r="AC182" s="19"/>
      <c r="AD182" s="19"/>
      <c r="AE182" s="19"/>
    </row>
    <row r="183" spans="1:31" ht="132" x14ac:dyDescent="0.2">
      <c r="A183" s="2" t="s">
        <v>641</v>
      </c>
      <c r="B183" s="2"/>
      <c r="C183" s="2"/>
      <c r="D183" s="10"/>
      <c r="L183" s="19" t="s">
        <v>1918</v>
      </c>
      <c r="M183" s="19" t="s">
        <v>46</v>
      </c>
      <c r="N183" s="28" t="s">
        <v>1746</v>
      </c>
      <c r="O183" s="19" t="s">
        <v>2486</v>
      </c>
      <c r="P183" s="19" t="s">
        <v>2516</v>
      </c>
      <c r="Q183" s="19" t="s">
        <v>2519</v>
      </c>
      <c r="T183" s="2"/>
      <c r="U183" s="2"/>
      <c r="V183" s="2"/>
      <c r="W183" s="2"/>
      <c r="X183" s="2"/>
      <c r="Y183" s="2" t="s">
        <v>2489</v>
      </c>
      <c r="Z183" s="2" t="s">
        <v>2494</v>
      </c>
      <c r="AA183" s="2"/>
      <c r="AB183" s="19"/>
      <c r="AC183" s="19"/>
      <c r="AD183" s="19"/>
      <c r="AE183" s="19"/>
    </row>
    <row r="184" spans="1:31" ht="44" customHeight="1" x14ac:dyDescent="0.2">
      <c r="A184" s="2" t="s">
        <v>642</v>
      </c>
      <c r="B184" s="2"/>
      <c r="C184" s="2"/>
      <c r="D184" s="10"/>
      <c r="L184" s="19" t="s">
        <v>1918</v>
      </c>
      <c r="M184" s="19" t="s">
        <v>46</v>
      </c>
      <c r="N184" s="28" t="s">
        <v>1746</v>
      </c>
      <c r="O184" s="19" t="s">
        <v>2486</v>
      </c>
      <c r="P184" s="19" t="s">
        <v>2516</v>
      </c>
      <c r="Q184" s="19" t="s">
        <v>2519</v>
      </c>
      <c r="T184" s="2"/>
      <c r="U184" s="2"/>
      <c r="V184" s="2"/>
      <c r="W184" s="2"/>
      <c r="X184" s="2"/>
      <c r="Y184" s="2" t="s">
        <v>2489</v>
      </c>
      <c r="Z184" s="2" t="s">
        <v>2494</v>
      </c>
      <c r="AA184" s="2"/>
      <c r="AB184" s="19"/>
      <c r="AC184" s="19"/>
      <c r="AD184" s="19"/>
      <c r="AE184" s="19"/>
    </row>
    <row r="185" spans="1:31" ht="44" customHeight="1" x14ac:dyDescent="0.2">
      <c r="A185" s="2" t="s">
        <v>644</v>
      </c>
      <c r="B185" s="2"/>
      <c r="C185" s="2"/>
      <c r="D185" s="10"/>
      <c r="L185" s="19" t="s">
        <v>1918</v>
      </c>
      <c r="M185" s="19" t="s">
        <v>46</v>
      </c>
      <c r="N185" s="28" t="s">
        <v>1746</v>
      </c>
      <c r="O185" s="19" t="s">
        <v>2486</v>
      </c>
      <c r="P185" s="19" t="s">
        <v>2516</v>
      </c>
      <c r="Q185" s="19" t="s">
        <v>2519</v>
      </c>
      <c r="T185" s="2"/>
      <c r="U185" s="2"/>
      <c r="V185" s="2"/>
      <c r="W185" s="2"/>
      <c r="X185" s="2"/>
      <c r="Y185" s="2" t="s">
        <v>2489</v>
      </c>
      <c r="Z185" s="2" t="s">
        <v>2494</v>
      </c>
      <c r="AA185" s="2"/>
      <c r="AB185" s="19"/>
      <c r="AC185" s="19"/>
      <c r="AD185" s="19"/>
      <c r="AE185" s="19"/>
    </row>
    <row r="186" spans="1:31" ht="66" customHeight="1" x14ac:dyDescent="0.2">
      <c r="A186" s="2" t="s">
        <v>643</v>
      </c>
      <c r="B186" s="2"/>
      <c r="C186" s="2"/>
      <c r="D186" s="10"/>
      <c r="L186" s="19" t="s">
        <v>1918</v>
      </c>
      <c r="M186" s="19" t="s">
        <v>46</v>
      </c>
      <c r="N186" s="28" t="s">
        <v>1746</v>
      </c>
      <c r="O186" s="19" t="s">
        <v>2486</v>
      </c>
      <c r="P186" s="19" t="s">
        <v>2516</v>
      </c>
      <c r="Q186" s="19" t="s">
        <v>2519</v>
      </c>
      <c r="T186" s="2"/>
      <c r="U186" s="2"/>
      <c r="V186" s="2"/>
      <c r="W186" s="2"/>
      <c r="X186" s="2"/>
      <c r="Y186" s="2" t="s">
        <v>2489</v>
      </c>
      <c r="Z186" s="2" t="s">
        <v>2494</v>
      </c>
      <c r="AA186" s="2"/>
      <c r="AB186" s="19"/>
      <c r="AC186" s="19"/>
      <c r="AD186" s="19"/>
      <c r="AE186" s="19"/>
    </row>
    <row r="187" spans="1:31" ht="66" customHeight="1" x14ac:dyDescent="0.2">
      <c r="A187" s="2" t="s">
        <v>540</v>
      </c>
      <c r="B187" s="2"/>
      <c r="C187" s="2"/>
      <c r="D187" s="10"/>
      <c r="M187" s="19" t="s">
        <v>528</v>
      </c>
      <c r="N187" s="28" t="s">
        <v>1944</v>
      </c>
      <c r="O187" s="19" t="s">
        <v>2486</v>
      </c>
      <c r="P187" s="19" t="s">
        <v>2516</v>
      </c>
      <c r="T187" s="2"/>
      <c r="U187" s="2"/>
      <c r="V187" s="2"/>
      <c r="W187" s="2"/>
      <c r="X187" s="2"/>
      <c r="Y187" s="2" t="s">
        <v>2489</v>
      </c>
      <c r="Z187" s="2" t="s">
        <v>2491</v>
      </c>
      <c r="AA187" s="2"/>
      <c r="AB187" s="19"/>
      <c r="AC187" s="19"/>
      <c r="AD187" s="19"/>
      <c r="AE187" s="19"/>
    </row>
    <row r="188" spans="1:31" ht="66" customHeight="1" x14ac:dyDescent="0.2">
      <c r="A188" s="2" t="s">
        <v>539</v>
      </c>
      <c r="B188" s="2"/>
      <c r="C188" s="2"/>
      <c r="D188" s="10"/>
      <c r="M188" s="19" t="s">
        <v>528</v>
      </c>
      <c r="N188" s="28" t="s">
        <v>1944</v>
      </c>
      <c r="O188" s="19" t="s">
        <v>2486</v>
      </c>
      <c r="P188" s="19" t="s">
        <v>2516</v>
      </c>
      <c r="T188" s="2"/>
      <c r="U188" s="2"/>
      <c r="V188" s="2"/>
      <c r="W188" s="2"/>
      <c r="X188" s="2"/>
      <c r="Y188" s="2" t="s">
        <v>2489</v>
      </c>
      <c r="Z188" s="2" t="s">
        <v>2491</v>
      </c>
      <c r="AA188" s="2"/>
      <c r="AB188" s="19"/>
      <c r="AC188" s="19"/>
      <c r="AD188" s="19"/>
      <c r="AE188" s="19"/>
    </row>
    <row r="189" spans="1:31" ht="66" customHeight="1" x14ac:dyDescent="0.2">
      <c r="A189" s="2" t="s">
        <v>1148</v>
      </c>
      <c r="B189" s="2"/>
      <c r="C189" s="2"/>
      <c r="D189" s="10"/>
      <c r="L189" s="19" t="s">
        <v>1916</v>
      </c>
      <c r="M189" s="19" t="s">
        <v>60</v>
      </c>
      <c r="N189" s="28" t="s">
        <v>1243</v>
      </c>
      <c r="O189" s="52" t="s">
        <v>2551</v>
      </c>
      <c r="T189" s="2"/>
      <c r="U189" s="2"/>
      <c r="V189" s="2"/>
      <c r="W189" s="2"/>
      <c r="X189" s="2"/>
      <c r="Y189" s="2" t="s">
        <v>2544</v>
      </c>
      <c r="Z189" s="2" t="s">
        <v>2490</v>
      </c>
      <c r="AA189" s="2" t="s">
        <v>2493</v>
      </c>
      <c r="AB189" s="19" t="s">
        <v>2492</v>
      </c>
      <c r="AC189" s="19" t="s">
        <v>2494</v>
      </c>
      <c r="AD189" s="19" t="s">
        <v>2497</v>
      </c>
      <c r="AE189" s="19"/>
    </row>
    <row r="190" spans="1:31" ht="66" customHeight="1" x14ac:dyDescent="0.2">
      <c r="A190" s="2" t="s">
        <v>1146</v>
      </c>
      <c r="B190" s="2"/>
      <c r="C190" s="2"/>
      <c r="D190" s="10"/>
      <c r="L190" s="19" t="s">
        <v>1916</v>
      </c>
      <c r="M190" s="19" t="s">
        <v>60</v>
      </c>
      <c r="N190" s="28" t="s">
        <v>1243</v>
      </c>
      <c r="O190" s="52" t="s">
        <v>2551</v>
      </c>
      <c r="T190" s="2"/>
      <c r="U190" s="2"/>
      <c r="V190" s="2"/>
      <c r="W190" s="2"/>
      <c r="X190" s="2"/>
      <c r="Y190" s="2" t="s">
        <v>2544</v>
      </c>
      <c r="Z190" s="2" t="s">
        <v>2490</v>
      </c>
      <c r="AA190" s="2" t="s">
        <v>2493</v>
      </c>
      <c r="AB190" s="19" t="s">
        <v>2492</v>
      </c>
      <c r="AC190" s="19" t="s">
        <v>2494</v>
      </c>
      <c r="AD190" s="19" t="s">
        <v>2497</v>
      </c>
      <c r="AE190" s="19"/>
    </row>
    <row r="191" spans="1:31" ht="66" customHeight="1" x14ac:dyDescent="0.2">
      <c r="A191" s="2" t="s">
        <v>1147</v>
      </c>
      <c r="B191" s="2"/>
      <c r="C191" s="2"/>
      <c r="D191" s="10"/>
      <c r="L191" s="19" t="s">
        <v>1916</v>
      </c>
      <c r="M191" s="19" t="s">
        <v>60</v>
      </c>
      <c r="N191" s="28" t="s">
        <v>1243</v>
      </c>
      <c r="O191" s="52" t="s">
        <v>2551</v>
      </c>
      <c r="T191" s="2"/>
      <c r="U191" s="2"/>
      <c r="V191" s="2"/>
      <c r="W191" s="2"/>
      <c r="X191" s="2"/>
      <c r="Y191" s="2" t="s">
        <v>2544</v>
      </c>
      <c r="Z191" s="2" t="s">
        <v>2490</v>
      </c>
      <c r="AA191" s="2" t="s">
        <v>2493</v>
      </c>
      <c r="AB191" s="19" t="s">
        <v>2492</v>
      </c>
      <c r="AC191" s="19" t="s">
        <v>2494</v>
      </c>
      <c r="AD191" s="19" t="s">
        <v>2497</v>
      </c>
      <c r="AE191" s="19"/>
    </row>
    <row r="192" spans="1:31" ht="66" customHeight="1" x14ac:dyDescent="0.2">
      <c r="A192" s="2" t="s">
        <v>2174</v>
      </c>
      <c r="B192" s="2"/>
      <c r="C192" s="2"/>
      <c r="D192" s="10"/>
      <c r="M192" s="19" t="s">
        <v>2160</v>
      </c>
      <c r="N192" s="28" t="s">
        <v>2200</v>
      </c>
      <c r="O192" s="19" t="s">
        <v>2486</v>
      </c>
      <c r="P192" s="19" t="s">
        <v>2533</v>
      </c>
      <c r="T192" s="2"/>
      <c r="U192" s="2"/>
      <c r="V192" s="2"/>
      <c r="W192" s="2"/>
      <c r="X192" s="2"/>
      <c r="Y192" s="2" t="s">
        <v>2489</v>
      </c>
      <c r="Z192" s="2" t="s">
        <v>2493</v>
      </c>
      <c r="AA192" s="2"/>
      <c r="AB192" s="19"/>
      <c r="AC192" s="19"/>
      <c r="AD192" s="19"/>
      <c r="AE192" s="19"/>
    </row>
    <row r="193" spans="1:31" ht="66" customHeight="1" x14ac:dyDescent="0.2">
      <c r="A193" s="2" t="s">
        <v>2175</v>
      </c>
      <c r="B193" s="2"/>
      <c r="C193" s="2"/>
      <c r="D193" s="10"/>
      <c r="M193" s="19" t="s">
        <v>2160</v>
      </c>
      <c r="N193" s="28" t="s">
        <v>2200</v>
      </c>
      <c r="O193" s="19" t="s">
        <v>2486</v>
      </c>
      <c r="P193" s="19" t="s">
        <v>2533</v>
      </c>
      <c r="T193" s="2"/>
      <c r="U193" s="2"/>
      <c r="V193" s="2"/>
      <c r="W193" s="2"/>
      <c r="X193" s="2"/>
      <c r="Y193" s="2" t="s">
        <v>2489</v>
      </c>
      <c r="Z193" s="2" t="s">
        <v>2493</v>
      </c>
      <c r="AA193" s="2"/>
      <c r="AB193" s="19"/>
      <c r="AC193" s="19"/>
      <c r="AD193" s="19"/>
      <c r="AE193" s="19"/>
    </row>
    <row r="194" spans="1:31" ht="44" customHeight="1" x14ac:dyDescent="0.2">
      <c r="A194" s="2" t="s">
        <v>2176</v>
      </c>
      <c r="B194" s="2"/>
      <c r="C194" s="2"/>
      <c r="D194" s="10"/>
      <c r="M194" s="19" t="s">
        <v>2160</v>
      </c>
      <c r="N194" s="28" t="s">
        <v>2200</v>
      </c>
      <c r="O194" s="19" t="s">
        <v>2486</v>
      </c>
      <c r="P194" s="19" t="s">
        <v>2533</v>
      </c>
      <c r="T194" s="2"/>
      <c r="U194" s="2"/>
      <c r="V194" s="2"/>
      <c r="W194" s="2"/>
      <c r="X194" s="2"/>
      <c r="Y194" s="2" t="s">
        <v>2489</v>
      </c>
      <c r="Z194" s="2" t="s">
        <v>2493</v>
      </c>
      <c r="AA194" s="2"/>
      <c r="AB194" s="19"/>
      <c r="AC194" s="19"/>
      <c r="AD194" s="19"/>
      <c r="AE194" s="19"/>
    </row>
    <row r="195" spans="1:31" ht="44" customHeight="1" x14ac:dyDescent="0.2">
      <c r="A195" s="2" t="s">
        <v>2173</v>
      </c>
      <c r="B195" s="2"/>
      <c r="C195" s="2"/>
      <c r="D195" s="10"/>
      <c r="M195" s="19" t="s">
        <v>2160</v>
      </c>
      <c r="N195" s="28" t="s">
        <v>2200</v>
      </c>
      <c r="O195" s="19" t="s">
        <v>2486</v>
      </c>
      <c r="P195" s="19" t="s">
        <v>2533</v>
      </c>
      <c r="T195" s="2"/>
      <c r="U195" s="2"/>
      <c r="V195" s="2"/>
      <c r="W195" s="2"/>
      <c r="X195" s="2"/>
      <c r="Y195" s="2" t="s">
        <v>2489</v>
      </c>
      <c r="Z195" s="2" t="s">
        <v>2493</v>
      </c>
      <c r="AA195" s="2"/>
      <c r="AB195" s="19"/>
      <c r="AC195" s="19"/>
      <c r="AD195" s="19"/>
      <c r="AE195" s="19"/>
    </row>
    <row r="196" spans="1:31" ht="44" customHeight="1" x14ac:dyDescent="0.2">
      <c r="A196" s="2" t="s">
        <v>2167</v>
      </c>
      <c r="B196" s="2"/>
      <c r="C196" s="2"/>
      <c r="D196" s="10"/>
      <c r="M196" s="19" t="s">
        <v>2160</v>
      </c>
      <c r="N196" s="28" t="s">
        <v>2198</v>
      </c>
      <c r="O196" s="19" t="s">
        <v>2486</v>
      </c>
      <c r="P196" s="19" t="s">
        <v>2488</v>
      </c>
      <c r="T196" s="2"/>
      <c r="U196" s="2"/>
      <c r="V196" s="2"/>
      <c r="W196" s="2"/>
      <c r="X196" s="2"/>
      <c r="Y196" s="2" t="s">
        <v>2489</v>
      </c>
      <c r="Z196" s="2" t="s">
        <v>2492</v>
      </c>
      <c r="AA196" s="2" t="s">
        <v>2491</v>
      </c>
      <c r="AB196" s="19"/>
      <c r="AC196" s="19"/>
      <c r="AD196" s="19"/>
      <c r="AE196" s="19"/>
    </row>
    <row r="197" spans="1:31" ht="66" customHeight="1" x14ac:dyDescent="0.2">
      <c r="A197" s="2" t="s">
        <v>2165</v>
      </c>
      <c r="B197" s="2"/>
      <c r="C197" s="2"/>
      <c r="D197" s="10"/>
      <c r="M197" s="19" t="s">
        <v>2160</v>
      </c>
      <c r="N197" s="28" t="s">
        <v>2198</v>
      </c>
      <c r="O197" s="19" t="s">
        <v>2486</v>
      </c>
      <c r="P197" s="19" t="s">
        <v>2488</v>
      </c>
      <c r="T197" s="2"/>
      <c r="U197" s="2"/>
      <c r="V197" s="2"/>
      <c r="W197" s="2"/>
      <c r="X197" s="2"/>
      <c r="Y197" s="2" t="s">
        <v>2489</v>
      </c>
      <c r="Z197" s="2" t="s">
        <v>2492</v>
      </c>
      <c r="AA197" s="2" t="s">
        <v>2491</v>
      </c>
      <c r="AB197" s="19"/>
      <c r="AC197" s="19"/>
      <c r="AD197" s="19"/>
      <c r="AE197" s="19"/>
    </row>
    <row r="198" spans="1:31" ht="66" customHeight="1" x14ac:dyDescent="0.2">
      <c r="A198" s="2" t="s">
        <v>2166</v>
      </c>
      <c r="B198" s="2"/>
      <c r="C198" s="2"/>
      <c r="D198" s="10"/>
      <c r="M198" s="19" t="s">
        <v>2160</v>
      </c>
      <c r="N198" s="28" t="s">
        <v>2198</v>
      </c>
      <c r="O198" s="19" t="s">
        <v>2486</v>
      </c>
      <c r="P198" s="19" t="s">
        <v>2488</v>
      </c>
      <c r="T198" s="2"/>
      <c r="U198" s="2"/>
      <c r="V198" s="2"/>
      <c r="W198" s="2"/>
      <c r="X198" s="2"/>
      <c r="Y198" s="2" t="s">
        <v>2489</v>
      </c>
      <c r="Z198" s="2" t="s">
        <v>2492</v>
      </c>
      <c r="AA198" s="2" t="s">
        <v>2491</v>
      </c>
      <c r="AB198" s="19"/>
      <c r="AC198" s="19"/>
      <c r="AD198" s="19"/>
      <c r="AE198" s="19"/>
    </row>
    <row r="199" spans="1:31" ht="66" customHeight="1" x14ac:dyDescent="0.2">
      <c r="A199" s="2" t="s">
        <v>2168</v>
      </c>
      <c r="B199" s="2"/>
      <c r="C199" s="2"/>
      <c r="D199" s="10"/>
      <c r="M199" s="19" t="s">
        <v>2160</v>
      </c>
      <c r="N199" s="28" t="s">
        <v>2198</v>
      </c>
      <c r="O199" s="19" t="s">
        <v>2486</v>
      </c>
      <c r="P199" s="19" t="s">
        <v>2488</v>
      </c>
      <c r="T199" s="2"/>
      <c r="U199" s="2"/>
      <c r="V199" s="2"/>
      <c r="W199" s="2"/>
      <c r="X199" s="2"/>
      <c r="Y199" s="2" t="s">
        <v>2489</v>
      </c>
      <c r="Z199" s="2" t="s">
        <v>2492</v>
      </c>
      <c r="AA199" s="2" t="s">
        <v>2491</v>
      </c>
      <c r="AB199" s="19"/>
      <c r="AC199" s="19"/>
      <c r="AD199" s="19"/>
      <c r="AE199" s="19"/>
    </row>
    <row r="200" spans="1:31" ht="66" customHeight="1" x14ac:dyDescent="0.2">
      <c r="A200" s="2" t="s">
        <v>2164</v>
      </c>
      <c r="B200" s="2"/>
      <c r="C200" s="2"/>
      <c r="D200" s="10"/>
      <c r="M200" s="19" t="s">
        <v>2160</v>
      </c>
      <c r="N200" s="28" t="s">
        <v>2196</v>
      </c>
      <c r="O200" s="19" t="s">
        <v>2486</v>
      </c>
      <c r="P200" s="19" t="s">
        <v>2533</v>
      </c>
      <c r="Q200" s="19" t="s">
        <v>2519</v>
      </c>
      <c r="R200" s="19" t="s">
        <v>2488</v>
      </c>
      <c r="T200" s="2"/>
      <c r="U200" s="2"/>
      <c r="V200" s="2"/>
      <c r="W200" s="2"/>
      <c r="X200" s="2"/>
      <c r="Y200" s="2" t="s">
        <v>2489</v>
      </c>
      <c r="Z200" s="2" t="s">
        <v>2493</v>
      </c>
      <c r="AA200" s="2" t="s">
        <v>2492</v>
      </c>
      <c r="AB200" s="19" t="s">
        <v>2494</v>
      </c>
      <c r="AC200" s="19"/>
      <c r="AD200" s="19"/>
      <c r="AE200" s="19"/>
    </row>
    <row r="201" spans="1:31" ht="66" customHeight="1" x14ac:dyDescent="0.2">
      <c r="A201" s="2" t="s">
        <v>2163</v>
      </c>
      <c r="B201" s="2"/>
      <c r="C201" s="2"/>
      <c r="D201" s="10"/>
      <c r="M201" s="19" t="s">
        <v>2160</v>
      </c>
      <c r="N201" s="28" t="s">
        <v>2196</v>
      </c>
      <c r="O201" s="19" t="s">
        <v>2486</v>
      </c>
      <c r="P201" s="19" t="s">
        <v>2533</v>
      </c>
      <c r="Q201" s="19" t="s">
        <v>2519</v>
      </c>
      <c r="R201" s="19" t="s">
        <v>2488</v>
      </c>
      <c r="T201" s="2"/>
      <c r="U201" s="2"/>
      <c r="V201" s="2"/>
      <c r="W201" s="2"/>
      <c r="X201" s="2"/>
      <c r="Y201" s="2" t="s">
        <v>2489</v>
      </c>
      <c r="Z201" s="2" t="s">
        <v>2493</v>
      </c>
      <c r="AA201" s="2" t="s">
        <v>2492</v>
      </c>
      <c r="AB201" s="19" t="s">
        <v>2494</v>
      </c>
      <c r="AC201" s="19"/>
      <c r="AD201" s="19"/>
      <c r="AE201" s="19"/>
    </row>
    <row r="202" spans="1:31" ht="66" customHeight="1" x14ac:dyDescent="0.2">
      <c r="A202" s="19" t="s">
        <v>1058</v>
      </c>
      <c r="B202" s="19" t="s">
        <v>3260</v>
      </c>
      <c r="C202" s="19" t="s">
        <v>3261</v>
      </c>
      <c r="D202" s="10" t="s">
        <v>2627</v>
      </c>
      <c r="E202" s="115" t="s">
        <v>5466</v>
      </c>
      <c r="F202" s="19" t="s">
        <v>2485</v>
      </c>
      <c r="G202" s="19" t="s">
        <v>4391</v>
      </c>
      <c r="H202" s="19" t="s">
        <v>1196</v>
      </c>
      <c r="I202" s="2" t="s">
        <v>2644</v>
      </c>
      <c r="J202" s="9" t="s">
        <v>4379</v>
      </c>
      <c r="K202" s="106"/>
      <c r="L202" s="19" t="s">
        <v>1919</v>
      </c>
      <c r="M202" s="122" t="s">
        <v>58</v>
      </c>
      <c r="N202" s="28" t="s">
        <v>1244</v>
      </c>
      <c r="O202" s="52" t="s">
        <v>2485</v>
      </c>
      <c r="T202" s="2"/>
      <c r="U202" s="2"/>
      <c r="V202" s="2"/>
      <c r="W202" s="2"/>
      <c r="X202" s="2"/>
      <c r="Y202" s="2" t="s">
        <v>2507</v>
      </c>
      <c r="Z202" s="2" t="s">
        <v>2528</v>
      </c>
      <c r="AA202" s="2"/>
      <c r="AB202" s="19"/>
      <c r="AC202" s="19"/>
      <c r="AD202" s="19"/>
      <c r="AE202" s="19"/>
    </row>
    <row r="203" spans="1:31" ht="88" x14ac:dyDescent="0.2">
      <c r="A203" s="19" t="s">
        <v>1060</v>
      </c>
      <c r="B203" s="19" t="s">
        <v>3262</v>
      </c>
      <c r="C203" s="19" t="s">
        <v>3263</v>
      </c>
      <c r="D203" s="10" t="s">
        <v>2627</v>
      </c>
      <c r="E203" s="115" t="s">
        <v>5467</v>
      </c>
      <c r="F203" s="19" t="s">
        <v>2485</v>
      </c>
      <c r="G203" s="19" t="s">
        <v>2612</v>
      </c>
      <c r="H203" s="19" t="s">
        <v>1193</v>
      </c>
      <c r="I203" s="2" t="s">
        <v>2644</v>
      </c>
      <c r="J203" s="9" t="s">
        <v>5468</v>
      </c>
      <c r="K203" s="9" t="s">
        <v>5469</v>
      </c>
      <c r="L203" s="19" t="s">
        <v>1919</v>
      </c>
      <c r="M203" s="122" t="s">
        <v>58</v>
      </c>
      <c r="N203" s="28" t="s">
        <v>1244</v>
      </c>
      <c r="O203" s="52" t="s">
        <v>2485</v>
      </c>
      <c r="T203" s="2"/>
      <c r="U203" s="2"/>
      <c r="V203" s="2"/>
      <c r="W203" s="2"/>
      <c r="X203" s="2"/>
      <c r="Y203" s="2" t="s">
        <v>2507</v>
      </c>
      <c r="Z203" s="2" t="s">
        <v>2528</v>
      </c>
      <c r="AA203" s="2"/>
      <c r="AB203" s="19"/>
      <c r="AC203" s="19"/>
      <c r="AD203" s="19"/>
      <c r="AE203" s="19"/>
    </row>
    <row r="204" spans="1:31" ht="66" customHeight="1" x14ac:dyDescent="0.2">
      <c r="A204" s="19" t="s">
        <v>1059</v>
      </c>
      <c r="B204" s="19" t="s">
        <v>3264</v>
      </c>
      <c r="C204" s="19" t="s">
        <v>3151</v>
      </c>
      <c r="D204" s="10" t="s">
        <v>2629</v>
      </c>
      <c r="E204" s="115" t="s">
        <v>5472</v>
      </c>
      <c r="F204" s="19" t="s">
        <v>2485</v>
      </c>
      <c r="G204" s="19" t="s">
        <v>2609</v>
      </c>
      <c r="H204" s="19" t="s">
        <v>1179</v>
      </c>
      <c r="I204" s="2" t="s">
        <v>2644</v>
      </c>
      <c r="J204" s="9" t="s">
        <v>5473</v>
      </c>
      <c r="K204" s="9" t="s">
        <v>5474</v>
      </c>
      <c r="L204" s="19" t="s">
        <v>1919</v>
      </c>
      <c r="M204" s="122" t="s">
        <v>58</v>
      </c>
      <c r="N204" s="28" t="s">
        <v>1244</v>
      </c>
      <c r="O204" s="52" t="s">
        <v>2485</v>
      </c>
      <c r="T204" s="2"/>
      <c r="U204" s="2"/>
      <c r="V204" s="2"/>
      <c r="W204" s="2"/>
      <c r="X204" s="2"/>
      <c r="Y204" s="2" t="s">
        <v>2507</v>
      </c>
      <c r="Z204" s="2" t="s">
        <v>2528</v>
      </c>
      <c r="AA204" s="2"/>
      <c r="AB204" s="19"/>
      <c r="AC204" s="19"/>
      <c r="AD204" s="19"/>
      <c r="AE204" s="19"/>
    </row>
    <row r="205" spans="1:31" ht="66" x14ac:dyDescent="0.2">
      <c r="A205" s="2" t="s">
        <v>591</v>
      </c>
      <c r="B205" s="2" t="s">
        <v>3267</v>
      </c>
      <c r="C205" s="2" t="s">
        <v>3268</v>
      </c>
      <c r="D205" s="10" t="s">
        <v>2627</v>
      </c>
      <c r="E205" s="115" t="s">
        <v>5477</v>
      </c>
      <c r="F205" s="19" t="s">
        <v>2486</v>
      </c>
      <c r="G205" s="19" t="s">
        <v>2612</v>
      </c>
      <c r="H205" s="19" t="s">
        <v>1211</v>
      </c>
      <c r="I205" s="2" t="s">
        <v>2644</v>
      </c>
      <c r="J205" s="9" t="s">
        <v>5475</v>
      </c>
      <c r="K205" s="106"/>
      <c r="L205" s="19" t="s">
        <v>1917</v>
      </c>
      <c r="M205" s="122" t="s">
        <v>45</v>
      </c>
      <c r="N205" s="28" t="s">
        <v>1309</v>
      </c>
      <c r="O205" s="52" t="s">
        <v>2486</v>
      </c>
      <c r="T205" s="2"/>
      <c r="U205" s="2"/>
      <c r="V205" s="2"/>
      <c r="W205" s="2"/>
      <c r="X205" s="2"/>
      <c r="Y205" s="2" t="s">
        <v>2489</v>
      </c>
      <c r="Z205" s="2" t="s">
        <v>2494</v>
      </c>
      <c r="AA205" s="2"/>
      <c r="AB205" s="19"/>
      <c r="AC205" s="19"/>
      <c r="AD205" s="19"/>
      <c r="AE205" s="19"/>
    </row>
    <row r="206" spans="1:31" ht="66" customHeight="1" x14ac:dyDescent="0.2">
      <c r="A206" s="19" t="s">
        <v>1930</v>
      </c>
      <c r="D206" s="10"/>
      <c r="M206" s="19" t="s">
        <v>47</v>
      </c>
      <c r="N206" s="28" t="s">
        <v>1309</v>
      </c>
      <c r="O206" s="52" t="s">
        <v>2486</v>
      </c>
      <c r="T206" s="2"/>
      <c r="U206" s="2"/>
      <c r="V206" s="2"/>
      <c r="W206" s="2"/>
      <c r="X206" s="2"/>
      <c r="Y206" s="2" t="s">
        <v>2489</v>
      </c>
      <c r="Z206" s="2" t="s">
        <v>2494</v>
      </c>
      <c r="AA206" s="2"/>
      <c r="AB206" s="19"/>
      <c r="AC206" s="19"/>
      <c r="AD206" s="19"/>
      <c r="AE206" s="19"/>
    </row>
    <row r="207" spans="1:31" ht="44" x14ac:dyDescent="0.2">
      <c r="A207" s="2" t="s">
        <v>1925</v>
      </c>
      <c r="B207" s="2"/>
      <c r="C207" s="2"/>
      <c r="D207" s="10"/>
      <c r="M207" s="19" t="s">
        <v>47</v>
      </c>
      <c r="N207" s="28" t="s">
        <v>1309</v>
      </c>
      <c r="O207" s="52" t="s">
        <v>2486</v>
      </c>
      <c r="T207" s="2"/>
      <c r="U207" s="2"/>
      <c r="V207" s="2"/>
      <c r="W207" s="2"/>
      <c r="X207" s="2"/>
      <c r="Y207" s="2" t="s">
        <v>2489</v>
      </c>
      <c r="Z207" s="2" t="s">
        <v>2494</v>
      </c>
      <c r="AA207" s="2"/>
      <c r="AB207" s="19"/>
      <c r="AC207" s="19"/>
      <c r="AD207" s="19"/>
      <c r="AE207" s="19"/>
    </row>
    <row r="208" spans="1:31" ht="44" x14ac:dyDescent="0.2">
      <c r="A208" s="19" t="s">
        <v>1931</v>
      </c>
      <c r="D208" s="10"/>
      <c r="M208" s="19" t="s">
        <v>47</v>
      </c>
      <c r="N208" s="28" t="s">
        <v>1309</v>
      </c>
      <c r="O208" s="52" t="s">
        <v>2486</v>
      </c>
      <c r="T208" s="2"/>
      <c r="U208" s="2"/>
      <c r="V208" s="2"/>
      <c r="W208" s="2"/>
      <c r="X208" s="2"/>
      <c r="Y208" s="2" t="s">
        <v>2489</v>
      </c>
      <c r="Z208" s="2" t="s">
        <v>2494</v>
      </c>
      <c r="AA208" s="2"/>
      <c r="AB208" s="19"/>
      <c r="AC208" s="19"/>
      <c r="AD208" s="19"/>
      <c r="AE208" s="19"/>
    </row>
    <row r="209" spans="1:31" ht="44" customHeight="1" x14ac:dyDescent="0.2">
      <c r="A209" s="2" t="s">
        <v>1334</v>
      </c>
      <c r="B209" s="2" t="s">
        <v>3271</v>
      </c>
      <c r="C209" s="2" t="s">
        <v>3272</v>
      </c>
      <c r="D209" s="10" t="s">
        <v>2627</v>
      </c>
      <c r="E209" s="115" t="s">
        <v>5479</v>
      </c>
      <c r="F209" s="19" t="s">
        <v>2486</v>
      </c>
      <c r="G209" s="19" t="s">
        <v>4391</v>
      </c>
      <c r="H209" s="19" t="s">
        <v>1205</v>
      </c>
      <c r="I209" s="2" t="s">
        <v>2644</v>
      </c>
      <c r="J209" s="9" t="s">
        <v>5480</v>
      </c>
      <c r="K209" s="106"/>
      <c r="L209" s="19" t="s">
        <v>1917</v>
      </c>
      <c r="M209" s="122" t="s">
        <v>61</v>
      </c>
      <c r="N209" s="28" t="s">
        <v>1309</v>
      </c>
      <c r="O209" s="52" t="s">
        <v>2486</v>
      </c>
      <c r="T209" s="2"/>
      <c r="U209" s="2"/>
      <c r="V209" s="2"/>
      <c r="W209" s="2"/>
      <c r="X209" s="2"/>
      <c r="Y209" s="2" t="s">
        <v>2489</v>
      </c>
      <c r="Z209" s="2" t="s">
        <v>2494</v>
      </c>
      <c r="AA209" s="2"/>
      <c r="AB209" s="19"/>
      <c r="AC209" s="19"/>
      <c r="AD209" s="19"/>
      <c r="AE209" s="19"/>
    </row>
    <row r="210" spans="1:31" ht="44" x14ac:dyDescent="0.2">
      <c r="A210" s="19" t="s">
        <v>241</v>
      </c>
      <c r="D210" s="10"/>
      <c r="M210" s="19" t="s">
        <v>36</v>
      </c>
      <c r="N210" s="28" t="s">
        <v>2547</v>
      </c>
      <c r="O210" s="19" t="s">
        <v>2485</v>
      </c>
      <c r="P210" s="19" t="s">
        <v>2538</v>
      </c>
      <c r="T210" s="2"/>
      <c r="U210" s="2"/>
      <c r="V210" s="2"/>
      <c r="W210" s="2"/>
      <c r="X210" s="2"/>
      <c r="Y210" s="2" t="s">
        <v>2507</v>
      </c>
      <c r="Z210" s="2" t="s">
        <v>2526</v>
      </c>
      <c r="AA210" s="2"/>
      <c r="AB210" s="19"/>
      <c r="AC210" s="19"/>
      <c r="AD210" s="19"/>
      <c r="AE210" s="19"/>
    </row>
    <row r="211" spans="1:31" ht="44" customHeight="1" x14ac:dyDescent="0.2">
      <c r="A211" s="2" t="s">
        <v>609</v>
      </c>
      <c r="B211" s="2" t="s">
        <v>3275</v>
      </c>
      <c r="C211" s="2" t="s">
        <v>3052</v>
      </c>
      <c r="D211" s="10" t="s">
        <v>2629</v>
      </c>
      <c r="E211" s="115" t="s">
        <v>5481</v>
      </c>
      <c r="F211" s="19" t="s">
        <v>2485</v>
      </c>
      <c r="G211" s="19" t="s">
        <v>4391</v>
      </c>
      <c r="H211" s="19" t="s">
        <v>1179</v>
      </c>
      <c r="I211" s="2" t="s">
        <v>2644</v>
      </c>
      <c r="J211" s="9" t="s">
        <v>5482</v>
      </c>
      <c r="K211" s="9" t="s">
        <v>5484</v>
      </c>
      <c r="L211" s="19" t="s">
        <v>1917</v>
      </c>
      <c r="M211" s="122" t="s">
        <v>45</v>
      </c>
      <c r="N211" s="28" t="s">
        <v>1793</v>
      </c>
      <c r="O211" s="19" t="s">
        <v>2487</v>
      </c>
      <c r="P211" s="19" t="s">
        <v>2537</v>
      </c>
      <c r="T211" s="2"/>
      <c r="U211" s="2"/>
      <c r="V211" s="2"/>
      <c r="W211" s="2"/>
      <c r="X211" s="2"/>
      <c r="Y211" s="2" t="s">
        <v>2543</v>
      </c>
      <c r="Z211" s="2" t="s">
        <v>2506</v>
      </c>
      <c r="AA211" s="2" t="s">
        <v>2528</v>
      </c>
      <c r="AB211" s="19"/>
      <c r="AC211" s="19"/>
      <c r="AD211" s="19"/>
      <c r="AE211" s="19"/>
    </row>
    <row r="212" spans="1:31" ht="154" x14ac:dyDescent="0.2">
      <c r="A212" s="2" t="s">
        <v>2258</v>
      </c>
      <c r="B212" s="2"/>
      <c r="C212" s="2"/>
      <c r="D212" s="10"/>
      <c r="M212" s="19" t="s">
        <v>2482</v>
      </c>
      <c r="N212" s="28" t="s">
        <v>2291</v>
      </c>
      <c r="O212" s="19" t="s">
        <v>2486</v>
      </c>
      <c r="P212" s="19" t="s">
        <v>2548</v>
      </c>
      <c r="Q212" s="19" t="s">
        <v>2488</v>
      </c>
      <c r="R212" s="19" t="s">
        <v>2514</v>
      </c>
      <c r="S212" s="19" t="s">
        <v>2538</v>
      </c>
      <c r="T212" s="2"/>
      <c r="U212" s="2"/>
      <c r="V212" s="2"/>
      <c r="W212" s="2"/>
      <c r="X212" s="2"/>
      <c r="Y212" s="2" t="s">
        <v>2545</v>
      </c>
      <c r="Z212" s="2" t="s">
        <v>2492</v>
      </c>
      <c r="AA212" s="2" t="s">
        <v>2523</v>
      </c>
      <c r="AB212" s="19"/>
      <c r="AC212" s="19"/>
      <c r="AD212" s="19"/>
      <c r="AE212" s="19"/>
    </row>
    <row r="213" spans="1:31" ht="44" customHeight="1" x14ac:dyDescent="0.2">
      <c r="A213" s="2" t="s">
        <v>2257</v>
      </c>
      <c r="B213" s="2"/>
      <c r="C213" s="2"/>
      <c r="D213" s="10"/>
      <c r="M213" s="19" t="s">
        <v>2482</v>
      </c>
      <c r="N213" s="28" t="s">
        <v>2291</v>
      </c>
      <c r="O213" s="19" t="s">
        <v>2549</v>
      </c>
      <c r="P213" s="19" t="s">
        <v>2548</v>
      </c>
      <c r="Q213" s="19" t="s">
        <v>2488</v>
      </c>
      <c r="R213" s="19" t="s">
        <v>2514</v>
      </c>
      <c r="S213" s="19" t="s">
        <v>2538</v>
      </c>
      <c r="T213" s="2"/>
      <c r="U213" s="2"/>
      <c r="V213" s="2"/>
      <c r="W213" s="2"/>
      <c r="X213" s="2"/>
      <c r="Y213" s="2" t="s">
        <v>2545</v>
      </c>
      <c r="Z213" s="2" t="s">
        <v>2492</v>
      </c>
      <c r="AA213" s="2" t="s">
        <v>2523</v>
      </c>
      <c r="AB213" s="19"/>
      <c r="AC213" s="19"/>
      <c r="AD213" s="19"/>
      <c r="AE213" s="19"/>
    </row>
    <row r="214" spans="1:31" ht="88" x14ac:dyDescent="0.2">
      <c r="A214" s="2" t="s">
        <v>1688</v>
      </c>
      <c r="B214" s="2" t="s">
        <v>3280</v>
      </c>
      <c r="C214" s="2" t="s">
        <v>3281</v>
      </c>
      <c r="D214" s="10" t="s">
        <v>2629</v>
      </c>
      <c r="E214" s="115" t="s">
        <v>5486</v>
      </c>
      <c r="F214" s="19" t="s">
        <v>2485</v>
      </c>
      <c r="G214" s="19" t="s">
        <v>2612</v>
      </c>
      <c r="H214" s="19" t="s">
        <v>1193</v>
      </c>
      <c r="I214" s="2" t="s">
        <v>2644</v>
      </c>
      <c r="J214" s="9" t="s">
        <v>5487</v>
      </c>
      <c r="K214" s="9" t="s">
        <v>5488</v>
      </c>
      <c r="L214" s="19" t="s">
        <v>1917</v>
      </c>
      <c r="M214" s="122" t="s">
        <v>69</v>
      </c>
      <c r="N214" s="28" t="s">
        <v>1655</v>
      </c>
      <c r="O214" s="19" t="s">
        <v>2485</v>
      </c>
      <c r="P214" s="19" t="s">
        <v>2541</v>
      </c>
      <c r="T214" s="2"/>
      <c r="U214" s="2"/>
      <c r="V214" s="2"/>
      <c r="W214" s="2"/>
      <c r="X214" s="2"/>
      <c r="Y214" s="2" t="s">
        <v>2507</v>
      </c>
      <c r="Z214" s="2" t="s">
        <v>2528</v>
      </c>
      <c r="AA214" s="2"/>
      <c r="AB214" s="19"/>
      <c r="AC214" s="19"/>
      <c r="AD214" s="19"/>
      <c r="AE214" s="19"/>
    </row>
    <row r="215" spans="1:31" ht="66" x14ac:dyDescent="0.2">
      <c r="A215" s="19" t="s">
        <v>924</v>
      </c>
      <c r="D215" s="10"/>
      <c r="L215" s="19" t="s">
        <v>1916</v>
      </c>
      <c r="M215" s="19" t="s">
        <v>54</v>
      </c>
      <c r="N215" s="28" t="s">
        <v>1245</v>
      </c>
      <c r="O215" s="52" t="s">
        <v>2486</v>
      </c>
      <c r="T215" s="2"/>
      <c r="U215" s="2"/>
      <c r="V215" s="2"/>
      <c r="W215" s="2"/>
      <c r="X215" s="2"/>
      <c r="Y215" s="2" t="s">
        <v>2489</v>
      </c>
      <c r="Z215" s="2" t="s">
        <v>2491</v>
      </c>
      <c r="AA215" s="2"/>
      <c r="AB215" s="19"/>
      <c r="AC215" s="19"/>
      <c r="AD215" s="19"/>
      <c r="AE215" s="19"/>
    </row>
    <row r="216" spans="1:31" ht="44" customHeight="1" x14ac:dyDescent="0.2">
      <c r="A216" s="19" t="s">
        <v>923</v>
      </c>
      <c r="D216" s="10"/>
      <c r="L216" s="19" t="s">
        <v>1916</v>
      </c>
      <c r="M216" s="19" t="s">
        <v>54</v>
      </c>
      <c r="N216" s="28" t="s">
        <v>1245</v>
      </c>
      <c r="O216" s="52" t="s">
        <v>2486</v>
      </c>
      <c r="T216" s="2"/>
      <c r="U216" s="2"/>
      <c r="V216" s="2"/>
      <c r="W216" s="2"/>
      <c r="X216" s="2"/>
      <c r="Y216" s="2" t="s">
        <v>2489</v>
      </c>
      <c r="Z216" s="2" t="s">
        <v>2491</v>
      </c>
      <c r="AA216" s="2"/>
      <c r="AB216" s="19"/>
      <c r="AC216" s="19"/>
      <c r="AD216" s="19"/>
      <c r="AE216" s="19"/>
    </row>
    <row r="217" spans="1:31" ht="44" customHeight="1" x14ac:dyDescent="0.2">
      <c r="A217" s="19" t="s">
        <v>922</v>
      </c>
      <c r="D217" s="10"/>
      <c r="L217" s="19" t="s">
        <v>1916</v>
      </c>
      <c r="M217" s="19" t="s">
        <v>54</v>
      </c>
      <c r="N217" s="28" t="s">
        <v>1245</v>
      </c>
      <c r="O217" s="52" t="s">
        <v>2486</v>
      </c>
      <c r="T217" s="2"/>
      <c r="U217" s="2"/>
      <c r="V217" s="2"/>
      <c r="W217" s="2"/>
      <c r="X217" s="2"/>
      <c r="Y217" s="2" t="s">
        <v>2489</v>
      </c>
      <c r="Z217" s="2" t="s">
        <v>2491</v>
      </c>
      <c r="AA217" s="2"/>
      <c r="AB217" s="19"/>
      <c r="AC217" s="19"/>
      <c r="AD217" s="19"/>
      <c r="AE217" s="19"/>
    </row>
    <row r="218" spans="1:31" ht="44" customHeight="1" x14ac:dyDescent="0.2">
      <c r="A218" s="19" t="s">
        <v>925</v>
      </c>
      <c r="D218" s="10"/>
      <c r="L218" s="19" t="s">
        <v>1916</v>
      </c>
      <c r="M218" s="19" t="s">
        <v>54</v>
      </c>
      <c r="N218" s="28" t="s">
        <v>1245</v>
      </c>
      <c r="O218" s="52" t="s">
        <v>2486</v>
      </c>
      <c r="T218" s="2"/>
      <c r="U218" s="2"/>
      <c r="V218" s="2"/>
      <c r="W218" s="2"/>
      <c r="X218" s="2"/>
      <c r="Y218" s="2" t="s">
        <v>2489</v>
      </c>
      <c r="Z218" s="2" t="s">
        <v>2491</v>
      </c>
      <c r="AA218" s="2"/>
      <c r="AB218" s="19"/>
      <c r="AC218" s="19"/>
      <c r="AD218" s="19"/>
      <c r="AE218" s="19"/>
    </row>
    <row r="219" spans="1:31" ht="44" customHeight="1" x14ac:dyDescent="0.2">
      <c r="A219" s="19" t="s">
        <v>996</v>
      </c>
      <c r="D219" s="10"/>
      <c r="L219" s="19" t="s">
        <v>1920</v>
      </c>
      <c r="M219" s="19" t="s">
        <v>56</v>
      </c>
      <c r="N219" s="28" t="s">
        <v>1246</v>
      </c>
      <c r="O219" s="19" t="s">
        <v>2486</v>
      </c>
      <c r="P219" s="19" t="s">
        <v>2519</v>
      </c>
      <c r="T219" s="2"/>
      <c r="U219" s="2"/>
      <c r="V219" s="2"/>
      <c r="W219" s="2"/>
      <c r="X219" s="2"/>
      <c r="Y219" s="2" t="s">
        <v>2489</v>
      </c>
      <c r="Z219" s="2" t="s">
        <v>2495</v>
      </c>
      <c r="AA219" s="2" t="s">
        <v>2494</v>
      </c>
      <c r="AB219" s="19"/>
      <c r="AC219" s="19"/>
      <c r="AD219" s="19"/>
      <c r="AE219" s="19"/>
    </row>
    <row r="220" spans="1:31" ht="44" customHeight="1" x14ac:dyDescent="0.2">
      <c r="A220" s="19" t="s">
        <v>997</v>
      </c>
      <c r="D220" s="10"/>
      <c r="L220" s="19" t="s">
        <v>1920</v>
      </c>
      <c r="M220" s="19" t="s">
        <v>56</v>
      </c>
      <c r="N220" s="28" t="s">
        <v>1246</v>
      </c>
      <c r="O220" s="19" t="s">
        <v>2486</v>
      </c>
      <c r="P220" s="19" t="s">
        <v>2519</v>
      </c>
      <c r="T220" s="2"/>
      <c r="U220" s="2"/>
      <c r="V220" s="2"/>
      <c r="W220" s="2"/>
      <c r="X220" s="2"/>
      <c r="Y220" s="2" t="s">
        <v>2489</v>
      </c>
      <c r="Z220" s="2" t="s">
        <v>2495</v>
      </c>
      <c r="AA220" s="2" t="s">
        <v>2494</v>
      </c>
      <c r="AB220" s="19"/>
      <c r="AC220" s="19"/>
      <c r="AD220" s="19"/>
      <c r="AE220" s="19"/>
    </row>
    <row r="221" spans="1:31" ht="110" x14ac:dyDescent="0.2">
      <c r="A221" s="19" t="s">
        <v>265</v>
      </c>
      <c r="D221" s="10"/>
      <c r="M221" s="19" t="s">
        <v>70</v>
      </c>
      <c r="N221" s="28" t="s">
        <v>1604</v>
      </c>
      <c r="O221" s="19" t="s">
        <v>2485</v>
      </c>
      <c r="P221" s="19" t="s">
        <v>2540</v>
      </c>
      <c r="T221" s="2"/>
      <c r="U221" s="2"/>
      <c r="V221" s="2"/>
      <c r="W221" s="2"/>
      <c r="X221" s="2"/>
      <c r="Y221" s="2" t="s">
        <v>2545</v>
      </c>
      <c r="Z221" s="2" t="s">
        <v>2494</v>
      </c>
      <c r="AA221" s="2" t="s">
        <v>2523</v>
      </c>
      <c r="AB221" s="19"/>
      <c r="AC221" s="19"/>
      <c r="AD221" s="19"/>
      <c r="AE221" s="19"/>
    </row>
    <row r="222" spans="1:31" ht="110" x14ac:dyDescent="0.2">
      <c r="A222" s="19" t="s">
        <v>182</v>
      </c>
      <c r="D222" s="10"/>
      <c r="M222" s="19" t="s">
        <v>70</v>
      </c>
      <c r="N222" s="28" t="s">
        <v>1604</v>
      </c>
      <c r="O222" s="19" t="s">
        <v>2485</v>
      </c>
      <c r="P222" s="19" t="s">
        <v>2540</v>
      </c>
      <c r="T222" s="2"/>
      <c r="U222" s="2"/>
      <c r="V222" s="2"/>
      <c r="W222" s="2"/>
      <c r="X222" s="2"/>
      <c r="Y222" s="2" t="s">
        <v>2545</v>
      </c>
      <c r="Z222" s="2" t="s">
        <v>2494</v>
      </c>
      <c r="AA222" s="2" t="s">
        <v>2523</v>
      </c>
      <c r="AB222" s="19"/>
      <c r="AC222" s="19"/>
      <c r="AD222" s="19"/>
      <c r="AE222" s="19"/>
    </row>
    <row r="223" spans="1:31" ht="44" customHeight="1" x14ac:dyDescent="0.2">
      <c r="A223" s="2" t="s">
        <v>295</v>
      </c>
      <c r="B223" s="2"/>
      <c r="C223" s="2"/>
      <c r="D223" s="10"/>
      <c r="M223" s="19" t="s">
        <v>38</v>
      </c>
      <c r="N223" s="28" t="s">
        <v>1604</v>
      </c>
      <c r="O223" s="19" t="s">
        <v>2485</v>
      </c>
      <c r="P223" s="19" t="s">
        <v>2540</v>
      </c>
      <c r="T223" s="2"/>
      <c r="U223" s="2"/>
      <c r="V223" s="2"/>
      <c r="W223" s="2"/>
      <c r="X223" s="2"/>
      <c r="Y223" s="2" t="s">
        <v>2545</v>
      </c>
      <c r="Z223" s="2" t="s">
        <v>2494</v>
      </c>
      <c r="AA223" s="2" t="s">
        <v>2523</v>
      </c>
      <c r="AB223" s="19"/>
      <c r="AC223" s="19"/>
      <c r="AD223" s="19"/>
      <c r="AE223" s="19"/>
    </row>
    <row r="224" spans="1:31" ht="110" x14ac:dyDescent="0.2">
      <c r="A224" s="35" t="s">
        <v>1628</v>
      </c>
      <c r="B224" s="2"/>
      <c r="C224" s="2"/>
      <c r="D224" s="10"/>
      <c r="M224" s="19" t="s">
        <v>49</v>
      </c>
      <c r="N224" s="28" t="s">
        <v>1604</v>
      </c>
      <c r="O224" s="19" t="s">
        <v>2485</v>
      </c>
      <c r="P224" s="19" t="s">
        <v>2540</v>
      </c>
      <c r="T224" s="2"/>
      <c r="U224" s="2"/>
      <c r="V224" s="2"/>
      <c r="W224" s="2"/>
      <c r="X224" s="2"/>
      <c r="Y224" s="2" t="s">
        <v>2545</v>
      </c>
      <c r="Z224" s="2" t="s">
        <v>2494</v>
      </c>
      <c r="AA224" s="2" t="s">
        <v>2523</v>
      </c>
      <c r="AB224" s="19"/>
      <c r="AC224" s="19"/>
      <c r="AD224" s="19"/>
      <c r="AE224" s="19"/>
    </row>
    <row r="225" spans="1:31" ht="110" x14ac:dyDescent="0.2">
      <c r="A225" s="2" t="s">
        <v>2121</v>
      </c>
      <c r="B225" s="2"/>
      <c r="C225" s="2"/>
      <c r="D225" s="10"/>
      <c r="M225" s="19" t="s">
        <v>50</v>
      </c>
      <c r="N225" s="28" t="s">
        <v>1604</v>
      </c>
      <c r="O225" s="19" t="s">
        <v>2485</v>
      </c>
      <c r="P225" s="19" t="s">
        <v>2540</v>
      </c>
      <c r="T225" s="2"/>
      <c r="U225" s="2"/>
      <c r="V225" s="2"/>
      <c r="W225" s="2"/>
      <c r="X225" s="2"/>
      <c r="Y225" s="2" t="s">
        <v>2545</v>
      </c>
      <c r="Z225" s="2" t="s">
        <v>2494</v>
      </c>
      <c r="AA225" s="2" t="s">
        <v>2523</v>
      </c>
      <c r="AB225" s="19"/>
      <c r="AC225" s="19"/>
      <c r="AD225" s="19"/>
      <c r="AE225" s="19"/>
    </row>
    <row r="226" spans="1:31" ht="110" x14ac:dyDescent="0.2">
      <c r="A226" s="36" t="s">
        <v>1628</v>
      </c>
      <c r="D226" s="10"/>
      <c r="L226" s="19" t="s">
        <v>1918</v>
      </c>
      <c r="M226" s="19" t="s">
        <v>67</v>
      </c>
      <c r="N226" s="28" t="s">
        <v>1604</v>
      </c>
      <c r="O226" s="19" t="s">
        <v>2485</v>
      </c>
      <c r="P226" s="19" t="s">
        <v>2540</v>
      </c>
      <c r="T226" s="2"/>
      <c r="U226" s="2"/>
      <c r="V226" s="2"/>
      <c r="W226" s="2"/>
      <c r="X226" s="2"/>
      <c r="Y226" s="2" t="s">
        <v>2545</v>
      </c>
      <c r="Z226" s="2" t="s">
        <v>2494</v>
      </c>
      <c r="AA226" s="2" t="s">
        <v>2523</v>
      </c>
      <c r="AB226" s="19"/>
      <c r="AC226" s="19"/>
      <c r="AD226" s="19"/>
      <c r="AE226" s="19"/>
    </row>
    <row r="227" spans="1:31" ht="44" customHeight="1" x14ac:dyDescent="0.2">
      <c r="A227" s="19" t="s">
        <v>1603</v>
      </c>
      <c r="D227" s="10"/>
      <c r="L227" s="19" t="s">
        <v>1918</v>
      </c>
      <c r="M227" s="19" t="s">
        <v>67</v>
      </c>
      <c r="N227" s="28" t="s">
        <v>1604</v>
      </c>
      <c r="O227" s="19" t="s">
        <v>2485</v>
      </c>
      <c r="P227" s="19" t="s">
        <v>2540</v>
      </c>
      <c r="T227" s="2"/>
      <c r="U227" s="2"/>
      <c r="V227" s="2"/>
      <c r="W227" s="2"/>
      <c r="X227" s="2"/>
      <c r="Y227" s="2" t="s">
        <v>2545</v>
      </c>
      <c r="Z227" s="2" t="s">
        <v>2494</v>
      </c>
      <c r="AA227" s="2" t="s">
        <v>2523</v>
      </c>
      <c r="AB227" s="19"/>
      <c r="AC227" s="19"/>
      <c r="AD227" s="19"/>
      <c r="AE227" s="19"/>
    </row>
    <row r="228" spans="1:31" ht="44" customHeight="1" x14ac:dyDescent="0.2">
      <c r="A228" s="2" t="s">
        <v>1627</v>
      </c>
      <c r="B228" s="2"/>
      <c r="C228" s="2"/>
      <c r="D228" s="10"/>
      <c r="L228" s="19" t="s">
        <v>1918</v>
      </c>
      <c r="M228" s="19" t="s">
        <v>67</v>
      </c>
      <c r="N228" s="28" t="s">
        <v>1604</v>
      </c>
      <c r="O228" s="19" t="s">
        <v>2485</v>
      </c>
      <c r="P228" s="19" t="s">
        <v>2540</v>
      </c>
      <c r="T228" s="2"/>
      <c r="U228" s="2"/>
      <c r="V228" s="2"/>
      <c r="W228" s="2"/>
      <c r="X228" s="2"/>
      <c r="Y228" s="2" t="s">
        <v>2545</v>
      </c>
      <c r="Z228" s="2" t="s">
        <v>2494</v>
      </c>
      <c r="AA228" s="2" t="s">
        <v>2523</v>
      </c>
      <c r="AB228" s="19"/>
      <c r="AC228" s="19"/>
      <c r="AD228" s="19"/>
      <c r="AE228" s="19"/>
    </row>
    <row r="229" spans="1:31" ht="176" customHeight="1" x14ac:dyDescent="0.2">
      <c r="A229" s="19" t="s">
        <v>173</v>
      </c>
      <c r="D229" s="10"/>
      <c r="M229" s="19" t="s">
        <v>70</v>
      </c>
      <c r="N229" s="28" t="s">
        <v>1814</v>
      </c>
      <c r="O229" s="19" t="s">
        <v>2551</v>
      </c>
      <c r="P229" s="19" t="s">
        <v>2539</v>
      </c>
      <c r="Q229" s="19" t="s">
        <v>2536</v>
      </c>
      <c r="T229" s="2"/>
      <c r="U229" s="2"/>
      <c r="V229" s="2"/>
      <c r="W229" s="2"/>
      <c r="X229" s="2"/>
      <c r="Y229" s="2" t="s">
        <v>2546</v>
      </c>
      <c r="Z229" s="2" t="s">
        <v>2528</v>
      </c>
      <c r="AA229" s="2" t="s">
        <v>2494</v>
      </c>
      <c r="AB229" s="19" t="s">
        <v>2506</v>
      </c>
      <c r="AC229" s="19"/>
      <c r="AD229" s="19"/>
      <c r="AE229" s="19"/>
    </row>
    <row r="230" spans="1:31" ht="176" x14ac:dyDescent="0.2">
      <c r="A230" s="19" t="s">
        <v>2433</v>
      </c>
      <c r="D230" s="10"/>
      <c r="M230" s="19" t="s">
        <v>2483</v>
      </c>
      <c r="N230" s="28" t="s">
        <v>1814</v>
      </c>
      <c r="O230" s="19" t="s">
        <v>2551</v>
      </c>
      <c r="P230" s="19" t="s">
        <v>2539</v>
      </c>
      <c r="Q230" s="19" t="s">
        <v>2536</v>
      </c>
      <c r="T230" s="2"/>
      <c r="U230" s="2"/>
      <c r="V230" s="2"/>
      <c r="W230" s="2"/>
      <c r="X230" s="2"/>
      <c r="Y230" s="2" t="s">
        <v>2546</v>
      </c>
      <c r="Z230" s="2" t="s">
        <v>2528</v>
      </c>
      <c r="AA230" s="2" t="s">
        <v>2494</v>
      </c>
      <c r="AB230" s="19" t="s">
        <v>2506</v>
      </c>
      <c r="AC230" s="19"/>
      <c r="AD230" s="19"/>
      <c r="AE230" s="19"/>
    </row>
    <row r="231" spans="1:31" ht="176" x14ac:dyDescent="0.2">
      <c r="A231" s="19" t="s">
        <v>2434</v>
      </c>
      <c r="D231" s="10"/>
      <c r="M231" s="19" t="s">
        <v>2483</v>
      </c>
      <c r="N231" s="28" t="s">
        <v>1814</v>
      </c>
      <c r="O231" s="19" t="s">
        <v>2551</v>
      </c>
      <c r="P231" s="19" t="s">
        <v>2539</v>
      </c>
      <c r="Q231" s="19" t="s">
        <v>2536</v>
      </c>
      <c r="T231" s="2"/>
      <c r="U231" s="2"/>
      <c r="V231" s="2"/>
      <c r="W231" s="2"/>
      <c r="X231" s="2"/>
      <c r="Y231" s="2" t="s">
        <v>2546</v>
      </c>
      <c r="Z231" s="2" t="s">
        <v>2528</v>
      </c>
      <c r="AA231" s="2" t="s">
        <v>2494</v>
      </c>
      <c r="AB231" s="19" t="s">
        <v>2506</v>
      </c>
      <c r="AC231" s="19"/>
      <c r="AD231" s="19"/>
      <c r="AE231" s="19"/>
    </row>
    <row r="232" spans="1:31" ht="154" x14ac:dyDescent="0.2">
      <c r="A232" s="2" t="s">
        <v>2123</v>
      </c>
      <c r="B232" s="2"/>
      <c r="C232" s="2"/>
      <c r="D232" s="10"/>
      <c r="M232" s="19" t="s">
        <v>50</v>
      </c>
      <c r="N232" s="28" t="s">
        <v>2148</v>
      </c>
      <c r="O232" s="19" t="s">
        <v>2486</v>
      </c>
      <c r="P232" s="19" t="s">
        <v>2519</v>
      </c>
      <c r="T232" s="2"/>
      <c r="U232" s="2"/>
      <c r="V232" s="2"/>
      <c r="W232" s="2"/>
      <c r="X232" s="2"/>
      <c r="Y232" s="2" t="s">
        <v>2489</v>
      </c>
      <c r="Z232" s="2" t="s">
        <v>2494</v>
      </c>
      <c r="AA232" s="2"/>
      <c r="AB232" s="19"/>
      <c r="AC232" s="19"/>
      <c r="AD232" s="19"/>
      <c r="AE232" s="19"/>
    </row>
    <row r="233" spans="1:31" ht="154" x14ac:dyDescent="0.2">
      <c r="A233" s="2" t="s">
        <v>2125</v>
      </c>
      <c r="B233" s="2"/>
      <c r="C233" s="2"/>
      <c r="D233" s="10"/>
      <c r="M233" s="19" t="s">
        <v>50</v>
      </c>
      <c r="N233" s="28" t="s">
        <v>2148</v>
      </c>
      <c r="O233" s="19" t="s">
        <v>2486</v>
      </c>
      <c r="P233" s="19" t="s">
        <v>2519</v>
      </c>
      <c r="T233" s="2"/>
      <c r="U233" s="2"/>
      <c r="V233" s="2"/>
      <c r="W233" s="2"/>
      <c r="X233" s="2"/>
      <c r="Y233" s="2" t="s">
        <v>2489</v>
      </c>
      <c r="Z233" s="2" t="s">
        <v>2494</v>
      </c>
      <c r="AA233" s="2"/>
      <c r="AB233" s="19"/>
      <c r="AC233" s="19"/>
      <c r="AD233" s="19"/>
      <c r="AE233" s="19"/>
    </row>
    <row r="234" spans="1:31" ht="154" x14ac:dyDescent="0.2">
      <c r="A234" s="2" t="s">
        <v>2126</v>
      </c>
      <c r="B234" s="2"/>
      <c r="C234" s="2"/>
      <c r="D234" s="10"/>
      <c r="M234" s="19" t="s">
        <v>50</v>
      </c>
      <c r="N234" s="28" t="s">
        <v>2148</v>
      </c>
      <c r="O234" s="19" t="s">
        <v>2486</v>
      </c>
      <c r="P234" s="19" t="s">
        <v>2519</v>
      </c>
      <c r="T234" s="2"/>
      <c r="U234" s="2"/>
      <c r="V234" s="2"/>
      <c r="W234" s="2"/>
      <c r="X234" s="2"/>
      <c r="Y234" s="2" t="s">
        <v>2489</v>
      </c>
      <c r="Z234" s="2" t="s">
        <v>2494</v>
      </c>
      <c r="AA234" s="2"/>
      <c r="AB234" s="19"/>
      <c r="AC234" s="19"/>
      <c r="AD234" s="19"/>
      <c r="AE234" s="19"/>
    </row>
    <row r="235" spans="1:31" ht="154" x14ac:dyDescent="0.2">
      <c r="A235" s="2" t="s">
        <v>2124</v>
      </c>
      <c r="B235" s="2"/>
      <c r="C235" s="2"/>
      <c r="D235" s="10"/>
      <c r="M235" s="19" t="s">
        <v>50</v>
      </c>
      <c r="N235" s="28" t="s">
        <v>2148</v>
      </c>
      <c r="O235" s="19" t="s">
        <v>2486</v>
      </c>
      <c r="P235" s="19" t="s">
        <v>2519</v>
      </c>
      <c r="T235" s="2"/>
      <c r="U235" s="2"/>
      <c r="V235" s="2"/>
      <c r="W235" s="2"/>
      <c r="X235" s="2"/>
      <c r="Y235" s="2" t="s">
        <v>2489</v>
      </c>
      <c r="Z235" s="2" t="s">
        <v>2494</v>
      </c>
      <c r="AA235" s="2"/>
      <c r="AB235" s="19"/>
      <c r="AC235" s="19"/>
      <c r="AD235" s="19"/>
      <c r="AE235" s="19"/>
    </row>
    <row r="236" spans="1:31" ht="66" x14ac:dyDescent="0.2">
      <c r="A236" s="35" t="s">
        <v>1374</v>
      </c>
      <c r="B236" s="2" t="s">
        <v>3314</v>
      </c>
      <c r="C236" s="2" t="s">
        <v>3120</v>
      </c>
      <c r="D236" s="10" t="s">
        <v>2629</v>
      </c>
      <c r="E236" s="115" t="s">
        <v>5490</v>
      </c>
      <c r="F236" s="19" t="s">
        <v>2486</v>
      </c>
      <c r="G236" s="19" t="s">
        <v>2612</v>
      </c>
      <c r="H236" s="19" t="s">
        <v>1214</v>
      </c>
      <c r="I236" s="2" t="s">
        <v>2650</v>
      </c>
      <c r="J236" s="9" t="s">
        <v>5491</v>
      </c>
      <c r="K236" s="9" t="s">
        <v>5492</v>
      </c>
      <c r="M236" s="19" t="s">
        <v>63</v>
      </c>
      <c r="N236" s="28" t="s">
        <v>1398</v>
      </c>
      <c r="O236" s="52" t="s">
        <v>2486</v>
      </c>
      <c r="T236" s="2"/>
      <c r="U236" s="2"/>
      <c r="V236" s="2"/>
      <c r="W236" s="2"/>
      <c r="X236" s="2"/>
      <c r="Y236" s="2" t="s">
        <v>2489</v>
      </c>
      <c r="Z236" s="2" t="s">
        <v>2494</v>
      </c>
      <c r="AA236" s="2"/>
      <c r="AB236" s="19"/>
      <c r="AC236" s="19"/>
      <c r="AD236" s="19"/>
      <c r="AE236" s="19"/>
    </row>
    <row r="237" spans="1:31" ht="66" customHeight="1" x14ac:dyDescent="0.2">
      <c r="A237" s="19" t="s">
        <v>2410</v>
      </c>
      <c r="D237" s="10"/>
      <c r="M237" s="19" t="s">
        <v>63</v>
      </c>
      <c r="N237" s="28" t="s">
        <v>1398</v>
      </c>
      <c r="O237" s="52" t="s">
        <v>2486</v>
      </c>
      <c r="T237" s="2"/>
      <c r="U237" s="2"/>
      <c r="V237" s="2"/>
      <c r="W237" s="2"/>
      <c r="X237" s="2"/>
      <c r="Y237" s="2" t="s">
        <v>2489</v>
      </c>
      <c r="Z237" s="2" t="s">
        <v>2494</v>
      </c>
      <c r="AA237" s="2"/>
      <c r="AB237" s="19"/>
      <c r="AC237" s="19"/>
      <c r="AD237" s="19"/>
      <c r="AE237" s="19"/>
    </row>
    <row r="238" spans="1:31" ht="44" customHeight="1" x14ac:dyDescent="0.2">
      <c r="A238" s="35" t="s">
        <v>1374</v>
      </c>
      <c r="B238" s="2" t="s">
        <v>3314</v>
      </c>
      <c r="C238" s="2" t="s">
        <v>3120</v>
      </c>
      <c r="D238" s="10" t="s">
        <v>2629</v>
      </c>
      <c r="E238" s="115" t="s">
        <v>5490</v>
      </c>
      <c r="F238" s="19" t="s">
        <v>2486</v>
      </c>
      <c r="G238" s="19" t="s">
        <v>2612</v>
      </c>
      <c r="H238" s="19" t="s">
        <v>1214</v>
      </c>
      <c r="I238" s="2" t="s">
        <v>2650</v>
      </c>
      <c r="J238" s="9" t="s">
        <v>5491</v>
      </c>
      <c r="K238" s="9" t="s">
        <v>5492</v>
      </c>
      <c r="L238" s="19" t="s">
        <v>1917</v>
      </c>
      <c r="M238" s="122" t="s">
        <v>64</v>
      </c>
      <c r="N238" s="28" t="s">
        <v>1398</v>
      </c>
      <c r="O238" s="52" t="s">
        <v>2486</v>
      </c>
      <c r="T238" s="2"/>
      <c r="U238" s="2"/>
      <c r="V238" s="2"/>
      <c r="W238" s="2"/>
      <c r="X238" s="2"/>
      <c r="Y238" s="2" t="s">
        <v>2489</v>
      </c>
      <c r="Z238" s="2" t="s">
        <v>2494</v>
      </c>
      <c r="AA238" s="2"/>
      <c r="AB238" s="19"/>
      <c r="AC238" s="19"/>
      <c r="AD238" s="19"/>
      <c r="AE238" s="19"/>
    </row>
    <row r="239" spans="1:31" ht="66" customHeight="1" x14ac:dyDescent="0.2">
      <c r="A239" s="2" t="s">
        <v>1375</v>
      </c>
      <c r="B239" s="2" t="s">
        <v>3315</v>
      </c>
      <c r="C239" s="2" t="s">
        <v>3316</v>
      </c>
      <c r="D239" s="10" t="s">
        <v>2629</v>
      </c>
      <c r="E239" s="115" t="s">
        <v>5494</v>
      </c>
      <c r="F239" s="19" t="s">
        <v>2486</v>
      </c>
      <c r="G239" s="19" t="s">
        <v>2662</v>
      </c>
      <c r="H239" s="19" t="s">
        <v>1201</v>
      </c>
      <c r="I239" s="2" t="s">
        <v>2650</v>
      </c>
      <c r="J239" s="9" t="s">
        <v>5493</v>
      </c>
      <c r="K239" s="106"/>
      <c r="L239" s="19" t="s">
        <v>1917</v>
      </c>
      <c r="M239" s="122" t="s">
        <v>64</v>
      </c>
      <c r="N239" s="28" t="s">
        <v>1398</v>
      </c>
      <c r="O239" s="52" t="s">
        <v>2486</v>
      </c>
      <c r="T239" s="2"/>
      <c r="U239" s="2"/>
      <c r="V239" s="2"/>
      <c r="W239" s="2"/>
      <c r="X239" s="2"/>
      <c r="Y239" s="2" t="s">
        <v>2489</v>
      </c>
      <c r="Z239" s="2" t="s">
        <v>2494</v>
      </c>
      <c r="AA239" s="2"/>
      <c r="AB239" s="19"/>
      <c r="AC239" s="19"/>
      <c r="AD239" s="19"/>
      <c r="AE239" s="19"/>
    </row>
    <row r="240" spans="1:31" ht="66" x14ac:dyDescent="0.2">
      <c r="A240" s="2" t="s">
        <v>1373</v>
      </c>
      <c r="B240" s="2" t="s">
        <v>3319</v>
      </c>
      <c r="C240" s="2" t="s">
        <v>3074</v>
      </c>
      <c r="D240" s="10" t="s">
        <v>2629</v>
      </c>
      <c r="E240" s="115" t="s">
        <v>5498</v>
      </c>
      <c r="F240" s="19" t="s">
        <v>2486</v>
      </c>
      <c r="G240" s="19" t="s">
        <v>2614</v>
      </c>
      <c r="H240" s="19" t="s">
        <v>1214</v>
      </c>
      <c r="I240" s="2" t="s">
        <v>2650</v>
      </c>
      <c r="J240" s="9" t="s">
        <v>5496</v>
      </c>
      <c r="K240" s="9" t="s">
        <v>5497</v>
      </c>
      <c r="L240" s="19" t="s">
        <v>1917</v>
      </c>
      <c r="M240" s="122" t="s">
        <v>64</v>
      </c>
      <c r="N240" s="28" t="s">
        <v>1398</v>
      </c>
      <c r="O240" s="52" t="s">
        <v>2486</v>
      </c>
      <c r="T240" s="2"/>
      <c r="U240" s="2"/>
      <c r="V240" s="2"/>
      <c r="W240" s="2"/>
      <c r="X240" s="2"/>
      <c r="Y240" s="2" t="s">
        <v>2489</v>
      </c>
      <c r="Z240" s="2" t="s">
        <v>2494</v>
      </c>
      <c r="AA240" s="2"/>
      <c r="AB240" s="19"/>
      <c r="AC240" s="19"/>
      <c r="AD240" s="19"/>
      <c r="AE240" s="19"/>
    </row>
    <row r="241" spans="1:31" ht="66" x14ac:dyDescent="0.2">
      <c r="A241" s="2" t="s">
        <v>1402</v>
      </c>
      <c r="B241" s="2" t="s">
        <v>3320</v>
      </c>
      <c r="C241" s="2" t="s">
        <v>3321</v>
      </c>
      <c r="D241" s="10" t="s">
        <v>2627</v>
      </c>
      <c r="E241" s="115" t="s">
        <v>5505</v>
      </c>
      <c r="F241" s="19" t="s">
        <v>2486</v>
      </c>
      <c r="G241" s="19" t="s">
        <v>2612</v>
      </c>
      <c r="H241" s="19" t="s">
        <v>1214</v>
      </c>
      <c r="I241" s="2" t="s">
        <v>2650</v>
      </c>
      <c r="J241" s="9" t="s">
        <v>5501</v>
      </c>
      <c r="K241" s="9" t="s">
        <v>5500</v>
      </c>
      <c r="L241" s="19" t="s">
        <v>1917</v>
      </c>
      <c r="M241" s="122" t="s">
        <v>64</v>
      </c>
      <c r="N241" s="28" t="s">
        <v>1398</v>
      </c>
      <c r="O241" s="52" t="s">
        <v>2486</v>
      </c>
      <c r="T241" s="2"/>
      <c r="U241" s="2"/>
      <c r="V241" s="2"/>
      <c r="W241" s="2"/>
      <c r="X241" s="2"/>
      <c r="Y241" s="2" t="s">
        <v>2489</v>
      </c>
      <c r="Z241" s="2" t="s">
        <v>2494</v>
      </c>
      <c r="AA241" s="2"/>
      <c r="AB241" s="19"/>
      <c r="AC241" s="19"/>
      <c r="AD241" s="19"/>
      <c r="AE241" s="19"/>
    </row>
    <row r="242" spans="1:31" ht="242" x14ac:dyDescent="0.2">
      <c r="A242" s="19" t="s">
        <v>234</v>
      </c>
      <c r="D242" s="10"/>
      <c r="M242" s="19" t="s">
        <v>36</v>
      </c>
      <c r="N242" s="28" t="s">
        <v>1406</v>
      </c>
      <c r="O242" s="19" t="s">
        <v>2551</v>
      </c>
      <c r="P242" s="19" t="s">
        <v>2552</v>
      </c>
      <c r="Q242" s="19" t="s">
        <v>2488</v>
      </c>
      <c r="R242" s="19" t="s">
        <v>2537</v>
      </c>
      <c r="T242" s="2"/>
      <c r="U242" s="2"/>
      <c r="V242" s="2"/>
      <c r="W242" s="2"/>
      <c r="X242" s="2"/>
      <c r="Y242" s="2" t="s">
        <v>2489</v>
      </c>
      <c r="Z242" s="2" t="s">
        <v>2506</v>
      </c>
      <c r="AA242" s="2"/>
      <c r="AB242" s="19"/>
      <c r="AC242" s="19"/>
      <c r="AD242" s="19"/>
      <c r="AE242" s="19"/>
    </row>
    <row r="243" spans="1:31" ht="242" x14ac:dyDescent="0.2">
      <c r="A243" s="2" t="s">
        <v>417</v>
      </c>
      <c r="B243" s="2"/>
      <c r="C243" s="2"/>
      <c r="D243" s="10"/>
      <c r="M243" s="19" t="s">
        <v>404</v>
      </c>
      <c r="N243" s="28" t="s">
        <v>1406</v>
      </c>
      <c r="O243" s="19" t="s">
        <v>2551</v>
      </c>
      <c r="P243" s="19" t="s">
        <v>2552</v>
      </c>
      <c r="Q243" s="19" t="s">
        <v>2488</v>
      </c>
      <c r="R243" s="19" t="s">
        <v>2537</v>
      </c>
      <c r="T243" s="2"/>
      <c r="U243" s="2"/>
      <c r="V243" s="2"/>
      <c r="W243" s="2"/>
      <c r="X243" s="2"/>
      <c r="Y243" s="2" t="s">
        <v>2489</v>
      </c>
      <c r="Z243" s="2" t="s">
        <v>2506</v>
      </c>
      <c r="AA243" s="2"/>
      <c r="AB243" s="19"/>
      <c r="AC243" s="19"/>
      <c r="AD243" s="19"/>
      <c r="AE243" s="19"/>
    </row>
    <row r="244" spans="1:31" ht="242" x14ac:dyDescent="0.2">
      <c r="A244" s="2" t="s">
        <v>4327</v>
      </c>
      <c r="B244" s="2"/>
      <c r="C244" s="2"/>
      <c r="D244" s="10"/>
      <c r="M244" s="19" t="s">
        <v>404</v>
      </c>
      <c r="N244" s="28" t="s">
        <v>1406</v>
      </c>
      <c r="O244" s="19" t="s">
        <v>2551</v>
      </c>
      <c r="P244" s="19" t="s">
        <v>2552</v>
      </c>
      <c r="Q244" s="19" t="s">
        <v>2488</v>
      </c>
      <c r="R244" s="19" t="s">
        <v>2537</v>
      </c>
      <c r="T244" s="2"/>
      <c r="U244" s="2"/>
      <c r="V244" s="2"/>
      <c r="W244" s="2"/>
      <c r="X244" s="2"/>
      <c r="Y244" s="2" t="s">
        <v>2489</v>
      </c>
      <c r="Z244" s="2" t="s">
        <v>2506</v>
      </c>
      <c r="AA244" s="2"/>
      <c r="AB244" s="19"/>
      <c r="AC244" s="19"/>
      <c r="AD244" s="19"/>
      <c r="AE244" s="19"/>
    </row>
    <row r="245" spans="1:31" ht="242" x14ac:dyDescent="0.2">
      <c r="A245" s="2" t="s">
        <v>416</v>
      </c>
      <c r="B245" s="2"/>
      <c r="C245" s="2"/>
      <c r="D245" s="10"/>
      <c r="M245" s="19" t="s">
        <v>404</v>
      </c>
      <c r="N245" s="28" t="s">
        <v>1406</v>
      </c>
      <c r="O245" s="19" t="s">
        <v>2551</v>
      </c>
      <c r="P245" s="19" t="s">
        <v>2552</v>
      </c>
      <c r="Q245" s="19" t="s">
        <v>2488</v>
      </c>
      <c r="R245" s="19" t="s">
        <v>2537</v>
      </c>
      <c r="T245" s="2"/>
      <c r="U245" s="2"/>
      <c r="V245" s="2"/>
      <c r="W245" s="2"/>
      <c r="X245" s="2"/>
      <c r="Y245" s="2" t="s">
        <v>2489</v>
      </c>
      <c r="Z245" s="2" t="s">
        <v>2506</v>
      </c>
      <c r="AA245" s="2"/>
      <c r="AB245" s="19"/>
      <c r="AC245" s="19"/>
      <c r="AD245" s="19"/>
      <c r="AE245" s="19"/>
    </row>
    <row r="246" spans="1:31" ht="242" x14ac:dyDescent="0.2">
      <c r="A246" s="2" t="s">
        <v>415</v>
      </c>
      <c r="B246" s="2"/>
      <c r="C246" s="2"/>
      <c r="D246" s="10"/>
      <c r="M246" s="19" t="s">
        <v>404</v>
      </c>
      <c r="N246" s="28" t="s">
        <v>1406</v>
      </c>
      <c r="O246" s="19" t="s">
        <v>2551</v>
      </c>
      <c r="P246" s="19" t="s">
        <v>2552</v>
      </c>
      <c r="Q246" s="19" t="s">
        <v>2488</v>
      </c>
      <c r="R246" s="19" t="s">
        <v>2537</v>
      </c>
      <c r="T246" s="2"/>
      <c r="U246" s="2"/>
      <c r="V246" s="2"/>
      <c r="W246" s="2"/>
      <c r="X246" s="2"/>
      <c r="Y246" s="2" t="s">
        <v>2489</v>
      </c>
      <c r="Z246" s="2" t="s">
        <v>2506</v>
      </c>
      <c r="AA246" s="2"/>
      <c r="AB246" s="19"/>
      <c r="AC246" s="19"/>
      <c r="AD246" s="19"/>
      <c r="AE246" s="19"/>
    </row>
    <row r="247" spans="1:31" ht="242" x14ac:dyDescent="0.2">
      <c r="A247" s="2" t="s">
        <v>418</v>
      </c>
      <c r="B247" s="2"/>
      <c r="C247" s="2"/>
      <c r="D247" s="10"/>
      <c r="M247" s="19" t="s">
        <v>404</v>
      </c>
      <c r="N247" s="28" t="s">
        <v>1406</v>
      </c>
      <c r="O247" s="19" t="s">
        <v>2551</v>
      </c>
      <c r="P247" s="19" t="s">
        <v>2552</v>
      </c>
      <c r="Q247" s="19" t="s">
        <v>2488</v>
      </c>
      <c r="R247" s="19" t="s">
        <v>2537</v>
      </c>
      <c r="T247" s="2"/>
      <c r="U247" s="2"/>
      <c r="V247" s="2"/>
      <c r="W247" s="2"/>
      <c r="X247" s="2"/>
      <c r="Y247" s="2" t="s">
        <v>2489</v>
      </c>
      <c r="Z247" s="2" t="s">
        <v>2506</v>
      </c>
      <c r="AA247" s="2"/>
      <c r="AB247" s="19"/>
      <c r="AC247" s="19"/>
      <c r="AD247" s="19"/>
      <c r="AE247" s="19"/>
    </row>
    <row r="248" spans="1:31" ht="66" customHeight="1" x14ac:dyDescent="0.2">
      <c r="A248" s="2" t="s">
        <v>413</v>
      </c>
      <c r="B248" s="2"/>
      <c r="C248" s="2"/>
      <c r="D248" s="10"/>
      <c r="M248" s="19" t="s">
        <v>404</v>
      </c>
      <c r="N248" s="28" t="s">
        <v>1406</v>
      </c>
      <c r="O248" s="19" t="s">
        <v>2551</v>
      </c>
      <c r="P248" s="19" t="s">
        <v>2552</v>
      </c>
      <c r="Q248" s="19" t="s">
        <v>2488</v>
      </c>
      <c r="R248" s="19" t="s">
        <v>2537</v>
      </c>
      <c r="T248" s="2"/>
      <c r="U248" s="2"/>
      <c r="V248" s="2"/>
      <c r="W248" s="2"/>
      <c r="X248" s="2"/>
      <c r="Y248" s="2" t="s">
        <v>2489</v>
      </c>
      <c r="Z248" s="2" t="s">
        <v>2506</v>
      </c>
      <c r="AA248" s="2"/>
      <c r="AB248" s="19"/>
      <c r="AC248" s="19"/>
      <c r="AD248" s="19"/>
      <c r="AE248" s="19"/>
    </row>
    <row r="249" spans="1:31" ht="242" x14ac:dyDescent="0.2">
      <c r="A249" s="2" t="s">
        <v>1447</v>
      </c>
      <c r="B249" s="2" t="s">
        <v>3322</v>
      </c>
      <c r="C249" s="2" t="s">
        <v>3323</v>
      </c>
      <c r="D249" s="10" t="s">
        <v>2627</v>
      </c>
      <c r="E249" s="115" t="s">
        <v>5286</v>
      </c>
      <c r="F249" s="19" t="s">
        <v>2487</v>
      </c>
      <c r="G249" s="19" t="s">
        <v>4391</v>
      </c>
      <c r="H249" s="19" t="s">
        <v>2574</v>
      </c>
      <c r="I249" s="2" t="s">
        <v>2650</v>
      </c>
      <c r="J249" s="9" t="s">
        <v>5287</v>
      </c>
      <c r="K249" s="106"/>
      <c r="L249" s="19" t="s">
        <v>1919</v>
      </c>
      <c r="M249" s="122" t="s">
        <v>65</v>
      </c>
      <c r="N249" s="28" t="s">
        <v>1406</v>
      </c>
      <c r="O249" s="19" t="s">
        <v>2551</v>
      </c>
      <c r="P249" s="19" t="s">
        <v>2552</v>
      </c>
      <c r="Q249" s="19" t="s">
        <v>2488</v>
      </c>
      <c r="R249" s="19" t="s">
        <v>2537</v>
      </c>
      <c r="T249" s="2"/>
      <c r="U249" s="2"/>
      <c r="V249" s="2"/>
      <c r="W249" s="2"/>
      <c r="X249" s="2"/>
      <c r="Y249" s="2" t="s">
        <v>2489</v>
      </c>
      <c r="Z249" s="2" t="s">
        <v>2506</v>
      </c>
      <c r="AA249" s="2"/>
      <c r="AB249" s="19"/>
      <c r="AC249" s="19"/>
      <c r="AD249" s="19"/>
      <c r="AE249" s="19"/>
    </row>
    <row r="250" spans="1:31" ht="66" customHeight="1" x14ac:dyDescent="0.2">
      <c r="A250" s="2" t="s">
        <v>1429</v>
      </c>
      <c r="B250" s="2" t="s">
        <v>3328</v>
      </c>
      <c r="C250" s="2" t="s">
        <v>3329</v>
      </c>
      <c r="D250" s="10" t="s">
        <v>2627</v>
      </c>
      <c r="E250" s="115" t="s">
        <v>5288</v>
      </c>
      <c r="F250" s="19" t="s">
        <v>2487</v>
      </c>
      <c r="G250" s="19" t="s">
        <v>2662</v>
      </c>
      <c r="H250" s="19" t="s">
        <v>2574</v>
      </c>
      <c r="I250" s="2" t="s">
        <v>2650</v>
      </c>
      <c r="J250" s="9" t="s">
        <v>5289</v>
      </c>
      <c r="K250" s="106"/>
      <c r="L250" s="19" t="s">
        <v>1919</v>
      </c>
      <c r="M250" s="122" t="s">
        <v>65</v>
      </c>
      <c r="N250" s="28" t="s">
        <v>1406</v>
      </c>
      <c r="O250" s="19" t="s">
        <v>2551</v>
      </c>
      <c r="P250" s="19" t="s">
        <v>2552</v>
      </c>
      <c r="Q250" s="19" t="s">
        <v>2488</v>
      </c>
      <c r="R250" s="19" t="s">
        <v>2537</v>
      </c>
      <c r="T250" s="2"/>
      <c r="U250" s="2"/>
      <c r="V250" s="2"/>
      <c r="W250" s="2"/>
      <c r="X250" s="2"/>
      <c r="Y250" s="2" t="s">
        <v>2489</v>
      </c>
      <c r="Z250" s="2" t="s">
        <v>2506</v>
      </c>
      <c r="AA250" s="2"/>
      <c r="AB250" s="19"/>
      <c r="AC250" s="19"/>
      <c r="AD250" s="19"/>
      <c r="AE250" s="19"/>
    </row>
    <row r="251" spans="1:31" ht="242" x14ac:dyDescent="0.2">
      <c r="A251" s="19" t="s">
        <v>1405</v>
      </c>
      <c r="B251" s="19" t="s">
        <v>3331</v>
      </c>
      <c r="C251" s="19" t="s">
        <v>3156</v>
      </c>
      <c r="D251" s="10" t="s">
        <v>2629</v>
      </c>
      <c r="E251" s="115" t="s">
        <v>5291</v>
      </c>
      <c r="F251" s="19" t="s">
        <v>2487</v>
      </c>
      <c r="G251" s="19" t="s">
        <v>2612</v>
      </c>
      <c r="H251" s="19" t="s">
        <v>2574</v>
      </c>
      <c r="I251" s="2" t="s">
        <v>2650</v>
      </c>
      <c r="J251" s="9" t="s">
        <v>5292</v>
      </c>
      <c r="K251" s="106"/>
      <c r="L251" s="19" t="s">
        <v>1919</v>
      </c>
      <c r="M251" s="122" t="s">
        <v>65</v>
      </c>
      <c r="N251" s="28" t="s">
        <v>1406</v>
      </c>
      <c r="O251" s="19" t="s">
        <v>2551</v>
      </c>
      <c r="P251" s="19" t="s">
        <v>2552</v>
      </c>
      <c r="Q251" s="19" t="s">
        <v>2488</v>
      </c>
      <c r="R251" s="19" t="s">
        <v>2537</v>
      </c>
      <c r="T251" s="2"/>
      <c r="U251" s="2"/>
      <c r="V251" s="2"/>
      <c r="W251" s="2"/>
      <c r="X251" s="2"/>
      <c r="Y251" s="2" t="s">
        <v>2489</v>
      </c>
      <c r="Z251" s="2" t="s">
        <v>2506</v>
      </c>
      <c r="AA251" s="2"/>
      <c r="AB251" s="19"/>
      <c r="AC251" s="19"/>
      <c r="AD251" s="19"/>
      <c r="AE251" s="19"/>
    </row>
    <row r="252" spans="1:31" ht="44" customHeight="1" x14ac:dyDescent="0.2">
      <c r="A252" s="2" t="s">
        <v>1428</v>
      </c>
      <c r="B252" s="2" t="s">
        <v>3332</v>
      </c>
      <c r="C252" s="2" t="s">
        <v>3333</v>
      </c>
      <c r="D252" s="10" t="s">
        <v>2629</v>
      </c>
      <c r="E252" s="115" t="s">
        <v>5293</v>
      </c>
      <c r="F252" s="19" t="s">
        <v>2487</v>
      </c>
      <c r="G252" s="19" t="s">
        <v>2633</v>
      </c>
      <c r="H252" s="19" t="s">
        <v>2574</v>
      </c>
      <c r="I252" s="2" t="s">
        <v>2650</v>
      </c>
      <c r="J252" s="9" t="s">
        <v>5294</v>
      </c>
      <c r="K252" s="106"/>
      <c r="L252" s="19" t="s">
        <v>1919</v>
      </c>
      <c r="M252" s="122" t="s">
        <v>65</v>
      </c>
      <c r="N252" s="28" t="s">
        <v>1406</v>
      </c>
      <c r="O252" s="19" t="s">
        <v>2551</v>
      </c>
      <c r="P252" s="19" t="s">
        <v>2552</v>
      </c>
      <c r="Q252" s="19" t="s">
        <v>2488</v>
      </c>
      <c r="R252" s="19" t="s">
        <v>2537</v>
      </c>
      <c r="T252" s="2"/>
      <c r="U252" s="2"/>
      <c r="V252" s="2"/>
      <c r="W252" s="2"/>
      <c r="X252" s="2"/>
      <c r="Y252" s="2" t="s">
        <v>2489</v>
      </c>
      <c r="Z252" s="2" t="s">
        <v>2506</v>
      </c>
      <c r="AA252" s="2"/>
      <c r="AB252" s="19"/>
      <c r="AC252" s="19"/>
      <c r="AD252" s="19"/>
      <c r="AE252" s="19"/>
    </row>
    <row r="253" spans="1:31" ht="242" x14ac:dyDescent="0.2">
      <c r="A253" s="2" t="s">
        <v>1427</v>
      </c>
      <c r="B253" s="2"/>
      <c r="C253" s="2"/>
      <c r="D253" s="10" t="s">
        <v>2629</v>
      </c>
      <c r="E253" s="115" t="s">
        <v>5298</v>
      </c>
      <c r="F253" s="19" t="s">
        <v>2487</v>
      </c>
      <c r="G253" s="19" t="s">
        <v>2614</v>
      </c>
      <c r="H253" s="19" t="s">
        <v>2574</v>
      </c>
      <c r="I253" s="2" t="s">
        <v>2650</v>
      </c>
      <c r="J253" s="9" t="s">
        <v>5299</v>
      </c>
      <c r="K253" s="106"/>
      <c r="L253" s="19" t="s">
        <v>1919</v>
      </c>
      <c r="M253" s="122" t="s">
        <v>65</v>
      </c>
      <c r="N253" s="28" t="s">
        <v>1406</v>
      </c>
      <c r="O253" s="19" t="s">
        <v>2551</v>
      </c>
      <c r="P253" s="19" t="s">
        <v>2552</v>
      </c>
      <c r="Q253" s="19" t="s">
        <v>2488</v>
      </c>
      <c r="R253" s="19" t="s">
        <v>2537</v>
      </c>
      <c r="T253" s="2"/>
      <c r="U253" s="2"/>
      <c r="V253" s="2"/>
      <c r="W253" s="2"/>
      <c r="X253" s="2"/>
      <c r="Y253" s="2" t="s">
        <v>2489</v>
      </c>
      <c r="Z253" s="2" t="s">
        <v>2506</v>
      </c>
      <c r="AA253" s="2"/>
      <c r="AB253" s="19"/>
      <c r="AC253" s="19"/>
      <c r="AD253" s="19"/>
      <c r="AE253" s="19"/>
    </row>
    <row r="254" spans="1:31" ht="242" x14ac:dyDescent="0.2">
      <c r="A254" s="2" t="s">
        <v>1430</v>
      </c>
      <c r="B254" s="2" t="s">
        <v>3339</v>
      </c>
      <c r="C254" s="2" t="s">
        <v>3340</v>
      </c>
      <c r="D254" s="10" t="s">
        <v>2629</v>
      </c>
      <c r="E254" s="115" t="s">
        <v>5300</v>
      </c>
      <c r="F254" s="19" t="s">
        <v>2487</v>
      </c>
      <c r="G254" s="19" t="s">
        <v>2612</v>
      </c>
      <c r="H254" s="19" t="s">
        <v>2574</v>
      </c>
      <c r="I254" s="2" t="s">
        <v>2650</v>
      </c>
      <c r="J254" s="9" t="s">
        <v>5301</v>
      </c>
      <c r="K254" s="9" t="s">
        <v>5302</v>
      </c>
      <c r="L254" s="19" t="s">
        <v>1919</v>
      </c>
      <c r="M254" s="122" t="s">
        <v>65</v>
      </c>
      <c r="N254" s="28" t="s">
        <v>1406</v>
      </c>
      <c r="O254" s="19" t="s">
        <v>2551</v>
      </c>
      <c r="P254" s="19" t="s">
        <v>2552</v>
      </c>
      <c r="Q254" s="19" t="s">
        <v>2488</v>
      </c>
      <c r="R254" s="19" t="s">
        <v>2537</v>
      </c>
      <c r="T254" s="2"/>
      <c r="U254" s="2"/>
      <c r="V254" s="2"/>
      <c r="W254" s="2"/>
      <c r="X254" s="2"/>
      <c r="Y254" s="2" t="s">
        <v>2489</v>
      </c>
      <c r="Z254" s="2" t="s">
        <v>2506</v>
      </c>
      <c r="AA254" s="2"/>
      <c r="AB254" s="19"/>
      <c r="AC254" s="19"/>
      <c r="AD254" s="19"/>
      <c r="AE254" s="19"/>
    </row>
    <row r="255" spans="1:31" ht="88" x14ac:dyDescent="0.2">
      <c r="A255" s="2" t="s">
        <v>481</v>
      </c>
      <c r="B255" s="2"/>
      <c r="C255" s="2"/>
      <c r="D255" s="10"/>
      <c r="L255" s="19" t="s">
        <v>1916</v>
      </c>
      <c r="M255" s="19" t="s">
        <v>43</v>
      </c>
      <c r="N255" s="28" t="s">
        <v>1772</v>
      </c>
      <c r="O255" s="52" t="s">
        <v>2485</v>
      </c>
      <c r="T255" s="2"/>
      <c r="U255" s="2"/>
      <c r="V255" s="2"/>
      <c r="W255" s="2"/>
      <c r="X255" s="2"/>
      <c r="Y255" s="2" t="s">
        <v>2507</v>
      </c>
      <c r="Z255" s="2" t="s">
        <v>2528</v>
      </c>
      <c r="AA255" s="2"/>
      <c r="AB255" s="19"/>
      <c r="AC255" s="19"/>
      <c r="AD255" s="19"/>
      <c r="AE255" s="19"/>
    </row>
    <row r="256" spans="1:31" ht="88" x14ac:dyDescent="0.2">
      <c r="A256" s="2" t="s">
        <v>496</v>
      </c>
      <c r="B256" s="2"/>
      <c r="C256" s="2"/>
      <c r="D256" s="10"/>
      <c r="L256" s="19" t="s">
        <v>1916</v>
      </c>
      <c r="M256" s="19" t="s">
        <v>43</v>
      </c>
      <c r="N256" s="28" t="s">
        <v>1772</v>
      </c>
      <c r="O256" s="52" t="s">
        <v>2485</v>
      </c>
      <c r="T256" s="2"/>
      <c r="U256" s="2"/>
      <c r="V256" s="2"/>
      <c r="W256" s="2"/>
      <c r="X256" s="2"/>
      <c r="Y256" s="2" t="s">
        <v>2507</v>
      </c>
      <c r="Z256" s="2" t="s">
        <v>2528</v>
      </c>
      <c r="AA256" s="2"/>
      <c r="AB256" s="19"/>
      <c r="AC256" s="19"/>
      <c r="AD256" s="19"/>
      <c r="AE256" s="19"/>
    </row>
    <row r="257" spans="1:31" ht="176" x14ac:dyDescent="0.2">
      <c r="A257" s="2" t="s">
        <v>685</v>
      </c>
      <c r="B257" s="2" t="s">
        <v>3343</v>
      </c>
      <c r="C257" s="2" t="s">
        <v>3054</v>
      </c>
      <c r="D257" s="10" t="s">
        <v>2629</v>
      </c>
      <c r="E257" s="126" t="s">
        <v>2608</v>
      </c>
      <c r="F257" s="126" t="s">
        <v>2511</v>
      </c>
      <c r="G257" s="19" t="s">
        <v>2662</v>
      </c>
      <c r="H257" s="126" t="s">
        <v>2608</v>
      </c>
      <c r="I257" s="2" t="s">
        <v>2646</v>
      </c>
      <c r="J257" s="106"/>
      <c r="K257" s="106"/>
      <c r="L257" s="19" t="s">
        <v>1919</v>
      </c>
      <c r="M257" s="122" t="s">
        <v>48</v>
      </c>
      <c r="N257" s="28" t="s">
        <v>1791</v>
      </c>
      <c r="O257" s="52" t="s">
        <v>2487</v>
      </c>
      <c r="P257" s="52" t="s">
        <v>2536</v>
      </c>
      <c r="T257" s="2"/>
      <c r="U257" s="2"/>
      <c r="V257" s="2"/>
      <c r="W257" s="2"/>
      <c r="X257" s="2"/>
      <c r="Y257" s="2" t="s">
        <v>2496</v>
      </c>
      <c r="Z257" s="2" t="s">
        <v>2506</v>
      </c>
      <c r="AA257" s="2"/>
      <c r="AB257" s="19"/>
      <c r="AC257" s="19"/>
      <c r="AD257" s="19"/>
      <c r="AE257" s="19"/>
    </row>
    <row r="258" spans="1:31" ht="176" x14ac:dyDescent="0.2">
      <c r="A258" s="2" t="s">
        <v>681</v>
      </c>
      <c r="B258" s="2" t="s">
        <v>4338</v>
      </c>
      <c r="C258" s="2" t="s">
        <v>2935</v>
      </c>
      <c r="D258" s="10" t="s">
        <v>2629</v>
      </c>
      <c r="E258" s="115" t="s">
        <v>5506</v>
      </c>
      <c r="F258" s="19" t="s">
        <v>2486</v>
      </c>
      <c r="G258" s="19" t="s">
        <v>2612</v>
      </c>
      <c r="H258" s="19" t="s">
        <v>1209</v>
      </c>
      <c r="I258" s="2" t="s">
        <v>2646</v>
      </c>
      <c r="J258" s="9" t="s">
        <v>5504</v>
      </c>
      <c r="K258" s="106"/>
      <c r="L258" s="19" t="s">
        <v>1919</v>
      </c>
      <c r="M258" s="122" t="s">
        <v>48</v>
      </c>
      <c r="N258" s="28" t="s">
        <v>1791</v>
      </c>
      <c r="O258" s="52" t="s">
        <v>2487</v>
      </c>
      <c r="P258" s="52" t="s">
        <v>2536</v>
      </c>
      <c r="T258" s="2"/>
      <c r="U258" s="2"/>
      <c r="V258" s="2"/>
      <c r="W258" s="2"/>
      <c r="X258" s="2"/>
      <c r="Y258" s="2" t="s">
        <v>2496</v>
      </c>
      <c r="Z258" s="2" t="s">
        <v>2506</v>
      </c>
      <c r="AA258" s="2"/>
      <c r="AB258" s="19"/>
      <c r="AC258" s="19"/>
      <c r="AD258" s="19"/>
      <c r="AE258" s="19"/>
    </row>
    <row r="259" spans="1:31" ht="176" x14ac:dyDescent="0.2">
      <c r="A259" s="2" t="s">
        <v>682</v>
      </c>
      <c r="B259" s="2" t="s">
        <v>3344</v>
      </c>
      <c r="C259" s="2" t="s">
        <v>3345</v>
      </c>
      <c r="D259" s="10" t="s">
        <v>2627</v>
      </c>
      <c r="E259" s="115" t="s">
        <v>5507</v>
      </c>
      <c r="F259" s="19" t="s">
        <v>2486</v>
      </c>
      <c r="G259" s="19" t="s">
        <v>2612</v>
      </c>
      <c r="H259" s="19" t="s">
        <v>1202</v>
      </c>
      <c r="I259" s="2" t="s">
        <v>2646</v>
      </c>
      <c r="J259" s="9" t="s">
        <v>5508</v>
      </c>
      <c r="K259" s="106"/>
      <c r="L259" s="19" t="s">
        <v>1919</v>
      </c>
      <c r="M259" s="122" t="s">
        <v>48</v>
      </c>
      <c r="N259" s="28" t="s">
        <v>1791</v>
      </c>
      <c r="O259" s="52" t="s">
        <v>2487</v>
      </c>
      <c r="P259" s="52" t="s">
        <v>2536</v>
      </c>
      <c r="T259" s="2"/>
      <c r="U259" s="2"/>
      <c r="V259" s="2"/>
      <c r="W259" s="2"/>
      <c r="X259" s="2"/>
      <c r="Y259" s="2" t="s">
        <v>2496</v>
      </c>
      <c r="Z259" s="2" t="s">
        <v>2506</v>
      </c>
      <c r="AA259" s="2"/>
      <c r="AB259" s="19"/>
      <c r="AC259" s="19"/>
      <c r="AD259" s="19"/>
      <c r="AE259" s="19"/>
    </row>
    <row r="260" spans="1:31" ht="176" x14ac:dyDescent="0.2">
      <c r="A260" s="2" t="s">
        <v>684</v>
      </c>
      <c r="B260" s="2" t="s">
        <v>3346</v>
      </c>
      <c r="C260" s="2" t="s">
        <v>3347</v>
      </c>
      <c r="D260" s="10" t="s">
        <v>2629</v>
      </c>
      <c r="E260" s="115" t="s">
        <v>5450</v>
      </c>
      <c r="F260" s="19" t="s">
        <v>2486</v>
      </c>
      <c r="G260" s="19" t="s">
        <v>2662</v>
      </c>
      <c r="H260" s="19" t="s">
        <v>1207</v>
      </c>
      <c r="I260" s="2" t="s">
        <v>2646</v>
      </c>
      <c r="J260" s="9" t="s">
        <v>4379</v>
      </c>
      <c r="K260" s="106"/>
      <c r="L260" s="19" t="s">
        <v>1919</v>
      </c>
      <c r="M260" s="122" t="s">
        <v>48</v>
      </c>
      <c r="N260" s="28" t="s">
        <v>1791</v>
      </c>
      <c r="O260" s="52" t="s">
        <v>2487</v>
      </c>
      <c r="P260" s="52" t="s">
        <v>2536</v>
      </c>
      <c r="T260" s="2"/>
      <c r="U260" s="2"/>
      <c r="V260" s="2"/>
      <c r="W260" s="2"/>
      <c r="X260" s="2"/>
      <c r="Y260" s="2" t="s">
        <v>2496</v>
      </c>
      <c r="Z260" s="2" t="s">
        <v>2506</v>
      </c>
      <c r="AA260" s="2"/>
      <c r="AB260" s="19"/>
      <c r="AC260" s="19"/>
      <c r="AD260" s="19"/>
      <c r="AE260" s="19"/>
    </row>
    <row r="261" spans="1:31" ht="44" customHeight="1" x14ac:dyDescent="0.2">
      <c r="A261" s="2" t="s">
        <v>683</v>
      </c>
      <c r="B261" s="2" t="s">
        <v>3348</v>
      </c>
      <c r="C261" s="2" t="s">
        <v>2969</v>
      </c>
      <c r="D261" s="10" t="s">
        <v>2629</v>
      </c>
      <c r="E261" s="115" t="s">
        <v>5728</v>
      </c>
      <c r="F261" s="19" t="s">
        <v>2486</v>
      </c>
      <c r="G261" s="19" t="s">
        <v>2610</v>
      </c>
      <c r="H261" s="19" t="s">
        <v>1201</v>
      </c>
      <c r="I261" s="2" t="s">
        <v>2646</v>
      </c>
      <c r="J261" s="9" t="s">
        <v>5511</v>
      </c>
      <c r="K261" s="9" t="s">
        <v>5512</v>
      </c>
      <c r="L261" s="19" t="s">
        <v>1919</v>
      </c>
      <c r="M261" s="122" t="s">
        <v>48</v>
      </c>
      <c r="N261" s="28" t="s">
        <v>1791</v>
      </c>
      <c r="O261" s="52" t="s">
        <v>2487</v>
      </c>
      <c r="P261" s="52" t="s">
        <v>2536</v>
      </c>
      <c r="T261" s="2"/>
      <c r="U261" s="2"/>
      <c r="V261" s="2"/>
      <c r="W261" s="2"/>
      <c r="X261" s="2"/>
      <c r="Y261" s="2" t="s">
        <v>2496</v>
      </c>
      <c r="Z261" s="2" t="s">
        <v>2506</v>
      </c>
      <c r="AA261" s="2"/>
      <c r="AB261" s="19"/>
      <c r="AC261" s="19"/>
      <c r="AD261" s="19"/>
      <c r="AE261" s="19"/>
    </row>
    <row r="262" spans="1:31" ht="176" x14ac:dyDescent="0.2">
      <c r="A262" s="2" t="s">
        <v>680</v>
      </c>
      <c r="B262" s="2" t="s">
        <v>3350</v>
      </c>
      <c r="C262" s="2" t="s">
        <v>3351</v>
      </c>
      <c r="D262" s="10" t="s">
        <v>2627</v>
      </c>
      <c r="E262" s="115" t="s">
        <v>5514</v>
      </c>
      <c r="F262" s="19" t="s">
        <v>2486</v>
      </c>
      <c r="G262" s="19" t="s">
        <v>2614</v>
      </c>
      <c r="H262" s="19" t="s">
        <v>1212</v>
      </c>
      <c r="I262" s="2" t="s">
        <v>2646</v>
      </c>
      <c r="J262" s="9" t="s">
        <v>5516</v>
      </c>
      <c r="K262" s="9" t="s">
        <v>5517</v>
      </c>
      <c r="L262" s="19" t="s">
        <v>1919</v>
      </c>
      <c r="M262" s="122" t="s">
        <v>48</v>
      </c>
      <c r="N262" s="28" t="s">
        <v>1791</v>
      </c>
      <c r="O262" s="52" t="s">
        <v>2487</v>
      </c>
      <c r="P262" s="52" t="s">
        <v>2536</v>
      </c>
      <c r="T262" s="2"/>
      <c r="U262" s="2"/>
      <c r="V262" s="2"/>
      <c r="W262" s="2"/>
      <c r="X262" s="2"/>
      <c r="Y262" s="2" t="s">
        <v>2496</v>
      </c>
      <c r="Z262" s="2" t="s">
        <v>2506</v>
      </c>
      <c r="AA262" s="2"/>
      <c r="AB262" s="19"/>
      <c r="AC262" s="19"/>
      <c r="AD262" s="19"/>
      <c r="AE262" s="19"/>
    </row>
    <row r="263" spans="1:31" ht="154" x14ac:dyDescent="0.2">
      <c r="A263" s="2" t="s">
        <v>428</v>
      </c>
      <c r="B263" s="2"/>
      <c r="C263" s="2"/>
      <c r="D263" s="10"/>
      <c r="M263" s="19" t="s">
        <v>404</v>
      </c>
      <c r="N263" s="28" t="s">
        <v>1876</v>
      </c>
      <c r="O263" s="19" t="s">
        <v>2550</v>
      </c>
      <c r="P263" s="19" t="s">
        <v>2514</v>
      </c>
      <c r="Q263" s="19" t="s">
        <v>2554</v>
      </c>
      <c r="T263" s="2"/>
      <c r="U263" s="2"/>
      <c r="V263" s="2"/>
      <c r="W263" s="2"/>
      <c r="X263" s="2"/>
      <c r="Y263" s="2" t="s">
        <v>2543</v>
      </c>
      <c r="Z263" s="2" t="s">
        <v>2506</v>
      </c>
      <c r="AA263" s="2" t="s">
        <v>2528</v>
      </c>
      <c r="AB263" s="19"/>
      <c r="AC263" s="19"/>
      <c r="AD263" s="19"/>
      <c r="AE263" s="19"/>
    </row>
    <row r="264" spans="1:31" ht="66" customHeight="1" x14ac:dyDescent="0.2">
      <c r="A264" s="2" t="s">
        <v>427</v>
      </c>
      <c r="B264" s="2"/>
      <c r="C264" s="2"/>
      <c r="D264" s="10"/>
      <c r="M264" s="19" t="s">
        <v>404</v>
      </c>
      <c r="N264" s="28" t="s">
        <v>1876</v>
      </c>
      <c r="O264" s="19" t="s">
        <v>2550</v>
      </c>
      <c r="P264" s="19" t="s">
        <v>2514</v>
      </c>
      <c r="Q264" s="19" t="s">
        <v>2554</v>
      </c>
      <c r="T264" s="2"/>
      <c r="U264" s="2"/>
      <c r="V264" s="2"/>
      <c r="W264" s="2"/>
      <c r="X264" s="2"/>
      <c r="Y264" s="2"/>
      <c r="Z264" s="2"/>
      <c r="AA264" s="2"/>
      <c r="AB264" s="19"/>
      <c r="AC264" s="19"/>
      <c r="AD264" s="19"/>
      <c r="AE264" s="19"/>
    </row>
    <row r="265" spans="1:31" ht="154" x14ac:dyDescent="0.2">
      <c r="A265" s="2" t="s">
        <v>451</v>
      </c>
      <c r="B265" s="2"/>
      <c r="C265" s="2"/>
      <c r="D265" s="10"/>
      <c r="M265" s="19" t="s">
        <v>41</v>
      </c>
      <c r="N265" s="28" t="s">
        <v>1883</v>
      </c>
      <c r="O265" s="19" t="s">
        <v>2549</v>
      </c>
      <c r="P265" s="19" t="s">
        <v>2488</v>
      </c>
      <c r="Q265" s="19" t="s">
        <v>2541</v>
      </c>
      <c r="R265" s="19" t="s">
        <v>2514</v>
      </c>
      <c r="T265" s="2"/>
      <c r="U265" s="2"/>
      <c r="V265" s="2"/>
      <c r="W265" s="2"/>
      <c r="X265" s="2"/>
      <c r="Y265" s="2" t="s">
        <v>2546</v>
      </c>
      <c r="Z265" s="2" t="s">
        <v>2506</v>
      </c>
      <c r="AA265" s="2" t="s">
        <v>2528</v>
      </c>
      <c r="AB265" s="19" t="s">
        <v>2492</v>
      </c>
      <c r="AC265" s="19"/>
      <c r="AD265" s="19"/>
      <c r="AE265" s="19"/>
    </row>
    <row r="266" spans="1:31" ht="154" x14ac:dyDescent="0.2">
      <c r="A266" s="2" t="s">
        <v>450</v>
      </c>
      <c r="B266" s="2"/>
      <c r="C266" s="2"/>
      <c r="D266" s="10"/>
      <c r="M266" s="19" t="s">
        <v>41</v>
      </c>
      <c r="N266" s="28" t="s">
        <v>1883</v>
      </c>
      <c r="O266" s="19" t="s">
        <v>2549</v>
      </c>
      <c r="P266" s="19" t="s">
        <v>2488</v>
      </c>
      <c r="Q266" s="19" t="s">
        <v>2541</v>
      </c>
      <c r="R266" s="19" t="s">
        <v>2514</v>
      </c>
      <c r="T266" s="2"/>
      <c r="U266" s="2"/>
      <c r="V266" s="2"/>
      <c r="W266" s="2"/>
      <c r="X266" s="2"/>
      <c r="Y266" s="2" t="s">
        <v>2546</v>
      </c>
      <c r="Z266" s="2" t="s">
        <v>2506</v>
      </c>
      <c r="AA266" s="2" t="s">
        <v>2528</v>
      </c>
      <c r="AB266" s="19" t="s">
        <v>2492</v>
      </c>
      <c r="AC266" s="19"/>
      <c r="AD266" s="19"/>
      <c r="AE266" s="19"/>
    </row>
    <row r="267" spans="1:31" ht="44" customHeight="1" x14ac:dyDescent="0.2">
      <c r="A267" s="2" t="s">
        <v>449</v>
      </c>
      <c r="B267" s="2"/>
      <c r="C267" s="2"/>
      <c r="D267" s="10"/>
      <c r="M267" s="19" t="s">
        <v>41</v>
      </c>
      <c r="N267" s="28" t="s">
        <v>1883</v>
      </c>
      <c r="O267" s="19" t="s">
        <v>2549</v>
      </c>
      <c r="P267" s="19" t="s">
        <v>2488</v>
      </c>
      <c r="Q267" s="19" t="s">
        <v>2541</v>
      </c>
      <c r="R267" s="19" t="s">
        <v>2514</v>
      </c>
      <c r="T267" s="2"/>
      <c r="U267" s="2"/>
      <c r="V267" s="2"/>
      <c r="W267" s="2"/>
      <c r="X267" s="2"/>
      <c r="Y267" s="2" t="s">
        <v>2546</v>
      </c>
      <c r="Z267" s="2" t="s">
        <v>2506</v>
      </c>
      <c r="AA267" s="2" t="s">
        <v>2528</v>
      </c>
      <c r="AB267" s="19" t="s">
        <v>2492</v>
      </c>
      <c r="AC267" s="19"/>
      <c r="AD267" s="19"/>
      <c r="AE267" s="19"/>
    </row>
    <row r="268" spans="1:31" ht="44" customHeight="1" x14ac:dyDescent="0.2">
      <c r="A268" s="2" t="s">
        <v>452</v>
      </c>
      <c r="B268" s="2"/>
      <c r="C268" s="2"/>
      <c r="D268" s="10"/>
      <c r="M268" s="19" t="s">
        <v>41</v>
      </c>
      <c r="N268" s="28" t="s">
        <v>1883</v>
      </c>
      <c r="O268" s="19" t="s">
        <v>2549</v>
      </c>
      <c r="P268" s="19" t="s">
        <v>2488</v>
      </c>
      <c r="Q268" s="19" t="s">
        <v>2541</v>
      </c>
      <c r="R268" s="19" t="s">
        <v>2514</v>
      </c>
      <c r="T268" s="2"/>
      <c r="U268" s="2"/>
      <c r="V268" s="2"/>
      <c r="W268" s="2"/>
      <c r="X268" s="2"/>
      <c r="Y268" s="2" t="s">
        <v>2546</v>
      </c>
      <c r="Z268" s="2" t="s">
        <v>2506</v>
      </c>
      <c r="AA268" s="2" t="s">
        <v>2528</v>
      </c>
      <c r="AB268" s="19" t="s">
        <v>2492</v>
      </c>
      <c r="AC268" s="19"/>
      <c r="AD268" s="19"/>
      <c r="AE268" s="19"/>
    </row>
    <row r="269" spans="1:31" ht="44" customHeight="1" x14ac:dyDescent="0.2">
      <c r="A269" s="19" t="s">
        <v>2242</v>
      </c>
      <c r="D269" s="10"/>
      <c r="M269" s="19" t="s">
        <v>2239</v>
      </c>
      <c r="N269" s="28" t="s">
        <v>1883</v>
      </c>
      <c r="O269" s="19" t="s">
        <v>2549</v>
      </c>
      <c r="P269" s="19" t="s">
        <v>2488</v>
      </c>
      <c r="Q269" s="19" t="s">
        <v>2541</v>
      </c>
      <c r="R269" s="19" t="s">
        <v>2514</v>
      </c>
      <c r="T269" s="2"/>
      <c r="U269" s="2"/>
      <c r="V269" s="2"/>
      <c r="W269" s="2"/>
      <c r="X269" s="2"/>
      <c r="Y269" s="2" t="s">
        <v>2546</v>
      </c>
      <c r="Z269" s="2" t="s">
        <v>2506</v>
      </c>
      <c r="AA269" s="2" t="s">
        <v>2528</v>
      </c>
      <c r="AB269" s="19" t="s">
        <v>2492</v>
      </c>
      <c r="AC269" s="19"/>
      <c r="AD269" s="19"/>
      <c r="AE269" s="19"/>
    </row>
    <row r="270" spans="1:31" ht="154" x14ac:dyDescent="0.2">
      <c r="A270" s="2" t="s">
        <v>2336</v>
      </c>
      <c r="B270" s="2"/>
      <c r="C270" s="2"/>
      <c r="D270" s="10"/>
      <c r="M270" s="19" t="s">
        <v>62</v>
      </c>
      <c r="N270" s="28" t="s">
        <v>1883</v>
      </c>
      <c r="O270" s="19" t="s">
        <v>2549</v>
      </c>
      <c r="P270" s="19" t="s">
        <v>2488</v>
      </c>
      <c r="Q270" s="19" t="s">
        <v>2541</v>
      </c>
      <c r="R270" s="19" t="s">
        <v>2514</v>
      </c>
      <c r="T270" s="2"/>
      <c r="U270" s="2"/>
      <c r="V270" s="2"/>
      <c r="W270" s="2"/>
      <c r="X270" s="2"/>
      <c r="Y270" s="2" t="s">
        <v>2546</v>
      </c>
      <c r="Z270" s="2" t="s">
        <v>2506</v>
      </c>
      <c r="AA270" s="2" t="s">
        <v>2528</v>
      </c>
      <c r="AB270" s="19" t="s">
        <v>2492</v>
      </c>
      <c r="AC270" s="19"/>
      <c r="AD270" s="19"/>
      <c r="AE270" s="19"/>
    </row>
    <row r="271" spans="1:31" ht="154" x14ac:dyDescent="0.2">
      <c r="A271" s="2" t="s">
        <v>2335</v>
      </c>
      <c r="B271" s="2"/>
      <c r="C271" s="2"/>
      <c r="D271" s="10"/>
      <c r="M271" s="19" t="s">
        <v>62</v>
      </c>
      <c r="N271" s="28" t="s">
        <v>1883</v>
      </c>
      <c r="O271" s="19" t="s">
        <v>2549</v>
      </c>
      <c r="P271" s="19" t="s">
        <v>2488</v>
      </c>
      <c r="Q271" s="19" t="s">
        <v>2541</v>
      </c>
      <c r="R271" s="19" t="s">
        <v>2514</v>
      </c>
      <c r="T271" s="2"/>
      <c r="U271" s="2"/>
      <c r="V271" s="2"/>
      <c r="W271" s="2"/>
      <c r="X271" s="2"/>
      <c r="Y271" s="2" t="s">
        <v>2546</v>
      </c>
      <c r="Z271" s="2" t="s">
        <v>2506</v>
      </c>
      <c r="AA271" s="2" t="s">
        <v>2528</v>
      </c>
      <c r="AB271" s="19" t="s">
        <v>2492</v>
      </c>
      <c r="AC271" s="19"/>
      <c r="AD271" s="19"/>
      <c r="AE271" s="19"/>
    </row>
    <row r="272" spans="1:31" ht="154" x14ac:dyDescent="0.2">
      <c r="A272" s="2" t="s">
        <v>2333</v>
      </c>
      <c r="B272" s="2"/>
      <c r="C272" s="2"/>
      <c r="D272" s="10"/>
      <c r="M272" s="19" t="s">
        <v>62</v>
      </c>
      <c r="N272" s="28" t="s">
        <v>1883</v>
      </c>
      <c r="O272" s="19" t="s">
        <v>2549</v>
      </c>
      <c r="P272" s="19" t="s">
        <v>2488</v>
      </c>
      <c r="Q272" s="19" t="s">
        <v>2541</v>
      </c>
      <c r="R272" s="19" t="s">
        <v>2514</v>
      </c>
      <c r="T272" s="2"/>
      <c r="U272" s="2"/>
      <c r="V272" s="2"/>
      <c r="W272" s="2"/>
      <c r="X272" s="2"/>
      <c r="Y272" s="2" t="s">
        <v>2546</v>
      </c>
      <c r="Z272" s="2" t="s">
        <v>2506</v>
      </c>
      <c r="AA272" s="2" t="s">
        <v>2528</v>
      </c>
      <c r="AB272" s="19" t="s">
        <v>2492</v>
      </c>
      <c r="AC272" s="19"/>
      <c r="AD272" s="19"/>
      <c r="AE272" s="19"/>
    </row>
    <row r="273" spans="1:31" ht="154" x14ac:dyDescent="0.2">
      <c r="A273" s="2" t="s">
        <v>2334</v>
      </c>
      <c r="B273" s="2"/>
      <c r="C273" s="2"/>
      <c r="D273" s="10"/>
      <c r="M273" s="19" t="s">
        <v>62</v>
      </c>
      <c r="N273" s="28" t="s">
        <v>1883</v>
      </c>
      <c r="O273" s="19" t="s">
        <v>2549</v>
      </c>
      <c r="P273" s="19" t="s">
        <v>2488</v>
      </c>
      <c r="Q273" s="19" t="s">
        <v>2541</v>
      </c>
      <c r="R273" s="19" t="s">
        <v>2514</v>
      </c>
      <c r="T273" s="2"/>
      <c r="U273" s="2"/>
      <c r="V273" s="2"/>
      <c r="W273" s="2"/>
      <c r="X273" s="2"/>
      <c r="Y273" s="2" t="s">
        <v>2546</v>
      </c>
      <c r="Z273" s="2" t="s">
        <v>2506</v>
      </c>
      <c r="AA273" s="2" t="s">
        <v>2528</v>
      </c>
      <c r="AB273" s="19" t="s">
        <v>2492</v>
      </c>
      <c r="AC273" s="19"/>
      <c r="AD273" s="19"/>
      <c r="AE273" s="19"/>
    </row>
    <row r="274" spans="1:31" ht="154" x14ac:dyDescent="0.2">
      <c r="A274" s="2" t="s">
        <v>2332</v>
      </c>
      <c r="B274" s="2"/>
      <c r="C274" s="2"/>
      <c r="D274" s="10"/>
      <c r="M274" s="19" t="s">
        <v>62</v>
      </c>
      <c r="N274" s="28" t="s">
        <v>1883</v>
      </c>
      <c r="O274" s="19" t="s">
        <v>2549</v>
      </c>
      <c r="P274" s="19" t="s">
        <v>2488</v>
      </c>
      <c r="Q274" s="19" t="s">
        <v>2541</v>
      </c>
      <c r="R274" s="19" t="s">
        <v>2514</v>
      </c>
      <c r="T274" s="2"/>
      <c r="U274" s="2"/>
      <c r="V274" s="2"/>
      <c r="W274" s="2"/>
      <c r="X274" s="2"/>
      <c r="Y274" s="2" t="s">
        <v>2546</v>
      </c>
      <c r="Z274" s="2" t="s">
        <v>2506</v>
      </c>
      <c r="AA274" s="2" t="s">
        <v>2528</v>
      </c>
      <c r="AB274" s="19" t="s">
        <v>2492</v>
      </c>
      <c r="AC274" s="19"/>
      <c r="AD274" s="19"/>
      <c r="AE274" s="19"/>
    </row>
    <row r="275" spans="1:31" ht="154" x14ac:dyDescent="0.2">
      <c r="A275" s="2" t="s">
        <v>2395</v>
      </c>
      <c r="B275" s="2"/>
      <c r="C275" s="2"/>
      <c r="D275" s="10"/>
      <c r="M275" s="19" t="s">
        <v>63</v>
      </c>
      <c r="N275" s="28" t="s">
        <v>1883</v>
      </c>
      <c r="O275" s="19" t="s">
        <v>2549</v>
      </c>
      <c r="P275" s="19" t="s">
        <v>2488</v>
      </c>
      <c r="Q275" s="19" t="s">
        <v>2541</v>
      </c>
      <c r="R275" s="19" t="s">
        <v>2514</v>
      </c>
      <c r="T275" s="2"/>
      <c r="U275" s="2"/>
      <c r="V275" s="2"/>
      <c r="W275" s="2"/>
      <c r="X275" s="2"/>
      <c r="Y275" s="2" t="s">
        <v>2546</v>
      </c>
      <c r="Z275" s="2" t="s">
        <v>2506</v>
      </c>
      <c r="AA275" s="2" t="s">
        <v>2528</v>
      </c>
      <c r="AB275" s="19" t="s">
        <v>2492</v>
      </c>
      <c r="AC275" s="19"/>
      <c r="AD275" s="19"/>
      <c r="AE275" s="19"/>
    </row>
    <row r="276" spans="1:31" ht="154" x14ac:dyDescent="0.2">
      <c r="A276" s="19" t="s">
        <v>2436</v>
      </c>
      <c r="D276" s="10"/>
      <c r="M276" s="19" t="s">
        <v>2483</v>
      </c>
      <c r="N276" s="28" t="s">
        <v>1883</v>
      </c>
      <c r="O276" s="19" t="s">
        <v>2549</v>
      </c>
      <c r="P276" s="19" t="s">
        <v>2488</v>
      </c>
      <c r="Q276" s="19" t="s">
        <v>2541</v>
      </c>
      <c r="R276" s="19" t="s">
        <v>2514</v>
      </c>
      <c r="T276" s="2"/>
      <c r="U276" s="2"/>
      <c r="V276" s="2"/>
      <c r="W276" s="2"/>
      <c r="X276" s="2"/>
      <c r="Y276" s="2" t="s">
        <v>2546</v>
      </c>
      <c r="Z276" s="2" t="s">
        <v>2506</v>
      </c>
      <c r="AA276" s="2" t="s">
        <v>2528</v>
      </c>
      <c r="AB276" s="19" t="s">
        <v>2492</v>
      </c>
      <c r="AC276" s="19"/>
      <c r="AD276" s="19"/>
      <c r="AE276" s="19"/>
    </row>
    <row r="277" spans="1:31" ht="88" x14ac:dyDescent="0.2">
      <c r="A277" s="2" t="s">
        <v>433</v>
      </c>
      <c r="B277" s="2"/>
      <c r="C277" s="2"/>
      <c r="D277" s="10"/>
      <c r="M277" s="19" t="s">
        <v>404</v>
      </c>
      <c r="N277" s="28" t="s">
        <v>1880</v>
      </c>
      <c r="O277" s="19" t="s">
        <v>2485</v>
      </c>
      <c r="P277" s="19" t="s">
        <v>2541</v>
      </c>
      <c r="T277" s="2"/>
      <c r="U277" s="2"/>
      <c r="V277" s="2"/>
      <c r="W277" s="2"/>
      <c r="X277" s="2"/>
      <c r="Y277" s="2" t="s">
        <v>2507</v>
      </c>
      <c r="Z277" s="2" t="s">
        <v>2528</v>
      </c>
      <c r="AA277" s="2"/>
      <c r="AB277" s="19"/>
      <c r="AC277" s="19"/>
      <c r="AD277" s="19"/>
      <c r="AE277" s="19"/>
    </row>
    <row r="278" spans="1:31" ht="88" x14ac:dyDescent="0.2">
      <c r="A278" s="2" t="s">
        <v>432</v>
      </c>
      <c r="B278" s="2"/>
      <c r="C278" s="2"/>
      <c r="D278" s="10"/>
      <c r="M278" s="19" t="s">
        <v>404</v>
      </c>
      <c r="N278" s="28" t="s">
        <v>1880</v>
      </c>
      <c r="O278" s="19" t="s">
        <v>2485</v>
      </c>
      <c r="P278" s="19" t="s">
        <v>2541</v>
      </c>
      <c r="T278" s="2"/>
      <c r="U278" s="2"/>
      <c r="V278" s="2"/>
      <c r="W278" s="2"/>
      <c r="X278" s="2"/>
      <c r="Y278" s="2" t="s">
        <v>2507</v>
      </c>
      <c r="Z278" s="2" t="s">
        <v>2528</v>
      </c>
      <c r="AA278" s="2"/>
      <c r="AB278" s="19"/>
      <c r="AC278" s="19"/>
      <c r="AD278" s="19"/>
      <c r="AE278" s="19"/>
    </row>
    <row r="279" spans="1:31" ht="154" customHeight="1" x14ac:dyDescent="0.2">
      <c r="A279" s="2" t="s">
        <v>693</v>
      </c>
      <c r="B279" s="2" t="s">
        <v>3371</v>
      </c>
      <c r="C279" s="2" t="s">
        <v>3333</v>
      </c>
      <c r="D279" s="10" t="s">
        <v>2629</v>
      </c>
      <c r="E279" s="115" t="s">
        <v>5519</v>
      </c>
      <c r="F279" s="19" t="s">
        <v>2486</v>
      </c>
      <c r="G279" s="19" t="s">
        <v>2614</v>
      </c>
      <c r="H279" s="19" t="s">
        <v>1219</v>
      </c>
      <c r="I279" s="2" t="s">
        <v>2645</v>
      </c>
      <c r="J279" s="9" t="s">
        <v>5520</v>
      </c>
      <c r="K279" s="9" t="s">
        <v>5521</v>
      </c>
      <c r="L279" s="19" t="s">
        <v>1919</v>
      </c>
      <c r="M279" s="122" t="s">
        <v>48</v>
      </c>
      <c r="N279" s="28" t="s">
        <v>1800</v>
      </c>
      <c r="O279" s="52" t="s">
        <v>2486</v>
      </c>
      <c r="T279" s="2"/>
      <c r="U279" s="2"/>
      <c r="V279" s="2"/>
      <c r="W279" s="2"/>
      <c r="X279" s="2"/>
      <c r="Y279" s="2" t="s">
        <v>2489</v>
      </c>
      <c r="Z279" s="2" t="s">
        <v>2492</v>
      </c>
      <c r="AA279" s="2"/>
      <c r="AB279" s="19"/>
      <c r="AC279" s="19"/>
      <c r="AD279" s="19"/>
      <c r="AE279" s="19"/>
    </row>
    <row r="280" spans="1:31" ht="154" customHeight="1" x14ac:dyDescent="0.2">
      <c r="A280" s="19" t="s">
        <v>243</v>
      </c>
      <c r="D280" s="10"/>
      <c r="M280" s="19" t="s">
        <v>36</v>
      </c>
      <c r="N280" s="28" t="s">
        <v>1865</v>
      </c>
      <c r="O280" s="19" t="s">
        <v>2551</v>
      </c>
      <c r="P280" s="19" t="s">
        <v>2488</v>
      </c>
      <c r="Q280" s="19" t="s">
        <v>2536</v>
      </c>
      <c r="T280" s="2"/>
      <c r="U280" s="2"/>
      <c r="V280" s="2"/>
      <c r="W280" s="2"/>
      <c r="X280" s="2"/>
      <c r="Y280" s="2" t="s">
        <v>2544</v>
      </c>
      <c r="Z280" s="2" t="s">
        <v>2494</v>
      </c>
      <c r="AA280" s="2" t="s">
        <v>2506</v>
      </c>
      <c r="AB280" s="19" t="s">
        <v>2492</v>
      </c>
      <c r="AC280" s="19"/>
      <c r="AD280" s="19"/>
      <c r="AE280" s="19"/>
    </row>
    <row r="281" spans="1:31" ht="154" customHeight="1" x14ac:dyDescent="0.2">
      <c r="A281" s="19" t="s">
        <v>242</v>
      </c>
      <c r="D281" s="10"/>
      <c r="M281" s="19" t="s">
        <v>36</v>
      </c>
      <c r="N281" s="28" t="s">
        <v>1865</v>
      </c>
      <c r="O281" s="19" t="s">
        <v>2551</v>
      </c>
      <c r="P281" s="19" t="s">
        <v>2488</v>
      </c>
      <c r="Q281" s="19" t="s">
        <v>2536</v>
      </c>
      <c r="T281" s="2"/>
      <c r="U281" s="2"/>
      <c r="V281" s="2"/>
      <c r="W281" s="2"/>
      <c r="X281" s="2"/>
      <c r="Y281" s="2" t="s">
        <v>2544</v>
      </c>
      <c r="Z281" s="2" t="s">
        <v>2494</v>
      </c>
      <c r="AA281" s="2" t="s">
        <v>2506</v>
      </c>
      <c r="AB281" s="19" t="s">
        <v>2492</v>
      </c>
      <c r="AC281" s="19"/>
      <c r="AD281" s="19"/>
      <c r="AE281" s="19"/>
    </row>
    <row r="282" spans="1:31" ht="110" customHeight="1" x14ac:dyDescent="0.2">
      <c r="A282" s="2" t="s">
        <v>393</v>
      </c>
      <c r="B282" s="2"/>
      <c r="C282" s="2"/>
      <c r="D282" s="10"/>
      <c r="M282" s="19" t="s">
        <v>40</v>
      </c>
      <c r="N282" s="28" t="s">
        <v>1865</v>
      </c>
      <c r="O282" s="19" t="s">
        <v>2551</v>
      </c>
      <c r="P282" s="19" t="s">
        <v>2488</v>
      </c>
      <c r="Q282" s="19" t="s">
        <v>2536</v>
      </c>
      <c r="T282" s="2"/>
      <c r="U282" s="2"/>
      <c r="V282" s="2"/>
      <c r="W282" s="2"/>
      <c r="X282" s="2"/>
      <c r="Y282" s="2" t="s">
        <v>2544</v>
      </c>
      <c r="Z282" s="2" t="s">
        <v>2494</v>
      </c>
      <c r="AA282" s="2" t="s">
        <v>2506</v>
      </c>
      <c r="AB282" s="19" t="s">
        <v>2492</v>
      </c>
      <c r="AC282" s="19"/>
      <c r="AD282" s="19"/>
      <c r="AE282" s="19"/>
    </row>
    <row r="283" spans="1:31" ht="176" x14ac:dyDescent="0.2">
      <c r="A283" s="2" t="s">
        <v>392</v>
      </c>
      <c r="B283" s="2"/>
      <c r="C283" s="2"/>
      <c r="D283" s="10"/>
      <c r="M283" s="19" t="s">
        <v>40</v>
      </c>
      <c r="N283" s="28" t="s">
        <v>1865</v>
      </c>
      <c r="O283" s="19" t="s">
        <v>2551</v>
      </c>
      <c r="P283" s="19" t="s">
        <v>2488</v>
      </c>
      <c r="Q283" s="19" t="s">
        <v>2536</v>
      </c>
      <c r="T283" s="2"/>
      <c r="U283" s="2"/>
      <c r="V283" s="2"/>
      <c r="W283" s="2"/>
      <c r="X283" s="2"/>
      <c r="Y283" s="2" t="s">
        <v>2544</v>
      </c>
      <c r="Z283" s="2" t="s">
        <v>2494</v>
      </c>
      <c r="AA283" s="2" t="s">
        <v>2506</v>
      </c>
      <c r="AB283" s="19" t="s">
        <v>2492</v>
      </c>
      <c r="AC283" s="19"/>
      <c r="AD283" s="19"/>
      <c r="AE283" s="19"/>
    </row>
    <row r="284" spans="1:31" ht="110" customHeight="1" x14ac:dyDescent="0.2">
      <c r="A284" s="2" t="s">
        <v>837</v>
      </c>
      <c r="B284" s="2"/>
      <c r="C284" s="2"/>
      <c r="D284" s="10"/>
      <c r="L284" s="19" t="s">
        <v>1919</v>
      </c>
      <c r="M284" s="19" t="s">
        <v>2479</v>
      </c>
      <c r="N284" s="28" t="s">
        <v>1247</v>
      </c>
      <c r="O284" s="19" t="s">
        <v>2487</v>
      </c>
      <c r="P284" s="19" t="s">
        <v>2530</v>
      </c>
      <c r="Q284" s="19" t="s">
        <v>2531</v>
      </c>
      <c r="R284" s="19" t="s">
        <v>2554</v>
      </c>
      <c r="S284" s="19" t="s">
        <v>2536</v>
      </c>
      <c r="T284" s="2"/>
      <c r="U284" s="2"/>
      <c r="V284" s="2"/>
      <c r="W284" s="2"/>
      <c r="X284" s="2"/>
      <c r="Y284" s="2" t="s">
        <v>2496</v>
      </c>
      <c r="Z284" s="2" t="s">
        <v>2506</v>
      </c>
      <c r="AA284" s="2" t="s">
        <v>2497</v>
      </c>
      <c r="AB284" s="19"/>
      <c r="AC284" s="19"/>
      <c r="AD284" s="19"/>
      <c r="AE284" s="19"/>
    </row>
    <row r="285" spans="1:31" ht="176" x14ac:dyDescent="0.2">
      <c r="A285" s="2" t="s">
        <v>840</v>
      </c>
      <c r="B285" s="2"/>
      <c r="C285" s="2"/>
      <c r="D285" s="10"/>
      <c r="L285" s="19" t="s">
        <v>1919</v>
      </c>
      <c r="M285" s="19" t="s">
        <v>2479</v>
      </c>
      <c r="N285" s="28" t="s">
        <v>1247</v>
      </c>
      <c r="O285" s="19" t="s">
        <v>2487</v>
      </c>
      <c r="P285" s="19" t="s">
        <v>2530</v>
      </c>
      <c r="Q285" s="19" t="s">
        <v>2531</v>
      </c>
      <c r="R285" s="19" t="s">
        <v>2554</v>
      </c>
      <c r="S285" s="19" t="s">
        <v>2536</v>
      </c>
      <c r="T285" s="2"/>
      <c r="U285" s="2"/>
      <c r="V285" s="2"/>
      <c r="W285" s="2"/>
      <c r="X285" s="2"/>
      <c r="Y285" s="2" t="s">
        <v>2496</v>
      </c>
      <c r="Z285" s="2" t="s">
        <v>2506</v>
      </c>
      <c r="AA285" s="2" t="s">
        <v>2497</v>
      </c>
      <c r="AB285" s="19"/>
      <c r="AC285" s="19"/>
      <c r="AD285" s="19"/>
      <c r="AE285" s="19"/>
    </row>
    <row r="286" spans="1:31" ht="176" x14ac:dyDescent="0.2">
      <c r="A286" s="2" t="s">
        <v>838</v>
      </c>
      <c r="B286" s="2"/>
      <c r="C286" s="2"/>
      <c r="D286" s="10"/>
      <c r="L286" s="19" t="s">
        <v>1919</v>
      </c>
      <c r="M286" s="19" t="s">
        <v>2479</v>
      </c>
      <c r="N286" s="28" t="s">
        <v>1247</v>
      </c>
      <c r="O286" s="19" t="s">
        <v>2487</v>
      </c>
      <c r="P286" s="19" t="s">
        <v>2530</v>
      </c>
      <c r="Q286" s="19" t="s">
        <v>2531</v>
      </c>
      <c r="R286" s="19" t="s">
        <v>2554</v>
      </c>
      <c r="S286" s="19" t="s">
        <v>2536</v>
      </c>
      <c r="T286" s="2"/>
      <c r="U286" s="2"/>
      <c r="V286" s="2"/>
      <c r="W286" s="2"/>
      <c r="X286" s="2"/>
      <c r="Y286" s="2" t="s">
        <v>2496</v>
      </c>
      <c r="Z286" s="2" t="s">
        <v>2506</v>
      </c>
      <c r="AA286" s="2" t="s">
        <v>2497</v>
      </c>
      <c r="AB286" s="19"/>
      <c r="AC286" s="19"/>
      <c r="AD286" s="19"/>
      <c r="AE286" s="19"/>
    </row>
    <row r="287" spans="1:31" ht="176" x14ac:dyDescent="0.2">
      <c r="A287" s="2" t="s">
        <v>839</v>
      </c>
      <c r="B287" s="2"/>
      <c r="C287" s="2"/>
      <c r="D287" s="10"/>
      <c r="L287" s="19" t="s">
        <v>1919</v>
      </c>
      <c r="M287" s="19" t="s">
        <v>2479</v>
      </c>
      <c r="N287" s="28" t="s">
        <v>1247</v>
      </c>
      <c r="O287" s="19" t="s">
        <v>2487</v>
      </c>
      <c r="P287" s="19" t="s">
        <v>2530</v>
      </c>
      <c r="Q287" s="19" t="s">
        <v>2531</v>
      </c>
      <c r="R287" s="19" t="s">
        <v>2554</v>
      </c>
      <c r="S287" s="19" t="s">
        <v>2536</v>
      </c>
      <c r="T287" s="2"/>
      <c r="U287" s="2"/>
      <c r="V287" s="2"/>
      <c r="W287" s="2"/>
      <c r="X287" s="2"/>
      <c r="Y287" s="2" t="s">
        <v>2496</v>
      </c>
      <c r="Z287" s="2" t="s">
        <v>2506</v>
      </c>
      <c r="AA287" s="2" t="s">
        <v>2497</v>
      </c>
      <c r="AB287" s="19"/>
      <c r="AC287" s="19"/>
      <c r="AD287" s="19"/>
      <c r="AE287" s="19"/>
    </row>
    <row r="288" spans="1:31" ht="88" x14ac:dyDescent="0.2">
      <c r="A288" s="2" t="s">
        <v>468</v>
      </c>
      <c r="B288" s="2"/>
      <c r="C288" s="2"/>
      <c r="D288" s="10"/>
      <c r="M288" s="19" t="s">
        <v>41</v>
      </c>
      <c r="N288" s="28" t="s">
        <v>1900</v>
      </c>
      <c r="O288" s="19" t="s">
        <v>2485</v>
      </c>
      <c r="P288" s="19" t="s">
        <v>2514</v>
      </c>
      <c r="T288" s="2"/>
      <c r="U288" s="2"/>
      <c r="V288" s="2"/>
      <c r="W288" s="2"/>
      <c r="X288" s="2"/>
      <c r="Y288" s="2" t="s">
        <v>2507</v>
      </c>
      <c r="Z288" s="2" t="s">
        <v>2528</v>
      </c>
      <c r="AA288" s="2"/>
      <c r="AB288" s="19"/>
      <c r="AC288" s="19"/>
      <c r="AD288" s="19"/>
      <c r="AE288" s="19"/>
    </row>
    <row r="289" spans="1:31" ht="44" x14ac:dyDescent="0.2">
      <c r="A289" s="19" t="s">
        <v>2435</v>
      </c>
      <c r="D289" s="10"/>
      <c r="M289" s="19" t="s">
        <v>2483</v>
      </c>
      <c r="N289" s="28" t="s">
        <v>2429</v>
      </c>
      <c r="O289" s="52" t="s">
        <v>2486</v>
      </c>
      <c r="T289" s="2"/>
      <c r="U289" s="2"/>
      <c r="V289" s="2"/>
      <c r="W289" s="2"/>
      <c r="X289" s="2"/>
      <c r="Y289" s="2" t="s">
        <v>2489</v>
      </c>
      <c r="Z289" s="2" t="s">
        <v>2495</v>
      </c>
      <c r="AA289" s="2"/>
      <c r="AB289" s="19"/>
      <c r="AC289" s="19"/>
      <c r="AD289" s="19"/>
      <c r="AE289" s="19"/>
    </row>
    <row r="290" spans="1:31" ht="88" x14ac:dyDescent="0.2">
      <c r="A290" s="19" t="s">
        <v>238</v>
      </c>
      <c r="D290" s="10"/>
      <c r="M290" s="19" t="s">
        <v>36</v>
      </c>
      <c r="N290" s="28" t="s">
        <v>436</v>
      </c>
      <c r="O290" s="52" t="s">
        <v>2485</v>
      </c>
      <c r="T290" s="2"/>
      <c r="U290" s="2"/>
      <c r="V290" s="2"/>
      <c r="W290" s="2"/>
      <c r="X290" s="2"/>
      <c r="Y290" s="2" t="s">
        <v>2507</v>
      </c>
      <c r="Z290" s="2" t="s">
        <v>2528</v>
      </c>
      <c r="AA290" s="2"/>
      <c r="AB290" s="19"/>
      <c r="AC290" s="19"/>
      <c r="AD290" s="19"/>
      <c r="AE290" s="19"/>
    </row>
    <row r="291" spans="1:31" ht="88" x14ac:dyDescent="0.2">
      <c r="A291" s="19" t="s">
        <v>239</v>
      </c>
      <c r="D291" s="10"/>
      <c r="M291" s="19" t="s">
        <v>36</v>
      </c>
      <c r="N291" s="28" t="s">
        <v>436</v>
      </c>
      <c r="O291" s="52" t="s">
        <v>2485</v>
      </c>
      <c r="T291" s="2"/>
      <c r="U291" s="2"/>
      <c r="V291" s="2"/>
      <c r="W291" s="2"/>
      <c r="X291" s="2"/>
      <c r="Y291" s="2" t="s">
        <v>2507</v>
      </c>
      <c r="Z291" s="2" t="s">
        <v>2528</v>
      </c>
      <c r="AA291" s="2"/>
      <c r="AB291" s="19"/>
      <c r="AC291" s="19"/>
      <c r="AD291" s="19"/>
      <c r="AE291" s="19"/>
    </row>
    <row r="292" spans="1:31" ht="66" x14ac:dyDescent="0.2">
      <c r="A292" s="2" t="s">
        <v>548</v>
      </c>
      <c r="B292" s="2"/>
      <c r="C292" s="2"/>
      <c r="D292" s="10"/>
      <c r="M292" s="19" t="s">
        <v>528</v>
      </c>
      <c r="N292" s="28" t="s">
        <v>1896</v>
      </c>
      <c r="O292" s="19" t="s">
        <v>2486</v>
      </c>
      <c r="P292" s="19" t="s">
        <v>2535</v>
      </c>
      <c r="Q292" s="19" t="s">
        <v>2533</v>
      </c>
      <c r="T292" s="2"/>
      <c r="U292" s="2"/>
      <c r="V292" s="2"/>
      <c r="W292" s="2"/>
      <c r="X292" s="2"/>
      <c r="Y292" s="2" t="s">
        <v>2489</v>
      </c>
      <c r="Z292" s="2" t="s">
        <v>2493</v>
      </c>
      <c r="AA292" s="2"/>
      <c r="AB292" s="19"/>
      <c r="AC292" s="19"/>
      <c r="AD292" s="19"/>
      <c r="AE292" s="19"/>
    </row>
    <row r="293" spans="1:31" ht="66" x14ac:dyDescent="0.2">
      <c r="A293" s="2" t="s">
        <v>544</v>
      </c>
      <c r="B293" s="2"/>
      <c r="C293" s="2"/>
      <c r="D293" s="10"/>
      <c r="M293" s="19" t="s">
        <v>528</v>
      </c>
      <c r="N293" s="28" t="s">
        <v>1896</v>
      </c>
      <c r="O293" s="19" t="s">
        <v>2486</v>
      </c>
      <c r="P293" s="19" t="s">
        <v>2535</v>
      </c>
      <c r="Q293" s="19" t="s">
        <v>2533</v>
      </c>
      <c r="T293" s="2"/>
      <c r="U293" s="2"/>
      <c r="V293" s="2"/>
      <c r="W293" s="2"/>
      <c r="X293" s="2"/>
      <c r="Y293" s="2" t="s">
        <v>2489</v>
      </c>
      <c r="Z293" s="2" t="s">
        <v>2493</v>
      </c>
      <c r="AA293" s="2"/>
      <c r="AB293" s="19"/>
      <c r="AC293" s="19"/>
      <c r="AD293" s="19"/>
      <c r="AE293" s="19"/>
    </row>
    <row r="294" spans="1:31" ht="66" x14ac:dyDescent="0.2">
      <c r="A294" s="2" t="s">
        <v>546</v>
      </c>
      <c r="B294" s="2"/>
      <c r="C294" s="2"/>
      <c r="D294" s="10"/>
      <c r="M294" s="19" t="s">
        <v>528</v>
      </c>
      <c r="N294" s="28" t="s">
        <v>1896</v>
      </c>
      <c r="O294" s="19" t="s">
        <v>2486</v>
      </c>
      <c r="P294" s="19" t="s">
        <v>2535</v>
      </c>
      <c r="Q294" s="19" t="s">
        <v>2533</v>
      </c>
      <c r="T294" s="2"/>
      <c r="U294" s="2"/>
      <c r="V294" s="2"/>
      <c r="W294" s="2"/>
      <c r="X294" s="2"/>
      <c r="Y294" s="2" t="s">
        <v>2489</v>
      </c>
      <c r="Z294" s="2" t="s">
        <v>2493</v>
      </c>
      <c r="AA294" s="2"/>
      <c r="AB294" s="19"/>
      <c r="AC294" s="19"/>
      <c r="AD294" s="19"/>
      <c r="AE294" s="19"/>
    </row>
    <row r="295" spans="1:31" ht="66" x14ac:dyDescent="0.2">
      <c r="A295" s="2" t="s">
        <v>545</v>
      </c>
      <c r="B295" s="2"/>
      <c r="C295" s="2"/>
      <c r="D295" s="10"/>
      <c r="M295" s="19" t="s">
        <v>528</v>
      </c>
      <c r="N295" s="28" t="s">
        <v>1896</v>
      </c>
      <c r="O295" s="19" t="s">
        <v>2486</v>
      </c>
      <c r="P295" s="19" t="s">
        <v>2535</v>
      </c>
      <c r="Q295" s="19" t="s">
        <v>2533</v>
      </c>
      <c r="T295" s="2"/>
      <c r="U295" s="2"/>
      <c r="V295" s="2"/>
      <c r="W295" s="2"/>
      <c r="X295" s="2"/>
      <c r="Y295" s="2" t="s">
        <v>2489</v>
      </c>
      <c r="Z295" s="2" t="s">
        <v>2493</v>
      </c>
      <c r="AA295" s="2"/>
      <c r="AB295" s="19"/>
      <c r="AC295" s="19"/>
      <c r="AD295" s="19"/>
      <c r="AE295" s="19"/>
    </row>
    <row r="296" spans="1:31" ht="154" customHeight="1" x14ac:dyDescent="0.2">
      <c r="A296" s="2" t="s">
        <v>543</v>
      </c>
      <c r="B296" s="2"/>
      <c r="C296" s="2"/>
      <c r="D296" s="10"/>
      <c r="M296" s="19" t="s">
        <v>528</v>
      </c>
      <c r="N296" s="28" t="s">
        <v>1896</v>
      </c>
      <c r="O296" s="19" t="s">
        <v>2486</v>
      </c>
      <c r="P296" s="19" t="s">
        <v>2535</v>
      </c>
      <c r="Q296" s="19" t="s">
        <v>2533</v>
      </c>
      <c r="T296" s="2"/>
      <c r="U296" s="2"/>
      <c r="V296" s="2"/>
      <c r="W296" s="2"/>
      <c r="X296" s="2"/>
      <c r="Y296" s="2" t="s">
        <v>2489</v>
      </c>
      <c r="Z296" s="2" t="s">
        <v>2493</v>
      </c>
      <c r="AA296" s="2"/>
      <c r="AB296" s="19"/>
      <c r="AC296" s="19"/>
      <c r="AD296" s="19"/>
      <c r="AE296" s="19"/>
    </row>
    <row r="297" spans="1:31" ht="154" customHeight="1" x14ac:dyDescent="0.2">
      <c r="A297" s="2" t="s">
        <v>547</v>
      </c>
      <c r="B297" s="2"/>
      <c r="C297" s="2"/>
      <c r="D297" s="10"/>
      <c r="M297" s="19" t="s">
        <v>528</v>
      </c>
      <c r="N297" s="28" t="s">
        <v>1896</v>
      </c>
      <c r="O297" s="19" t="s">
        <v>2486</v>
      </c>
      <c r="P297" s="19" t="s">
        <v>2535</v>
      </c>
      <c r="Q297" s="19" t="s">
        <v>2533</v>
      </c>
      <c r="T297" s="2"/>
      <c r="U297" s="2"/>
      <c r="V297" s="2"/>
      <c r="W297" s="2"/>
      <c r="X297" s="2"/>
      <c r="Y297" s="2" t="s">
        <v>2489</v>
      </c>
      <c r="Z297" s="2" t="s">
        <v>2493</v>
      </c>
      <c r="AA297" s="2"/>
      <c r="AB297" s="19"/>
      <c r="AC297" s="19"/>
      <c r="AD297" s="19"/>
      <c r="AE297" s="19"/>
    </row>
    <row r="298" spans="1:31" ht="88" x14ac:dyDescent="0.2">
      <c r="A298" s="2" t="s">
        <v>301</v>
      </c>
      <c r="B298" s="2"/>
      <c r="C298" s="2"/>
      <c r="D298" s="10"/>
      <c r="M298" s="19" t="s">
        <v>38</v>
      </c>
      <c r="N298" s="28" t="s">
        <v>1855</v>
      </c>
      <c r="O298" s="19" t="s">
        <v>2486</v>
      </c>
      <c r="P298" s="19" t="s">
        <v>2535</v>
      </c>
      <c r="Q298" s="19" t="s">
        <v>2533</v>
      </c>
      <c r="R298" s="19" t="s">
        <v>2516</v>
      </c>
      <c r="T298" s="2"/>
      <c r="U298" s="2"/>
      <c r="V298" s="2"/>
      <c r="W298" s="2"/>
      <c r="X298" s="2"/>
      <c r="Y298" s="2" t="s">
        <v>2489</v>
      </c>
      <c r="Z298" s="2" t="s">
        <v>2494</v>
      </c>
      <c r="AA298" s="2"/>
      <c r="AB298" s="19"/>
      <c r="AC298" s="19"/>
      <c r="AD298" s="19"/>
      <c r="AE298" s="19"/>
    </row>
    <row r="299" spans="1:31" ht="176" customHeight="1" x14ac:dyDescent="0.2">
      <c r="A299" s="2" t="s">
        <v>302</v>
      </c>
      <c r="B299" s="2"/>
      <c r="C299" s="2"/>
      <c r="D299" s="10"/>
      <c r="M299" s="19" t="s">
        <v>38</v>
      </c>
      <c r="N299" s="28" t="s">
        <v>1855</v>
      </c>
      <c r="O299" s="19" t="s">
        <v>2486</v>
      </c>
      <c r="P299" s="19" t="s">
        <v>2535</v>
      </c>
      <c r="Q299" s="19" t="s">
        <v>2533</v>
      </c>
      <c r="R299" s="19" t="s">
        <v>2516</v>
      </c>
      <c r="T299" s="2"/>
      <c r="U299" s="2"/>
      <c r="V299" s="2"/>
      <c r="W299" s="2"/>
      <c r="X299" s="2"/>
      <c r="Y299" s="2" t="s">
        <v>2489</v>
      </c>
      <c r="Z299" s="2" t="s">
        <v>2494</v>
      </c>
      <c r="AA299" s="2"/>
      <c r="AB299" s="19"/>
      <c r="AC299" s="19"/>
      <c r="AD299" s="19"/>
      <c r="AE299" s="19"/>
    </row>
    <row r="300" spans="1:31" ht="88" customHeight="1" x14ac:dyDescent="0.2">
      <c r="A300" s="2" t="s">
        <v>303</v>
      </c>
      <c r="B300" s="2"/>
      <c r="C300" s="2"/>
      <c r="D300" s="10"/>
      <c r="M300" s="19" t="s">
        <v>38</v>
      </c>
      <c r="N300" s="28" t="s">
        <v>1855</v>
      </c>
      <c r="O300" s="19" t="s">
        <v>2486</v>
      </c>
      <c r="P300" s="19" t="s">
        <v>2535</v>
      </c>
      <c r="Q300" s="19" t="s">
        <v>2533</v>
      </c>
      <c r="R300" s="19" t="s">
        <v>2516</v>
      </c>
      <c r="T300" s="2"/>
      <c r="U300" s="2"/>
      <c r="V300" s="2"/>
      <c r="W300" s="2"/>
      <c r="X300" s="2"/>
      <c r="Y300" s="2" t="s">
        <v>2489</v>
      </c>
      <c r="Z300" s="2" t="s">
        <v>2494</v>
      </c>
      <c r="AA300" s="2"/>
      <c r="AB300" s="19"/>
      <c r="AC300" s="19"/>
      <c r="AD300" s="19"/>
      <c r="AE300" s="19"/>
    </row>
    <row r="301" spans="1:31" ht="176" customHeight="1" x14ac:dyDescent="0.2">
      <c r="A301" s="2" t="s">
        <v>304</v>
      </c>
      <c r="B301" s="2"/>
      <c r="C301" s="2"/>
      <c r="D301" s="10"/>
      <c r="M301" s="19" t="s">
        <v>38</v>
      </c>
      <c r="N301" s="28" t="s">
        <v>1855</v>
      </c>
      <c r="O301" s="19" t="s">
        <v>2486</v>
      </c>
      <c r="P301" s="19" t="s">
        <v>2535</v>
      </c>
      <c r="Q301" s="19" t="s">
        <v>2533</v>
      </c>
      <c r="R301" s="19" t="s">
        <v>2516</v>
      </c>
      <c r="T301" s="2"/>
      <c r="U301" s="2"/>
      <c r="V301" s="2"/>
      <c r="W301" s="2"/>
      <c r="X301" s="2"/>
      <c r="Y301" s="2" t="s">
        <v>2489</v>
      </c>
      <c r="Z301" s="2" t="s">
        <v>2494</v>
      </c>
      <c r="AA301" s="2"/>
      <c r="AB301" s="19"/>
      <c r="AC301" s="19"/>
      <c r="AD301" s="19"/>
      <c r="AE301" s="19"/>
    </row>
    <row r="302" spans="1:31" ht="88" x14ac:dyDescent="0.2">
      <c r="A302" s="2" t="s">
        <v>305</v>
      </c>
      <c r="B302" s="2"/>
      <c r="C302" s="2"/>
      <c r="D302" s="10"/>
      <c r="M302" s="19" t="s">
        <v>38</v>
      </c>
      <c r="N302" s="28" t="s">
        <v>1855</v>
      </c>
      <c r="O302" s="19" t="s">
        <v>2486</v>
      </c>
      <c r="P302" s="19" t="s">
        <v>2535</v>
      </c>
      <c r="Q302" s="19" t="s">
        <v>2533</v>
      </c>
      <c r="R302" s="19" t="s">
        <v>2516</v>
      </c>
      <c r="T302" s="2"/>
      <c r="U302" s="2"/>
      <c r="V302" s="2"/>
      <c r="W302" s="2"/>
      <c r="X302" s="2"/>
      <c r="Y302" s="2" t="s">
        <v>2489</v>
      </c>
      <c r="Z302" s="2" t="s">
        <v>2494</v>
      </c>
      <c r="AA302" s="2"/>
      <c r="AB302" s="19"/>
      <c r="AC302" s="19"/>
      <c r="AD302" s="19"/>
      <c r="AE302" s="19"/>
    </row>
    <row r="303" spans="1:31" ht="88" x14ac:dyDescent="0.2">
      <c r="A303" s="2" t="s">
        <v>306</v>
      </c>
      <c r="B303" s="2"/>
      <c r="C303" s="2"/>
      <c r="D303" s="10"/>
      <c r="M303" s="19" t="s">
        <v>38</v>
      </c>
      <c r="N303" s="28" t="s">
        <v>1855</v>
      </c>
      <c r="O303" s="19" t="s">
        <v>2486</v>
      </c>
      <c r="P303" s="19" t="s">
        <v>2535</v>
      </c>
      <c r="Q303" s="19" t="s">
        <v>2533</v>
      </c>
      <c r="R303" s="19" t="s">
        <v>2516</v>
      </c>
      <c r="T303" s="2"/>
      <c r="U303" s="2"/>
      <c r="V303" s="2"/>
      <c r="W303" s="2"/>
      <c r="X303" s="2"/>
      <c r="Y303" s="2" t="s">
        <v>2489</v>
      </c>
      <c r="Z303" s="2" t="s">
        <v>2494</v>
      </c>
      <c r="AA303" s="2"/>
      <c r="AB303" s="19"/>
      <c r="AC303" s="19"/>
      <c r="AD303" s="19"/>
      <c r="AE303" s="19"/>
    </row>
    <row r="304" spans="1:31" ht="132" customHeight="1" x14ac:dyDescent="0.2">
      <c r="A304" s="2" t="s">
        <v>307</v>
      </c>
      <c r="B304" s="2"/>
      <c r="C304" s="2"/>
      <c r="D304" s="10"/>
      <c r="M304" s="19" t="s">
        <v>38</v>
      </c>
      <c r="N304" s="28" t="s">
        <v>1855</v>
      </c>
      <c r="O304" s="19" t="s">
        <v>2486</v>
      </c>
      <c r="P304" s="19" t="s">
        <v>2535</v>
      </c>
      <c r="Q304" s="19" t="s">
        <v>2533</v>
      </c>
      <c r="R304" s="19" t="s">
        <v>2516</v>
      </c>
      <c r="T304" s="2"/>
      <c r="U304" s="2"/>
      <c r="V304" s="2"/>
      <c r="W304" s="2"/>
      <c r="X304" s="2"/>
      <c r="Y304" s="2" t="s">
        <v>2489</v>
      </c>
      <c r="Z304" s="2" t="s">
        <v>2494</v>
      </c>
      <c r="AA304" s="2"/>
      <c r="AB304" s="19"/>
      <c r="AC304" s="19"/>
      <c r="AD304" s="19"/>
      <c r="AE304" s="19"/>
    </row>
    <row r="305" spans="1:31" ht="88" x14ac:dyDescent="0.2">
      <c r="A305" s="19" t="s">
        <v>2114</v>
      </c>
      <c r="D305" s="10"/>
      <c r="M305" s="19" t="s">
        <v>2069</v>
      </c>
      <c r="N305" s="28" t="s">
        <v>1855</v>
      </c>
      <c r="O305" s="19" t="s">
        <v>2486</v>
      </c>
      <c r="P305" s="19" t="s">
        <v>2535</v>
      </c>
      <c r="Q305" s="19" t="s">
        <v>2533</v>
      </c>
      <c r="R305" s="19" t="s">
        <v>2516</v>
      </c>
      <c r="T305" s="2"/>
      <c r="U305" s="2"/>
      <c r="V305" s="2"/>
      <c r="W305" s="2"/>
      <c r="X305" s="2"/>
      <c r="Y305" s="2" t="s">
        <v>2489</v>
      </c>
      <c r="Z305" s="2" t="s">
        <v>2494</v>
      </c>
      <c r="AA305" s="2"/>
      <c r="AB305" s="19"/>
      <c r="AC305" s="19"/>
      <c r="AD305" s="19"/>
      <c r="AE305" s="19"/>
    </row>
    <row r="306" spans="1:31" ht="88" x14ac:dyDescent="0.2">
      <c r="A306" s="2" t="s">
        <v>2112</v>
      </c>
      <c r="B306" s="2"/>
      <c r="C306" s="2"/>
      <c r="D306" s="10"/>
      <c r="M306" s="19" t="s">
        <v>2069</v>
      </c>
      <c r="N306" s="28" t="s">
        <v>1855</v>
      </c>
      <c r="O306" s="19" t="s">
        <v>2486</v>
      </c>
      <c r="P306" s="19" t="s">
        <v>2535</v>
      </c>
      <c r="Q306" s="19" t="s">
        <v>2533</v>
      </c>
      <c r="R306" s="19" t="s">
        <v>2516</v>
      </c>
      <c r="T306" s="2"/>
      <c r="U306" s="2"/>
      <c r="V306" s="2"/>
      <c r="W306" s="2"/>
      <c r="X306" s="2"/>
      <c r="Y306" s="2" t="s">
        <v>2489</v>
      </c>
      <c r="Z306" s="2" t="s">
        <v>2494</v>
      </c>
      <c r="AA306" s="2"/>
      <c r="AB306" s="19"/>
      <c r="AC306" s="19"/>
      <c r="AD306" s="19"/>
      <c r="AE306" s="19"/>
    </row>
    <row r="307" spans="1:31" ht="88" x14ac:dyDescent="0.2">
      <c r="A307" s="2" t="s">
        <v>2111</v>
      </c>
      <c r="B307" s="2"/>
      <c r="C307" s="2"/>
      <c r="D307" s="10"/>
      <c r="M307" s="19" t="s">
        <v>2069</v>
      </c>
      <c r="N307" s="28" t="s">
        <v>1855</v>
      </c>
      <c r="O307" s="19" t="s">
        <v>2486</v>
      </c>
      <c r="P307" s="19" t="s">
        <v>2535</v>
      </c>
      <c r="Q307" s="19" t="s">
        <v>2533</v>
      </c>
      <c r="R307" s="19" t="s">
        <v>2516</v>
      </c>
      <c r="T307" s="2"/>
      <c r="U307" s="2"/>
      <c r="V307" s="2"/>
      <c r="W307" s="2"/>
      <c r="X307" s="2"/>
      <c r="Y307" s="2" t="s">
        <v>2489</v>
      </c>
      <c r="Z307" s="2" t="s">
        <v>2494</v>
      </c>
      <c r="AA307" s="2"/>
      <c r="AB307" s="19"/>
      <c r="AC307" s="19"/>
      <c r="AD307" s="19"/>
      <c r="AE307" s="19"/>
    </row>
    <row r="308" spans="1:31" ht="88" x14ac:dyDescent="0.2">
      <c r="A308" s="2" t="s">
        <v>2113</v>
      </c>
      <c r="B308" s="2"/>
      <c r="C308" s="2"/>
      <c r="D308" s="10"/>
      <c r="M308" s="19" t="s">
        <v>2069</v>
      </c>
      <c r="N308" s="28" t="s">
        <v>1855</v>
      </c>
      <c r="O308" s="19" t="s">
        <v>2486</v>
      </c>
      <c r="P308" s="19" t="s">
        <v>2535</v>
      </c>
      <c r="Q308" s="19" t="s">
        <v>2533</v>
      </c>
      <c r="R308" s="19" t="s">
        <v>2516</v>
      </c>
      <c r="T308" s="2"/>
      <c r="U308" s="2"/>
      <c r="V308" s="2"/>
      <c r="W308" s="2"/>
      <c r="X308" s="2"/>
      <c r="Y308" s="2" t="s">
        <v>2489</v>
      </c>
      <c r="Z308" s="2" t="s">
        <v>2494</v>
      </c>
      <c r="AA308" s="2"/>
      <c r="AB308" s="19"/>
      <c r="AC308" s="19"/>
      <c r="AD308" s="19"/>
      <c r="AE308" s="19"/>
    </row>
    <row r="309" spans="1:31" ht="88" x14ac:dyDescent="0.2">
      <c r="A309" s="2" t="s">
        <v>320</v>
      </c>
      <c r="B309" s="2"/>
      <c r="C309" s="2"/>
      <c r="D309" s="10"/>
      <c r="M309" s="19" t="s">
        <v>38</v>
      </c>
      <c r="N309" s="28" t="s">
        <v>1299</v>
      </c>
      <c r="O309" s="19" t="s">
        <v>2485</v>
      </c>
      <c r="P309" s="19" t="s">
        <v>2514</v>
      </c>
      <c r="T309" s="2"/>
      <c r="U309" s="2"/>
      <c r="V309" s="2"/>
      <c r="W309" s="2"/>
      <c r="X309" s="2"/>
      <c r="Y309" s="2" t="s">
        <v>2507</v>
      </c>
      <c r="Z309" s="2" t="s">
        <v>2528</v>
      </c>
      <c r="AA309" s="2"/>
      <c r="AB309" s="19"/>
      <c r="AC309" s="19"/>
      <c r="AD309" s="19"/>
      <c r="AE309" s="19"/>
    </row>
    <row r="310" spans="1:31" ht="88" x14ac:dyDescent="0.2">
      <c r="A310" s="2" t="s">
        <v>380</v>
      </c>
      <c r="B310" s="2"/>
      <c r="C310" s="2"/>
      <c r="D310" s="10"/>
      <c r="M310" s="19" t="s">
        <v>40</v>
      </c>
      <c r="N310" s="28" t="s">
        <v>1299</v>
      </c>
      <c r="O310" s="19" t="s">
        <v>2485</v>
      </c>
      <c r="P310" s="19" t="s">
        <v>2514</v>
      </c>
      <c r="T310" s="2"/>
      <c r="U310" s="2"/>
      <c r="V310" s="2"/>
      <c r="W310" s="2"/>
      <c r="X310" s="2"/>
      <c r="Y310" s="2" t="s">
        <v>2507</v>
      </c>
      <c r="Z310" s="2" t="s">
        <v>2528</v>
      </c>
      <c r="AA310" s="2"/>
      <c r="AB310" s="19"/>
      <c r="AC310" s="19"/>
      <c r="AD310" s="19"/>
      <c r="AE310" s="19"/>
    </row>
    <row r="311" spans="1:31" ht="88" x14ac:dyDescent="0.2">
      <c r="A311" s="2" t="s">
        <v>382</v>
      </c>
      <c r="B311" s="2"/>
      <c r="C311" s="2"/>
      <c r="D311" s="10"/>
      <c r="M311" s="19" t="s">
        <v>40</v>
      </c>
      <c r="N311" s="28" t="s">
        <v>1299</v>
      </c>
      <c r="O311" s="19" t="s">
        <v>2485</v>
      </c>
      <c r="P311" s="19" t="s">
        <v>2514</v>
      </c>
      <c r="T311" s="2"/>
      <c r="U311" s="2"/>
      <c r="V311" s="2"/>
      <c r="W311" s="2"/>
      <c r="X311" s="2"/>
      <c r="Y311" s="2" t="s">
        <v>2507</v>
      </c>
      <c r="Z311" s="2" t="s">
        <v>2528</v>
      </c>
      <c r="AA311" s="2"/>
      <c r="AB311" s="19"/>
      <c r="AC311" s="19"/>
      <c r="AD311" s="19"/>
      <c r="AE311" s="19"/>
    </row>
    <row r="312" spans="1:31" ht="88" x14ac:dyDescent="0.2">
      <c r="A312" s="2" t="s">
        <v>381</v>
      </c>
      <c r="B312" s="2"/>
      <c r="C312" s="2"/>
      <c r="D312" s="10"/>
      <c r="M312" s="19" t="s">
        <v>40</v>
      </c>
      <c r="N312" s="28" t="s">
        <v>1299</v>
      </c>
      <c r="O312" s="19" t="s">
        <v>2485</v>
      </c>
      <c r="P312" s="19" t="s">
        <v>2514</v>
      </c>
      <c r="T312" s="2"/>
      <c r="U312" s="2"/>
      <c r="V312" s="2"/>
      <c r="W312" s="2"/>
      <c r="X312" s="2"/>
      <c r="Y312" s="2" t="s">
        <v>2507</v>
      </c>
      <c r="Z312" s="2" t="s">
        <v>2528</v>
      </c>
      <c r="AA312" s="2"/>
      <c r="AB312" s="19"/>
      <c r="AC312" s="19"/>
      <c r="AD312" s="19"/>
      <c r="AE312" s="19"/>
    </row>
    <row r="313" spans="1:31" ht="88" x14ac:dyDescent="0.2">
      <c r="A313" s="2" t="s">
        <v>516</v>
      </c>
      <c r="B313" s="2"/>
      <c r="C313" s="2"/>
      <c r="D313" s="10"/>
      <c r="M313" s="19" t="s">
        <v>2238</v>
      </c>
      <c r="N313" s="28" t="s">
        <v>1299</v>
      </c>
      <c r="O313" s="19" t="s">
        <v>2485</v>
      </c>
      <c r="P313" s="19" t="s">
        <v>2514</v>
      </c>
      <c r="T313" s="2"/>
      <c r="U313" s="2"/>
      <c r="V313" s="2"/>
      <c r="W313" s="2"/>
      <c r="X313" s="2"/>
      <c r="Y313" s="2" t="s">
        <v>2507</v>
      </c>
      <c r="Z313" s="2" t="s">
        <v>2528</v>
      </c>
      <c r="AA313" s="2"/>
      <c r="AB313" s="19"/>
      <c r="AC313" s="19"/>
      <c r="AD313" s="19"/>
      <c r="AE313" s="19"/>
    </row>
    <row r="314" spans="1:31" ht="88" x14ac:dyDescent="0.2">
      <c r="A314" s="2" t="s">
        <v>580</v>
      </c>
      <c r="B314" s="2"/>
      <c r="C314" s="2"/>
      <c r="D314" s="10"/>
      <c r="L314" s="19" t="s">
        <v>1916</v>
      </c>
      <c r="M314" s="19" t="s">
        <v>44</v>
      </c>
      <c r="N314" s="28" t="s">
        <v>1299</v>
      </c>
      <c r="O314" s="19" t="s">
        <v>2485</v>
      </c>
      <c r="P314" s="19" t="s">
        <v>2514</v>
      </c>
      <c r="T314" s="2"/>
      <c r="U314" s="2"/>
      <c r="V314" s="2"/>
      <c r="W314" s="2"/>
      <c r="X314" s="2"/>
      <c r="Y314" s="2" t="s">
        <v>2507</v>
      </c>
      <c r="Z314" s="2" t="s">
        <v>2528</v>
      </c>
      <c r="AA314" s="2"/>
      <c r="AB314" s="19"/>
      <c r="AC314" s="19"/>
      <c r="AD314" s="19"/>
      <c r="AE314" s="19"/>
    </row>
    <row r="315" spans="1:31" ht="88" x14ac:dyDescent="0.2">
      <c r="A315" s="2" t="s">
        <v>579</v>
      </c>
      <c r="B315" s="2"/>
      <c r="C315" s="2"/>
      <c r="D315" s="10"/>
      <c r="L315" s="19" t="s">
        <v>1916</v>
      </c>
      <c r="M315" s="19" t="s">
        <v>44</v>
      </c>
      <c r="N315" s="28" t="s">
        <v>1299</v>
      </c>
      <c r="O315" s="19" t="s">
        <v>2485</v>
      </c>
      <c r="P315" s="19" t="s">
        <v>2514</v>
      </c>
      <c r="T315" s="2"/>
      <c r="U315" s="2"/>
      <c r="V315" s="2"/>
      <c r="W315" s="2"/>
      <c r="X315" s="2"/>
      <c r="Y315" s="2" t="s">
        <v>2507</v>
      </c>
      <c r="Z315" s="2" t="s">
        <v>2528</v>
      </c>
      <c r="AA315" s="2"/>
      <c r="AB315" s="19"/>
      <c r="AC315" s="19"/>
      <c r="AD315" s="19"/>
      <c r="AE315" s="19"/>
    </row>
    <row r="316" spans="1:31" ht="88" x14ac:dyDescent="0.2">
      <c r="A316" s="2" t="s">
        <v>2102</v>
      </c>
      <c r="B316" s="2"/>
      <c r="C316" s="2"/>
      <c r="D316" s="10"/>
      <c r="M316" s="19" t="s">
        <v>2069</v>
      </c>
      <c r="N316" s="28" t="s">
        <v>1299</v>
      </c>
      <c r="O316" s="19" t="s">
        <v>2485</v>
      </c>
      <c r="P316" s="19" t="s">
        <v>2514</v>
      </c>
      <c r="T316" s="2"/>
      <c r="U316" s="2"/>
      <c r="V316" s="2"/>
      <c r="W316" s="2"/>
      <c r="X316" s="2"/>
      <c r="Y316" s="2" t="s">
        <v>2507</v>
      </c>
      <c r="Z316" s="2" t="s">
        <v>2528</v>
      </c>
      <c r="AA316" s="2"/>
      <c r="AB316" s="19"/>
      <c r="AC316" s="19"/>
      <c r="AD316" s="19"/>
      <c r="AE316" s="19"/>
    </row>
    <row r="317" spans="1:31" ht="88" x14ac:dyDescent="0.2">
      <c r="A317" s="2" t="s">
        <v>2101</v>
      </c>
      <c r="B317" s="2"/>
      <c r="C317" s="2"/>
      <c r="D317" s="10"/>
      <c r="M317" s="19" t="s">
        <v>2069</v>
      </c>
      <c r="N317" s="28" t="s">
        <v>1299</v>
      </c>
      <c r="O317" s="19" t="s">
        <v>2485</v>
      </c>
      <c r="P317" s="19" t="s">
        <v>2514</v>
      </c>
      <c r="T317" s="2"/>
      <c r="U317" s="2"/>
      <c r="V317" s="2"/>
      <c r="W317" s="2"/>
      <c r="X317" s="2"/>
      <c r="Y317" s="2" t="s">
        <v>2507</v>
      </c>
      <c r="Z317" s="2" t="s">
        <v>2528</v>
      </c>
      <c r="AA317" s="2"/>
      <c r="AB317" s="19"/>
      <c r="AC317" s="19"/>
      <c r="AD317" s="19"/>
      <c r="AE317" s="19"/>
    </row>
    <row r="318" spans="1:31" ht="88" x14ac:dyDescent="0.2">
      <c r="A318" s="19" t="s">
        <v>1135</v>
      </c>
      <c r="D318" s="10"/>
      <c r="E318" s="19" t="s">
        <v>1300</v>
      </c>
      <c r="F318" s="19" t="s">
        <v>1301</v>
      </c>
      <c r="H318" s="19" t="s">
        <v>1197</v>
      </c>
      <c r="L318" s="19" t="s">
        <v>1916</v>
      </c>
      <c r="M318" s="19" t="s">
        <v>60</v>
      </c>
      <c r="N318" s="28" t="s">
        <v>1299</v>
      </c>
      <c r="O318" s="19" t="s">
        <v>2485</v>
      </c>
      <c r="P318" s="19" t="s">
        <v>2514</v>
      </c>
      <c r="T318" s="2"/>
      <c r="U318" s="2"/>
      <c r="V318" s="2"/>
      <c r="W318" s="2"/>
      <c r="X318" s="2"/>
      <c r="Y318" s="2" t="s">
        <v>2507</v>
      </c>
      <c r="Z318" s="2" t="s">
        <v>2528</v>
      </c>
      <c r="AA318" s="2"/>
      <c r="AB318" s="19"/>
      <c r="AC318" s="19"/>
      <c r="AD318" s="19"/>
      <c r="AE318" s="19"/>
    </row>
    <row r="319" spans="1:31" ht="88" x14ac:dyDescent="0.2">
      <c r="A319" s="2" t="s">
        <v>1134</v>
      </c>
      <c r="B319" s="2"/>
      <c r="C319" s="2"/>
      <c r="D319" s="10"/>
      <c r="F319" s="19" t="s">
        <v>1174</v>
      </c>
      <c r="H319" s="19" t="s">
        <v>1198</v>
      </c>
      <c r="L319" s="19" t="s">
        <v>1916</v>
      </c>
      <c r="M319" s="19" t="s">
        <v>60</v>
      </c>
      <c r="N319" s="28" t="s">
        <v>1299</v>
      </c>
      <c r="O319" s="19" t="s">
        <v>2485</v>
      </c>
      <c r="P319" s="19" t="s">
        <v>2514</v>
      </c>
      <c r="T319" s="2"/>
      <c r="U319" s="2"/>
      <c r="V319" s="2"/>
      <c r="W319" s="2"/>
      <c r="X319" s="2"/>
      <c r="Y319" s="2" t="s">
        <v>2507</v>
      </c>
      <c r="Z319" s="2" t="s">
        <v>2528</v>
      </c>
      <c r="AA319" s="2"/>
      <c r="AB319" s="19"/>
      <c r="AC319" s="19"/>
      <c r="AD319" s="19"/>
      <c r="AE319" s="19"/>
    </row>
    <row r="320" spans="1:31" ht="88" x14ac:dyDescent="0.2">
      <c r="A320" s="2" t="s">
        <v>1133</v>
      </c>
      <c r="B320" s="2"/>
      <c r="C320" s="2"/>
      <c r="D320" s="10"/>
      <c r="E320" s="19" t="s">
        <v>1173</v>
      </c>
      <c r="F320" s="19" t="s">
        <v>1174</v>
      </c>
      <c r="H320" s="19" t="s">
        <v>1198</v>
      </c>
      <c r="L320" s="19" t="s">
        <v>1916</v>
      </c>
      <c r="M320" s="19" t="s">
        <v>60</v>
      </c>
      <c r="N320" s="28" t="s">
        <v>1299</v>
      </c>
      <c r="O320" s="19" t="s">
        <v>2485</v>
      </c>
      <c r="P320" s="19" t="s">
        <v>2514</v>
      </c>
      <c r="T320" s="2"/>
      <c r="U320" s="2"/>
      <c r="V320" s="2"/>
      <c r="W320" s="2"/>
      <c r="X320" s="2"/>
      <c r="Y320" s="2" t="s">
        <v>2507</v>
      </c>
      <c r="Z320" s="2" t="s">
        <v>2528</v>
      </c>
      <c r="AA320" s="2"/>
      <c r="AB320" s="19"/>
      <c r="AC320" s="19"/>
      <c r="AD320" s="19"/>
      <c r="AE320" s="19"/>
    </row>
    <row r="321" spans="1:31" ht="132" customHeight="1" x14ac:dyDescent="0.2">
      <c r="A321" s="2" t="s">
        <v>2135</v>
      </c>
      <c r="B321" s="2" t="s">
        <v>3431</v>
      </c>
      <c r="C321" s="2" t="s">
        <v>3432</v>
      </c>
      <c r="D321" s="10" t="s">
        <v>2629</v>
      </c>
      <c r="E321" s="115" t="s">
        <v>5226</v>
      </c>
      <c r="F321" s="19" t="s">
        <v>2487</v>
      </c>
      <c r="G321" s="19" t="s">
        <v>2614</v>
      </c>
      <c r="H321" s="19" t="s">
        <v>1219</v>
      </c>
      <c r="I321" s="2" t="s">
        <v>1409</v>
      </c>
      <c r="J321" s="9" t="s">
        <v>5228</v>
      </c>
      <c r="K321" s="9" t="s">
        <v>5227</v>
      </c>
      <c r="M321" s="19" t="s">
        <v>50</v>
      </c>
      <c r="N321" s="28" t="s">
        <v>1471</v>
      </c>
      <c r="O321" s="19" t="s">
        <v>2487</v>
      </c>
      <c r="P321" s="19" t="s">
        <v>2536</v>
      </c>
      <c r="T321" s="2"/>
      <c r="U321" s="2"/>
      <c r="V321" s="2"/>
      <c r="W321" s="2"/>
      <c r="X321" s="2"/>
      <c r="Y321" s="2" t="s">
        <v>2496</v>
      </c>
      <c r="Z321" s="2" t="s">
        <v>2506</v>
      </c>
      <c r="AA321" s="2"/>
      <c r="AB321" s="19"/>
      <c r="AC321" s="19"/>
      <c r="AD321" s="19"/>
      <c r="AE321" s="19"/>
    </row>
    <row r="322" spans="1:31" ht="110" customHeight="1" x14ac:dyDescent="0.2">
      <c r="A322" s="2" t="s">
        <v>2136</v>
      </c>
      <c r="B322" s="2" t="s">
        <v>3435</v>
      </c>
      <c r="C322" s="2" t="s">
        <v>3436</v>
      </c>
      <c r="D322" s="10" t="s">
        <v>2629</v>
      </c>
      <c r="E322" s="115" t="s">
        <v>5218</v>
      </c>
      <c r="F322" s="19" t="s">
        <v>2487</v>
      </c>
      <c r="G322" s="19" t="s">
        <v>2612</v>
      </c>
      <c r="H322" s="19" t="s">
        <v>1219</v>
      </c>
      <c r="I322" s="2" t="s">
        <v>1409</v>
      </c>
      <c r="J322" s="9" t="s">
        <v>5220</v>
      </c>
      <c r="K322" s="106"/>
      <c r="M322" s="19" t="s">
        <v>50</v>
      </c>
      <c r="N322" s="28" t="s">
        <v>1471</v>
      </c>
      <c r="O322" s="19" t="s">
        <v>2487</v>
      </c>
      <c r="P322" s="19" t="s">
        <v>2536</v>
      </c>
      <c r="T322" s="2"/>
      <c r="U322" s="2"/>
      <c r="V322" s="2"/>
      <c r="W322" s="2"/>
      <c r="X322" s="2"/>
      <c r="Y322" s="2" t="s">
        <v>2496</v>
      </c>
      <c r="Z322" s="2" t="s">
        <v>2506</v>
      </c>
      <c r="AA322" s="2"/>
      <c r="AB322" s="19"/>
      <c r="AC322" s="19"/>
      <c r="AD322" s="19"/>
      <c r="AE322" s="19"/>
    </row>
    <row r="323" spans="1:31" ht="110" customHeight="1" x14ac:dyDescent="0.2">
      <c r="A323" s="2" t="s">
        <v>2137</v>
      </c>
      <c r="B323" s="2" t="s">
        <v>3438</v>
      </c>
      <c r="C323" s="2" t="s">
        <v>2937</v>
      </c>
      <c r="D323" s="10" t="s">
        <v>2629</v>
      </c>
      <c r="E323" s="115" t="s">
        <v>5213</v>
      </c>
      <c r="F323" s="19" t="s">
        <v>2487</v>
      </c>
      <c r="G323" s="19" t="s">
        <v>2612</v>
      </c>
      <c r="H323" s="19" t="s">
        <v>1219</v>
      </c>
      <c r="I323" s="2" t="s">
        <v>1409</v>
      </c>
      <c r="J323" s="9" t="s">
        <v>5214</v>
      </c>
      <c r="K323" s="106"/>
      <c r="M323" s="19" t="s">
        <v>50</v>
      </c>
      <c r="N323" s="28" t="s">
        <v>1471</v>
      </c>
      <c r="O323" s="19" t="s">
        <v>2487</v>
      </c>
      <c r="P323" s="19" t="s">
        <v>2536</v>
      </c>
      <c r="T323" s="2"/>
      <c r="U323" s="2"/>
      <c r="V323" s="2"/>
      <c r="W323" s="2"/>
      <c r="X323" s="2"/>
      <c r="Y323" s="2" t="s">
        <v>2496</v>
      </c>
      <c r="Z323" s="2" t="s">
        <v>2506</v>
      </c>
      <c r="AA323" s="2"/>
      <c r="AB323" s="19"/>
      <c r="AC323" s="19"/>
      <c r="AD323" s="19"/>
      <c r="AE323" s="19"/>
    </row>
    <row r="324" spans="1:31" ht="110" customHeight="1" x14ac:dyDescent="0.2">
      <c r="A324" s="2" t="s">
        <v>2138</v>
      </c>
      <c r="B324" s="2" t="s">
        <v>3447</v>
      </c>
      <c r="C324" s="2" t="s">
        <v>3383</v>
      </c>
      <c r="D324" s="10" t="s">
        <v>2627</v>
      </c>
      <c r="E324" s="115" t="s">
        <v>5188</v>
      </c>
      <c r="F324" s="19" t="s">
        <v>2487</v>
      </c>
      <c r="G324" s="19" t="s">
        <v>2612</v>
      </c>
      <c r="H324" s="19" t="s">
        <v>1219</v>
      </c>
      <c r="I324" s="2" t="s">
        <v>1409</v>
      </c>
      <c r="J324" s="9" t="s">
        <v>5189</v>
      </c>
      <c r="K324" s="9" t="s">
        <v>5190</v>
      </c>
      <c r="M324" s="19" t="s">
        <v>50</v>
      </c>
      <c r="N324" s="28" t="s">
        <v>1471</v>
      </c>
      <c r="O324" s="19" t="s">
        <v>2487</v>
      </c>
      <c r="P324" s="19" t="s">
        <v>2536</v>
      </c>
      <c r="T324" s="2"/>
      <c r="U324" s="2"/>
      <c r="V324" s="2"/>
      <c r="W324" s="2"/>
      <c r="X324" s="2"/>
      <c r="Y324" s="2" t="s">
        <v>2496</v>
      </c>
      <c r="Z324" s="2" t="s">
        <v>2506</v>
      </c>
      <c r="AA324" s="2"/>
      <c r="AB324" s="19"/>
      <c r="AC324" s="19"/>
      <c r="AD324" s="19"/>
      <c r="AE324" s="19"/>
    </row>
    <row r="325" spans="1:31" ht="110" customHeight="1" x14ac:dyDescent="0.2">
      <c r="A325" s="2" t="s">
        <v>1505</v>
      </c>
      <c r="B325" s="2" t="s">
        <v>3429</v>
      </c>
      <c r="C325" s="2" t="s">
        <v>3430</v>
      </c>
      <c r="D325" s="10" t="s">
        <v>2627</v>
      </c>
      <c r="E325" s="115" t="s">
        <v>5230</v>
      </c>
      <c r="F325" s="19" t="s">
        <v>2487</v>
      </c>
      <c r="G325" s="19" t="s">
        <v>2612</v>
      </c>
      <c r="H325" s="19" t="s">
        <v>2574</v>
      </c>
      <c r="I325" s="2" t="s">
        <v>1409</v>
      </c>
      <c r="J325" s="9" t="s">
        <v>5231</v>
      </c>
      <c r="K325" s="106"/>
      <c r="L325" s="19" t="s">
        <v>1919</v>
      </c>
      <c r="M325" s="122" t="s">
        <v>65</v>
      </c>
      <c r="N325" s="28" t="s">
        <v>1471</v>
      </c>
      <c r="O325" s="19" t="s">
        <v>2487</v>
      </c>
      <c r="P325" s="19" t="s">
        <v>2536</v>
      </c>
      <c r="T325" s="2"/>
      <c r="U325" s="2"/>
      <c r="V325" s="2"/>
      <c r="W325" s="2"/>
      <c r="X325" s="2"/>
      <c r="Y325" s="2" t="s">
        <v>2496</v>
      </c>
      <c r="Z325" s="2" t="s">
        <v>2506</v>
      </c>
      <c r="AA325" s="2"/>
      <c r="AB325" s="19"/>
      <c r="AC325" s="19"/>
      <c r="AD325" s="19"/>
      <c r="AE325" s="19"/>
    </row>
    <row r="326" spans="1:31" ht="88" customHeight="1" x14ac:dyDescent="0.2">
      <c r="A326" s="2" t="s">
        <v>1509</v>
      </c>
      <c r="B326" s="2" t="s">
        <v>3433</v>
      </c>
      <c r="C326" s="2" t="s">
        <v>3434</v>
      </c>
      <c r="D326" s="10" t="s">
        <v>2627</v>
      </c>
      <c r="E326" s="115" t="s">
        <v>5224</v>
      </c>
      <c r="F326" s="19" t="s">
        <v>2487</v>
      </c>
      <c r="G326" s="19" t="s">
        <v>4391</v>
      </c>
      <c r="H326" s="19" t="s">
        <v>1219</v>
      </c>
      <c r="I326" s="2" t="s">
        <v>1409</v>
      </c>
      <c r="J326" s="9" t="s">
        <v>5221</v>
      </c>
      <c r="K326" s="9" t="s">
        <v>5222</v>
      </c>
      <c r="L326" s="19" t="s">
        <v>1919</v>
      </c>
      <c r="M326" s="122" t="s">
        <v>65</v>
      </c>
      <c r="N326" s="28" t="s">
        <v>1471</v>
      </c>
      <c r="O326" s="19" t="s">
        <v>2487</v>
      </c>
      <c r="P326" s="19" t="s">
        <v>2536</v>
      </c>
      <c r="T326" s="2"/>
      <c r="U326" s="2"/>
      <c r="V326" s="2"/>
      <c r="W326" s="2"/>
      <c r="X326" s="2"/>
      <c r="Y326" s="2" t="s">
        <v>2496</v>
      </c>
      <c r="Z326" s="2" t="s">
        <v>2506</v>
      </c>
      <c r="AA326" s="2"/>
      <c r="AB326" s="19"/>
      <c r="AC326" s="19"/>
      <c r="AD326" s="19"/>
      <c r="AE326" s="19"/>
    </row>
    <row r="327" spans="1:31" ht="88" customHeight="1" x14ac:dyDescent="0.2">
      <c r="A327" s="2" t="s">
        <v>1508</v>
      </c>
      <c r="B327" s="2" t="s">
        <v>3437</v>
      </c>
      <c r="C327" s="2" t="s">
        <v>3020</v>
      </c>
      <c r="D327" s="10" t="s">
        <v>2629</v>
      </c>
      <c r="E327" s="115" t="s">
        <v>5216</v>
      </c>
      <c r="F327" s="19" t="s">
        <v>2487</v>
      </c>
      <c r="G327" s="19" t="s">
        <v>2611</v>
      </c>
      <c r="H327" s="19" t="s">
        <v>1219</v>
      </c>
      <c r="I327" s="2" t="s">
        <v>1409</v>
      </c>
      <c r="J327" s="9" t="s">
        <v>5217</v>
      </c>
      <c r="K327" s="106"/>
      <c r="L327" s="19" t="s">
        <v>1919</v>
      </c>
      <c r="M327" s="122" t="s">
        <v>65</v>
      </c>
      <c r="N327" s="28" t="s">
        <v>1471</v>
      </c>
      <c r="O327" s="19" t="s">
        <v>2487</v>
      </c>
      <c r="P327" s="19" t="s">
        <v>2536</v>
      </c>
      <c r="T327" s="2"/>
      <c r="U327" s="2"/>
      <c r="V327" s="2"/>
      <c r="W327" s="2"/>
      <c r="X327" s="2"/>
      <c r="Y327" s="2" t="s">
        <v>2496</v>
      </c>
      <c r="Z327" s="2" t="s">
        <v>2506</v>
      </c>
      <c r="AA327" s="2"/>
      <c r="AB327" s="19"/>
      <c r="AC327" s="19"/>
      <c r="AD327" s="19"/>
      <c r="AE327" s="19"/>
    </row>
    <row r="328" spans="1:31" ht="88" customHeight="1" x14ac:dyDescent="0.2">
      <c r="A328" s="2" t="s">
        <v>1504</v>
      </c>
      <c r="B328" s="2" t="s">
        <v>3439</v>
      </c>
      <c r="C328" s="2" t="s">
        <v>3310</v>
      </c>
      <c r="D328" s="10" t="s">
        <v>2627</v>
      </c>
      <c r="E328" s="115" t="s">
        <v>5208</v>
      </c>
      <c r="F328" s="19" t="s">
        <v>2487</v>
      </c>
      <c r="G328" s="19" t="s">
        <v>2609</v>
      </c>
      <c r="H328" s="19" t="s">
        <v>1219</v>
      </c>
      <c r="I328" s="2" t="s">
        <v>1409</v>
      </c>
      <c r="J328" s="9" t="s">
        <v>5209</v>
      </c>
      <c r="K328" s="9" t="s">
        <v>5210</v>
      </c>
      <c r="L328" s="19" t="s">
        <v>1919</v>
      </c>
      <c r="M328" s="122" t="s">
        <v>65</v>
      </c>
      <c r="N328" s="28" t="s">
        <v>1471</v>
      </c>
      <c r="O328" s="19" t="s">
        <v>2487</v>
      </c>
      <c r="P328" s="19" t="s">
        <v>2536</v>
      </c>
      <c r="T328" s="2"/>
      <c r="U328" s="2"/>
      <c r="V328" s="2"/>
      <c r="W328" s="2"/>
      <c r="X328" s="2"/>
      <c r="Y328" s="2" t="s">
        <v>2496</v>
      </c>
      <c r="Z328" s="2" t="s">
        <v>2506</v>
      </c>
      <c r="AA328" s="2"/>
      <c r="AB328" s="19"/>
      <c r="AC328" s="19"/>
      <c r="AD328" s="19"/>
      <c r="AE328" s="19"/>
    </row>
    <row r="329" spans="1:31" ht="88" customHeight="1" x14ac:dyDescent="0.2">
      <c r="A329" s="2" t="s">
        <v>1506</v>
      </c>
      <c r="B329" s="2" t="s">
        <v>3440</v>
      </c>
      <c r="C329" s="2" t="s">
        <v>3122</v>
      </c>
      <c r="D329" s="10" t="s">
        <v>2629</v>
      </c>
      <c r="E329" s="115" t="s">
        <v>5208</v>
      </c>
      <c r="F329" s="19" t="s">
        <v>2487</v>
      </c>
      <c r="G329" s="19" t="s">
        <v>2662</v>
      </c>
      <c r="H329" s="19" t="s">
        <v>1219</v>
      </c>
      <c r="I329" s="2" t="s">
        <v>1409</v>
      </c>
      <c r="J329" s="9" t="s">
        <v>5207</v>
      </c>
      <c r="K329" s="106"/>
      <c r="L329" s="19" t="s">
        <v>1919</v>
      </c>
      <c r="M329" s="122" t="s">
        <v>65</v>
      </c>
      <c r="N329" s="28" t="s">
        <v>1471</v>
      </c>
      <c r="O329" s="19" t="s">
        <v>2487</v>
      </c>
      <c r="P329" s="19" t="s">
        <v>2536</v>
      </c>
      <c r="T329" s="2"/>
      <c r="U329" s="2"/>
      <c r="V329" s="2"/>
      <c r="W329" s="2"/>
      <c r="X329" s="2"/>
      <c r="Y329" s="2" t="s">
        <v>2496</v>
      </c>
      <c r="Z329" s="2" t="s">
        <v>2506</v>
      </c>
      <c r="AA329" s="2"/>
      <c r="AB329" s="19"/>
      <c r="AC329" s="19"/>
      <c r="AD329" s="19"/>
      <c r="AE329" s="19"/>
    </row>
    <row r="330" spans="1:31" ht="88" customHeight="1" x14ac:dyDescent="0.2">
      <c r="A330" s="2" t="s">
        <v>1503</v>
      </c>
      <c r="B330" s="2" t="s">
        <v>3441</v>
      </c>
      <c r="C330" s="2" t="s">
        <v>3442</v>
      </c>
      <c r="D330" s="10" t="s">
        <v>2629</v>
      </c>
      <c r="E330" s="115" t="s">
        <v>5203</v>
      </c>
      <c r="F330" s="19" t="s">
        <v>2487</v>
      </c>
      <c r="G330" s="19" t="s">
        <v>2614</v>
      </c>
      <c r="H330" s="19" t="s">
        <v>1219</v>
      </c>
      <c r="I330" s="2" t="s">
        <v>1409</v>
      </c>
      <c r="J330" s="9" t="s">
        <v>5204</v>
      </c>
      <c r="K330" s="106"/>
      <c r="L330" s="19" t="s">
        <v>1919</v>
      </c>
      <c r="M330" s="122" t="s">
        <v>65</v>
      </c>
      <c r="N330" s="28" t="s">
        <v>1471</v>
      </c>
      <c r="O330" s="19" t="s">
        <v>2487</v>
      </c>
      <c r="P330" s="19" t="s">
        <v>2536</v>
      </c>
      <c r="T330" s="2"/>
      <c r="U330" s="2"/>
      <c r="V330" s="2"/>
      <c r="W330" s="2"/>
      <c r="X330" s="2"/>
      <c r="Y330" s="2" t="s">
        <v>2496</v>
      </c>
      <c r="Z330" s="2" t="s">
        <v>2506</v>
      </c>
      <c r="AA330" s="2"/>
      <c r="AB330" s="19"/>
      <c r="AC330" s="19"/>
      <c r="AD330" s="19"/>
      <c r="AE330" s="19"/>
    </row>
    <row r="331" spans="1:31" ht="132" customHeight="1" x14ac:dyDescent="0.2">
      <c r="A331" s="2" t="s">
        <v>1502</v>
      </c>
      <c r="B331" s="2" t="s">
        <v>3443</v>
      </c>
      <c r="C331" s="2" t="s">
        <v>3444</v>
      </c>
      <c r="D331" s="10" t="s">
        <v>2629</v>
      </c>
      <c r="E331" s="115" t="s">
        <v>5201</v>
      </c>
      <c r="F331" s="19" t="s">
        <v>2487</v>
      </c>
      <c r="G331" s="19" t="s">
        <v>2614</v>
      </c>
      <c r="H331" s="19" t="s">
        <v>1219</v>
      </c>
      <c r="I331" s="2" t="s">
        <v>1409</v>
      </c>
      <c r="J331" s="9" t="s">
        <v>5202</v>
      </c>
      <c r="K331" s="106"/>
      <c r="L331" s="19" t="s">
        <v>1919</v>
      </c>
      <c r="M331" s="122" t="s">
        <v>65</v>
      </c>
      <c r="N331" s="28" t="s">
        <v>1471</v>
      </c>
      <c r="O331" s="19" t="s">
        <v>2487</v>
      </c>
      <c r="P331" s="19" t="s">
        <v>2536</v>
      </c>
      <c r="T331" s="2"/>
      <c r="U331" s="2"/>
      <c r="V331" s="2"/>
      <c r="W331" s="2"/>
      <c r="X331" s="2"/>
      <c r="Y331" s="2" t="s">
        <v>2496</v>
      </c>
      <c r="Z331" s="2" t="s">
        <v>2506</v>
      </c>
      <c r="AA331" s="2"/>
      <c r="AB331" s="19"/>
      <c r="AC331" s="19"/>
      <c r="AD331" s="19"/>
      <c r="AE331" s="19"/>
    </row>
    <row r="332" spans="1:31" ht="176" x14ac:dyDescent="0.2">
      <c r="A332" s="2" t="s">
        <v>1507</v>
      </c>
      <c r="B332" s="2" t="s">
        <v>3445</v>
      </c>
      <c r="C332" s="2" t="s">
        <v>3446</v>
      </c>
      <c r="D332" s="10" t="s">
        <v>2629</v>
      </c>
      <c r="E332" s="115" t="s">
        <v>5199</v>
      </c>
      <c r="F332" s="19" t="s">
        <v>2487</v>
      </c>
      <c r="G332" s="19" t="s">
        <v>2710</v>
      </c>
      <c r="H332" s="19" t="s">
        <v>2574</v>
      </c>
      <c r="I332" s="2" t="s">
        <v>1409</v>
      </c>
      <c r="J332" s="9" t="s">
        <v>4379</v>
      </c>
      <c r="K332" s="105"/>
      <c r="L332" s="19" t="s">
        <v>1919</v>
      </c>
      <c r="M332" s="122" t="s">
        <v>65</v>
      </c>
      <c r="N332" s="28" t="s">
        <v>1471</v>
      </c>
      <c r="O332" s="19" t="s">
        <v>2487</v>
      </c>
      <c r="P332" s="19" t="s">
        <v>2536</v>
      </c>
      <c r="T332" s="2"/>
      <c r="U332" s="2"/>
      <c r="V332" s="2"/>
      <c r="W332" s="2"/>
      <c r="X332" s="2"/>
      <c r="Y332" s="2" t="s">
        <v>2496</v>
      </c>
      <c r="Z332" s="2" t="s">
        <v>2506</v>
      </c>
      <c r="AA332" s="2"/>
      <c r="AB332" s="19"/>
      <c r="AC332" s="19"/>
      <c r="AD332" s="19"/>
      <c r="AE332" s="19"/>
    </row>
    <row r="333" spans="1:31" ht="88" x14ac:dyDescent="0.2">
      <c r="A333" s="2" t="s">
        <v>553</v>
      </c>
      <c r="B333" s="2" t="s">
        <v>3448</v>
      </c>
      <c r="C333" s="2" t="s">
        <v>2989</v>
      </c>
      <c r="D333" s="10" t="s">
        <v>2629</v>
      </c>
      <c r="E333" s="115" t="s">
        <v>5185</v>
      </c>
      <c r="F333" s="19" t="s">
        <v>2486</v>
      </c>
      <c r="G333" s="19" t="s">
        <v>2610</v>
      </c>
      <c r="H333" s="19" t="s">
        <v>1201</v>
      </c>
      <c r="I333" s="2" t="s">
        <v>2644</v>
      </c>
      <c r="J333" s="9" t="s">
        <v>5186</v>
      </c>
      <c r="K333" s="9" t="s">
        <v>5187</v>
      </c>
      <c r="M333" s="19" t="s">
        <v>528</v>
      </c>
      <c r="N333" s="28" t="s">
        <v>2355</v>
      </c>
      <c r="O333" s="19" t="s">
        <v>2486</v>
      </c>
      <c r="P333" s="19" t="s">
        <v>2534</v>
      </c>
      <c r="Q333" s="19" t="s">
        <v>2539</v>
      </c>
      <c r="T333" s="2"/>
      <c r="U333" s="2"/>
      <c r="V333" s="2"/>
      <c r="W333" s="2"/>
      <c r="X333" s="2"/>
      <c r="Y333" s="2" t="s">
        <v>2489</v>
      </c>
      <c r="Z333" s="2" t="s">
        <v>2495</v>
      </c>
      <c r="AA333" s="2" t="s">
        <v>2494</v>
      </c>
      <c r="AB333" s="19"/>
      <c r="AC333" s="19"/>
      <c r="AD333" s="19"/>
      <c r="AE333" s="19"/>
    </row>
    <row r="334" spans="1:31" ht="88" x14ac:dyDescent="0.2">
      <c r="A334" s="2" t="s">
        <v>554</v>
      </c>
      <c r="B334" s="2" t="s">
        <v>3452</v>
      </c>
      <c r="C334" s="2" t="s">
        <v>3453</v>
      </c>
      <c r="D334" s="10" t="s">
        <v>2629</v>
      </c>
      <c r="E334" s="115" t="s">
        <v>5175</v>
      </c>
      <c r="F334" s="19" t="s">
        <v>2486</v>
      </c>
      <c r="G334" s="19" t="s">
        <v>4391</v>
      </c>
      <c r="H334" s="19" t="s">
        <v>1201</v>
      </c>
      <c r="I334" s="2" t="s">
        <v>2644</v>
      </c>
      <c r="J334" s="9" t="s">
        <v>5177</v>
      </c>
      <c r="K334" s="9" t="s">
        <v>5178</v>
      </c>
      <c r="M334" s="19" t="s">
        <v>528</v>
      </c>
      <c r="N334" s="28" t="s">
        <v>2355</v>
      </c>
      <c r="O334" s="19" t="s">
        <v>2486</v>
      </c>
      <c r="P334" s="19" t="s">
        <v>2534</v>
      </c>
      <c r="Q334" s="19" t="s">
        <v>2539</v>
      </c>
      <c r="T334" s="2"/>
      <c r="U334" s="2"/>
      <c r="V334" s="2"/>
      <c r="W334" s="2"/>
      <c r="X334" s="2"/>
      <c r="Y334" s="2" t="s">
        <v>2489</v>
      </c>
      <c r="Z334" s="2" t="s">
        <v>2495</v>
      </c>
      <c r="AA334" s="2" t="s">
        <v>2494</v>
      </c>
      <c r="AB334" s="19"/>
      <c r="AC334" s="19"/>
      <c r="AD334" s="19"/>
      <c r="AE334" s="19"/>
    </row>
    <row r="335" spans="1:31" ht="88" x14ac:dyDescent="0.2">
      <c r="A335" s="2" t="s">
        <v>2341</v>
      </c>
      <c r="B335" s="2" t="s">
        <v>3449</v>
      </c>
      <c r="C335" s="2" t="s">
        <v>3450</v>
      </c>
      <c r="D335" s="10" t="s">
        <v>2627</v>
      </c>
      <c r="E335" s="115" t="s">
        <v>5182</v>
      </c>
      <c r="F335" s="19" t="s">
        <v>2486</v>
      </c>
      <c r="G335" s="19" t="s">
        <v>2610</v>
      </c>
      <c r="H335" s="19" t="s">
        <v>1200</v>
      </c>
      <c r="I335" s="2" t="s">
        <v>2690</v>
      </c>
      <c r="J335" s="9" t="s">
        <v>5183</v>
      </c>
      <c r="K335" s="106"/>
      <c r="M335" s="19" t="s">
        <v>62</v>
      </c>
      <c r="N335" s="28" t="s">
        <v>2355</v>
      </c>
      <c r="O335" s="19" t="s">
        <v>2486</v>
      </c>
      <c r="P335" s="19" t="s">
        <v>2534</v>
      </c>
      <c r="Q335" s="19" t="s">
        <v>2539</v>
      </c>
      <c r="T335" s="2"/>
      <c r="U335" s="2"/>
      <c r="V335" s="2"/>
      <c r="W335" s="2"/>
      <c r="X335" s="2"/>
      <c r="Y335" s="2" t="s">
        <v>2489</v>
      </c>
      <c r="Z335" s="2" t="s">
        <v>2495</v>
      </c>
      <c r="AA335" s="2" t="s">
        <v>2494</v>
      </c>
      <c r="AB335" s="19"/>
      <c r="AC335" s="19"/>
      <c r="AD335" s="19"/>
      <c r="AE335" s="19"/>
    </row>
    <row r="336" spans="1:31" ht="88" x14ac:dyDescent="0.2">
      <c r="A336" s="2" t="s">
        <v>2343</v>
      </c>
      <c r="B336" s="2" t="s">
        <v>3451</v>
      </c>
      <c r="C336" s="2" t="s">
        <v>3250</v>
      </c>
      <c r="D336" s="10" t="s">
        <v>2629</v>
      </c>
      <c r="E336" s="115" t="s">
        <v>5179</v>
      </c>
      <c r="F336" s="19" t="s">
        <v>2486</v>
      </c>
      <c r="G336" s="19" t="s">
        <v>4391</v>
      </c>
      <c r="H336" s="19" t="s">
        <v>1201</v>
      </c>
      <c r="I336" s="2" t="s">
        <v>2644</v>
      </c>
      <c r="J336" s="9" t="s">
        <v>5180</v>
      </c>
      <c r="K336" s="106"/>
      <c r="M336" s="19" t="s">
        <v>62</v>
      </c>
      <c r="N336" s="28" t="s">
        <v>2355</v>
      </c>
      <c r="O336" s="19" t="s">
        <v>2486</v>
      </c>
      <c r="P336" s="19" t="s">
        <v>2534</v>
      </c>
      <c r="Q336" s="19" t="s">
        <v>2539</v>
      </c>
      <c r="T336" s="2"/>
      <c r="U336" s="2"/>
      <c r="V336" s="2"/>
      <c r="W336" s="2"/>
      <c r="X336" s="2"/>
      <c r="Y336" s="2" t="s">
        <v>2489</v>
      </c>
      <c r="Z336" s="2" t="s">
        <v>2495</v>
      </c>
      <c r="AA336" s="2" t="s">
        <v>2494</v>
      </c>
      <c r="AB336" s="19"/>
      <c r="AC336" s="19"/>
      <c r="AD336" s="19"/>
      <c r="AE336" s="19"/>
    </row>
    <row r="337" spans="1:31" ht="88" x14ac:dyDescent="0.2">
      <c r="A337" s="2" t="s">
        <v>2342</v>
      </c>
      <c r="B337" s="2" t="s">
        <v>3454</v>
      </c>
      <c r="C337" s="2" t="s">
        <v>3455</v>
      </c>
      <c r="D337" s="10" t="s">
        <v>2627</v>
      </c>
      <c r="E337" s="115" t="s">
        <v>5174</v>
      </c>
      <c r="F337" s="19" t="s">
        <v>2601</v>
      </c>
      <c r="G337" s="19" t="s">
        <v>2710</v>
      </c>
      <c r="H337" s="19" t="s">
        <v>2606</v>
      </c>
      <c r="I337" s="2" t="s">
        <v>2690</v>
      </c>
      <c r="J337" s="106"/>
      <c r="K337" s="106"/>
      <c r="M337" s="19" t="s">
        <v>62</v>
      </c>
      <c r="N337" s="28" t="s">
        <v>2355</v>
      </c>
      <c r="O337" s="19" t="s">
        <v>2486</v>
      </c>
      <c r="P337" s="19" t="s">
        <v>2534</v>
      </c>
      <c r="Q337" s="19" t="s">
        <v>2539</v>
      </c>
      <c r="T337" s="2"/>
      <c r="U337" s="2"/>
      <c r="V337" s="2"/>
      <c r="W337" s="2"/>
      <c r="X337" s="2"/>
      <c r="Y337" s="2" t="s">
        <v>2489</v>
      </c>
      <c r="Z337" s="2" t="s">
        <v>2495</v>
      </c>
      <c r="AA337" s="2" t="s">
        <v>2494</v>
      </c>
      <c r="AB337" s="19"/>
      <c r="AC337" s="19"/>
      <c r="AD337" s="19"/>
      <c r="AE337" s="19"/>
    </row>
    <row r="338" spans="1:31" ht="154" customHeight="1" x14ac:dyDescent="0.2">
      <c r="A338" s="19" t="s">
        <v>179</v>
      </c>
      <c r="B338" s="19" t="s">
        <v>3458</v>
      </c>
      <c r="C338" s="19" t="s">
        <v>3333</v>
      </c>
      <c r="D338" s="10" t="s">
        <v>2629</v>
      </c>
      <c r="E338" s="115" t="s">
        <v>5165</v>
      </c>
      <c r="F338" s="19" t="s">
        <v>2486</v>
      </c>
      <c r="G338" s="19" t="s">
        <v>2612</v>
      </c>
      <c r="H338" s="19" t="s">
        <v>1215</v>
      </c>
      <c r="I338" s="2" t="s">
        <v>2644</v>
      </c>
      <c r="J338" s="9" t="s">
        <v>5166</v>
      </c>
      <c r="K338" s="9" t="s">
        <v>5167</v>
      </c>
      <c r="M338" s="19" t="s">
        <v>70</v>
      </c>
      <c r="N338" s="28" t="s">
        <v>1248</v>
      </c>
      <c r="O338" s="52" t="s">
        <v>2486</v>
      </c>
      <c r="T338" s="2"/>
      <c r="U338" s="2"/>
      <c r="V338" s="2"/>
      <c r="W338" s="2"/>
      <c r="X338" s="2"/>
      <c r="Y338" s="2" t="s">
        <v>2489</v>
      </c>
      <c r="Z338" s="2" t="s">
        <v>2495</v>
      </c>
      <c r="AA338" s="2"/>
      <c r="AB338" s="19"/>
      <c r="AC338" s="19"/>
      <c r="AD338" s="19"/>
      <c r="AE338" s="19"/>
    </row>
    <row r="339" spans="1:31" ht="44" x14ac:dyDescent="0.2">
      <c r="A339" s="19" t="s">
        <v>914</v>
      </c>
      <c r="B339" s="19" t="s">
        <v>3456</v>
      </c>
      <c r="C339" s="19" t="s">
        <v>3457</v>
      </c>
      <c r="D339" s="10" t="s">
        <v>2627</v>
      </c>
      <c r="E339" s="115" t="s">
        <v>5169</v>
      </c>
      <c r="F339" s="19" t="s">
        <v>2486</v>
      </c>
      <c r="G339" s="19" t="s">
        <v>2612</v>
      </c>
      <c r="H339" s="19" t="s">
        <v>1215</v>
      </c>
      <c r="I339" s="2" t="s">
        <v>2644</v>
      </c>
      <c r="J339" s="9" t="s">
        <v>5170</v>
      </c>
      <c r="K339" s="9" t="s">
        <v>5171</v>
      </c>
      <c r="L339" s="19" t="s">
        <v>1916</v>
      </c>
      <c r="M339" s="19" t="s">
        <v>54</v>
      </c>
      <c r="N339" s="28" t="s">
        <v>1248</v>
      </c>
      <c r="O339" s="52" t="s">
        <v>2486</v>
      </c>
      <c r="T339" s="2"/>
      <c r="U339" s="2"/>
      <c r="V339" s="2"/>
      <c r="W339" s="2"/>
      <c r="X339" s="2"/>
      <c r="Y339" s="2" t="s">
        <v>2489</v>
      </c>
      <c r="Z339" s="2" t="s">
        <v>2495</v>
      </c>
      <c r="AA339" s="2"/>
      <c r="AB339" s="19"/>
      <c r="AC339" s="19"/>
      <c r="AD339" s="19"/>
      <c r="AE339" s="19"/>
    </row>
    <row r="340" spans="1:31" ht="66" x14ac:dyDescent="0.2">
      <c r="A340" s="19" t="s">
        <v>911</v>
      </c>
      <c r="B340" s="19" t="s">
        <v>3459</v>
      </c>
      <c r="C340" s="19" t="s">
        <v>3460</v>
      </c>
      <c r="D340" s="10" t="s">
        <v>2629</v>
      </c>
      <c r="E340" s="79" t="s">
        <v>5161</v>
      </c>
      <c r="F340" s="19" t="s">
        <v>2486</v>
      </c>
      <c r="G340" s="19" t="s">
        <v>2614</v>
      </c>
      <c r="H340" s="19" t="s">
        <v>1201</v>
      </c>
      <c r="I340" s="2" t="s">
        <v>2644</v>
      </c>
      <c r="J340" s="9" t="s">
        <v>5162</v>
      </c>
      <c r="K340" s="9" t="s">
        <v>5163</v>
      </c>
      <c r="L340" s="19" t="s">
        <v>1916</v>
      </c>
      <c r="M340" s="19" t="s">
        <v>54</v>
      </c>
      <c r="N340" s="28" t="s">
        <v>1248</v>
      </c>
      <c r="O340" s="52" t="s">
        <v>2486</v>
      </c>
      <c r="T340" s="2"/>
      <c r="U340" s="2"/>
      <c r="V340" s="2"/>
      <c r="W340" s="2"/>
      <c r="X340" s="2"/>
      <c r="Y340" s="2" t="s">
        <v>2489</v>
      </c>
      <c r="Z340" s="2" t="s">
        <v>2495</v>
      </c>
      <c r="AA340" s="2"/>
      <c r="AB340" s="19"/>
      <c r="AC340" s="19"/>
      <c r="AD340" s="19"/>
      <c r="AE340" s="19"/>
    </row>
    <row r="341" spans="1:31" ht="44" x14ac:dyDescent="0.2">
      <c r="A341" s="19" t="s">
        <v>913</v>
      </c>
      <c r="B341" s="19" t="s">
        <v>4341</v>
      </c>
      <c r="C341" s="19" t="s">
        <v>3461</v>
      </c>
      <c r="D341" s="10" t="s">
        <v>2629</v>
      </c>
      <c r="E341" s="115" t="s">
        <v>5159</v>
      </c>
      <c r="F341" s="19" t="s">
        <v>2486</v>
      </c>
      <c r="G341" s="19" t="s">
        <v>2612</v>
      </c>
      <c r="H341" s="19" t="s">
        <v>1201</v>
      </c>
      <c r="I341" s="2" t="s">
        <v>2644</v>
      </c>
      <c r="J341" s="9" t="s">
        <v>5158</v>
      </c>
      <c r="K341" s="9" t="s">
        <v>5157</v>
      </c>
      <c r="L341" s="19" t="s">
        <v>1916</v>
      </c>
      <c r="M341" s="19" t="s">
        <v>54</v>
      </c>
      <c r="N341" s="28" t="s">
        <v>1248</v>
      </c>
      <c r="O341" s="52" t="s">
        <v>2486</v>
      </c>
      <c r="T341" s="2"/>
      <c r="U341" s="2"/>
      <c r="V341" s="2"/>
      <c r="W341" s="2"/>
      <c r="X341" s="2"/>
      <c r="Y341" s="2" t="s">
        <v>2489</v>
      </c>
      <c r="Z341" s="2" t="s">
        <v>2495</v>
      </c>
      <c r="AA341" s="2"/>
      <c r="AB341" s="19"/>
      <c r="AC341" s="19"/>
      <c r="AD341" s="19"/>
      <c r="AE341" s="19"/>
    </row>
    <row r="342" spans="1:31" ht="88" x14ac:dyDescent="0.2">
      <c r="A342" s="19" t="s">
        <v>995</v>
      </c>
      <c r="B342" s="19" t="s">
        <v>3462</v>
      </c>
      <c r="C342" s="19" t="s">
        <v>3463</v>
      </c>
      <c r="D342" s="10" t="s">
        <v>2629</v>
      </c>
      <c r="E342" s="115" t="s">
        <v>5153</v>
      </c>
      <c r="F342" s="19" t="s">
        <v>2486</v>
      </c>
      <c r="G342" s="19" t="s">
        <v>2614</v>
      </c>
      <c r="H342" s="19" t="s">
        <v>1201</v>
      </c>
      <c r="I342" s="2" t="s">
        <v>2644</v>
      </c>
      <c r="J342" s="9" t="s">
        <v>5154</v>
      </c>
      <c r="K342" s="9" t="s">
        <v>5156</v>
      </c>
      <c r="L342" s="19" t="s">
        <v>1920</v>
      </c>
      <c r="M342" s="19" t="s">
        <v>56</v>
      </c>
      <c r="N342" s="28" t="s">
        <v>1249</v>
      </c>
      <c r="O342" s="19" t="s">
        <v>2549</v>
      </c>
      <c r="P342" s="19" t="s">
        <v>2534</v>
      </c>
      <c r="Q342" s="19" t="s">
        <v>2539</v>
      </c>
      <c r="R342" s="19" t="s">
        <v>2542</v>
      </c>
      <c r="T342" s="2"/>
      <c r="U342" s="2"/>
      <c r="V342" s="2"/>
      <c r="W342" s="2"/>
      <c r="X342" s="2"/>
      <c r="Y342" s="2" t="s">
        <v>2489</v>
      </c>
      <c r="Z342" s="2" t="s">
        <v>2495</v>
      </c>
      <c r="AA342" s="2"/>
      <c r="AB342" s="19"/>
      <c r="AC342" s="19"/>
      <c r="AD342" s="19"/>
      <c r="AE342" s="19"/>
    </row>
    <row r="343" spans="1:31" ht="154" customHeight="1" x14ac:dyDescent="0.2">
      <c r="A343" s="2" t="s">
        <v>1492</v>
      </c>
      <c r="B343" s="2" t="s">
        <v>3464</v>
      </c>
      <c r="C343" s="2" t="s">
        <v>3417</v>
      </c>
      <c r="D343" s="10" t="s">
        <v>2627</v>
      </c>
      <c r="E343" s="115" t="s">
        <v>5150</v>
      </c>
      <c r="F343" s="19" t="s">
        <v>2487</v>
      </c>
      <c r="G343" s="19" t="s">
        <v>2614</v>
      </c>
      <c r="H343" s="19" t="s">
        <v>2574</v>
      </c>
      <c r="I343" s="2" t="s">
        <v>2644</v>
      </c>
      <c r="J343" s="9" t="s">
        <v>5151</v>
      </c>
      <c r="K343" s="106"/>
      <c r="L343" s="19" t="s">
        <v>1919</v>
      </c>
      <c r="M343" s="122" t="s">
        <v>65</v>
      </c>
      <c r="N343" s="28" t="s">
        <v>1464</v>
      </c>
      <c r="O343" s="19" t="s">
        <v>2487</v>
      </c>
      <c r="P343" s="19" t="s">
        <v>2536</v>
      </c>
      <c r="T343" s="2"/>
      <c r="U343" s="2"/>
      <c r="V343" s="2"/>
      <c r="W343" s="2"/>
      <c r="X343" s="2"/>
      <c r="Y343" s="2" t="s">
        <v>2512</v>
      </c>
      <c r="Z343" s="2"/>
      <c r="AA343" s="2"/>
      <c r="AB343" s="19"/>
      <c r="AC343" s="19"/>
      <c r="AD343" s="19"/>
      <c r="AE343" s="19"/>
    </row>
    <row r="344" spans="1:31" ht="154" customHeight="1" x14ac:dyDescent="0.2">
      <c r="A344" s="2" t="s">
        <v>1493</v>
      </c>
      <c r="B344" s="2" t="s">
        <v>4342</v>
      </c>
      <c r="C344" s="2" t="s">
        <v>3465</v>
      </c>
      <c r="D344" s="10" t="s">
        <v>2627</v>
      </c>
      <c r="E344" s="115" t="s">
        <v>5148</v>
      </c>
      <c r="F344" s="19" t="s">
        <v>2487</v>
      </c>
      <c r="G344" s="19" t="s">
        <v>2612</v>
      </c>
      <c r="H344" s="19" t="s">
        <v>2574</v>
      </c>
      <c r="I344" s="2" t="s">
        <v>2644</v>
      </c>
      <c r="J344" s="9" t="s">
        <v>5149</v>
      </c>
      <c r="K344" s="106"/>
      <c r="L344" s="19" t="s">
        <v>1919</v>
      </c>
      <c r="M344" s="122" t="s">
        <v>65</v>
      </c>
      <c r="N344" s="28" t="s">
        <v>1464</v>
      </c>
      <c r="O344" s="19" t="s">
        <v>2487</v>
      </c>
      <c r="P344" s="19" t="s">
        <v>2536</v>
      </c>
      <c r="T344" s="2"/>
      <c r="U344" s="2"/>
      <c r="V344" s="2"/>
      <c r="W344" s="2"/>
      <c r="X344" s="2"/>
      <c r="Y344" s="2" t="s">
        <v>2512</v>
      </c>
      <c r="Z344" s="2"/>
      <c r="AA344" s="2"/>
      <c r="AB344" s="19"/>
      <c r="AC344" s="19"/>
      <c r="AD344" s="19"/>
      <c r="AE344" s="19"/>
    </row>
    <row r="345" spans="1:31" ht="154" customHeight="1" x14ac:dyDescent="0.2">
      <c r="A345" s="2" t="s">
        <v>1494</v>
      </c>
      <c r="B345" s="2" t="s">
        <v>3466</v>
      </c>
      <c r="C345" s="2" t="s">
        <v>3442</v>
      </c>
      <c r="D345" s="10" t="s">
        <v>2629</v>
      </c>
      <c r="E345" s="115" t="s">
        <v>5144</v>
      </c>
      <c r="F345" s="19" t="s">
        <v>2487</v>
      </c>
      <c r="G345" s="19" t="s">
        <v>2662</v>
      </c>
      <c r="H345" s="19" t="s">
        <v>2574</v>
      </c>
      <c r="I345" s="2" t="s">
        <v>2644</v>
      </c>
      <c r="J345" s="9" t="s">
        <v>5145</v>
      </c>
      <c r="K345" s="9" t="s">
        <v>5146</v>
      </c>
      <c r="L345" s="19" t="s">
        <v>1919</v>
      </c>
      <c r="M345" s="122" t="s">
        <v>65</v>
      </c>
      <c r="N345" s="28" t="s">
        <v>1464</v>
      </c>
      <c r="O345" s="19" t="s">
        <v>2487</v>
      </c>
      <c r="P345" s="19" t="s">
        <v>2536</v>
      </c>
      <c r="T345" s="2"/>
      <c r="U345" s="2"/>
      <c r="V345" s="2"/>
      <c r="W345" s="2"/>
      <c r="X345" s="2"/>
      <c r="Y345" s="2" t="s">
        <v>2512</v>
      </c>
      <c r="Z345" s="2"/>
      <c r="AA345" s="2"/>
      <c r="AB345" s="19"/>
      <c r="AC345" s="19"/>
      <c r="AD345" s="19"/>
      <c r="AE345" s="19"/>
    </row>
    <row r="346" spans="1:31" ht="66" x14ac:dyDescent="0.2">
      <c r="A346" s="2" t="s">
        <v>2049</v>
      </c>
      <c r="B346" s="2" t="s">
        <v>3467</v>
      </c>
      <c r="C346" s="2" t="s">
        <v>2954</v>
      </c>
      <c r="D346" s="10" t="s">
        <v>2629</v>
      </c>
      <c r="E346" s="115" t="s">
        <v>5141</v>
      </c>
      <c r="F346" s="19" t="s">
        <v>2485</v>
      </c>
      <c r="G346" s="19" t="s">
        <v>2614</v>
      </c>
      <c r="H346" s="19" t="s">
        <v>1193</v>
      </c>
      <c r="I346" s="2" t="s">
        <v>2644</v>
      </c>
      <c r="J346" s="9" t="s">
        <v>5142</v>
      </c>
      <c r="K346" s="106"/>
      <c r="M346" s="19" t="s">
        <v>2068</v>
      </c>
      <c r="N346" s="28" t="s">
        <v>2059</v>
      </c>
      <c r="O346" s="19" t="s">
        <v>2485</v>
      </c>
      <c r="P346" s="19" t="s">
        <v>2513</v>
      </c>
      <c r="Q346" s="19" t="s">
        <v>2541</v>
      </c>
      <c r="R346" s="19" t="s">
        <v>2514</v>
      </c>
      <c r="T346" s="2"/>
      <c r="U346" s="2"/>
      <c r="V346" s="2"/>
      <c r="W346" s="2"/>
      <c r="X346" s="2"/>
      <c r="Y346" s="2" t="s">
        <v>2512</v>
      </c>
      <c r="Z346" s="2"/>
      <c r="AA346" s="2"/>
      <c r="AB346" s="19"/>
      <c r="AC346" s="19"/>
      <c r="AD346" s="19"/>
      <c r="AE346" s="19"/>
    </row>
    <row r="347" spans="1:31" ht="154" customHeight="1" x14ac:dyDescent="0.2">
      <c r="A347" s="19" t="s">
        <v>1519</v>
      </c>
      <c r="B347" s="19" t="s">
        <v>3468</v>
      </c>
      <c r="C347" s="19" t="s">
        <v>2979</v>
      </c>
      <c r="D347" s="10" t="s">
        <v>2627</v>
      </c>
      <c r="E347" s="115" t="s">
        <v>5052</v>
      </c>
      <c r="F347" s="19" t="s">
        <v>2487</v>
      </c>
      <c r="G347" s="19" t="s">
        <v>2612</v>
      </c>
      <c r="H347" s="19" t="s">
        <v>2574</v>
      </c>
      <c r="I347" s="2" t="s">
        <v>2649</v>
      </c>
      <c r="J347" s="9" t="s">
        <v>5139</v>
      </c>
      <c r="K347" s="9" t="s">
        <v>5140</v>
      </c>
      <c r="L347" s="19" t="s">
        <v>1919</v>
      </c>
      <c r="M347" s="122" t="s">
        <v>65</v>
      </c>
      <c r="N347" s="28" t="s">
        <v>1490</v>
      </c>
      <c r="O347" s="19" t="s">
        <v>2550</v>
      </c>
      <c r="P347" s="19" t="s">
        <v>2514</v>
      </c>
      <c r="Q347" s="19" t="s">
        <v>2554</v>
      </c>
      <c r="T347" s="2"/>
      <c r="U347" s="2"/>
      <c r="V347" s="2"/>
      <c r="W347" s="2"/>
      <c r="X347" s="2"/>
      <c r="Y347" s="2" t="s">
        <v>2543</v>
      </c>
      <c r="Z347" s="2" t="s">
        <v>2506</v>
      </c>
      <c r="AA347" s="2" t="s">
        <v>2528</v>
      </c>
      <c r="AB347" s="19"/>
      <c r="AC347" s="19"/>
      <c r="AD347" s="19"/>
      <c r="AE347" s="19"/>
    </row>
    <row r="348" spans="1:31" ht="132" customHeight="1" x14ac:dyDescent="0.2">
      <c r="A348" s="19" t="s">
        <v>1517</v>
      </c>
      <c r="B348" s="19" t="s">
        <v>3469</v>
      </c>
      <c r="C348" s="19" t="s">
        <v>3470</v>
      </c>
      <c r="D348" s="10" t="s">
        <v>2627</v>
      </c>
      <c r="E348" s="115" t="s">
        <v>5064</v>
      </c>
      <c r="F348" s="19" t="s">
        <v>2487</v>
      </c>
      <c r="G348" s="19" t="s">
        <v>2612</v>
      </c>
      <c r="H348" s="19" t="s">
        <v>2574</v>
      </c>
      <c r="I348" s="2" t="s">
        <v>2649</v>
      </c>
      <c r="J348" s="9" t="s">
        <v>5041</v>
      </c>
      <c r="K348" s="106"/>
      <c r="L348" s="19" t="s">
        <v>1919</v>
      </c>
      <c r="M348" s="122" t="s">
        <v>65</v>
      </c>
      <c r="N348" s="28" t="s">
        <v>1490</v>
      </c>
      <c r="O348" s="19" t="s">
        <v>2550</v>
      </c>
      <c r="P348" s="19" t="s">
        <v>2514</v>
      </c>
      <c r="Q348" s="19" t="s">
        <v>2554</v>
      </c>
      <c r="T348" s="2"/>
      <c r="U348" s="2"/>
      <c r="V348" s="2"/>
      <c r="W348" s="2"/>
      <c r="X348" s="2"/>
      <c r="Y348" s="2" t="s">
        <v>2543</v>
      </c>
      <c r="Z348" s="2" t="s">
        <v>2506</v>
      </c>
      <c r="AA348" s="2" t="s">
        <v>2528</v>
      </c>
      <c r="AB348" s="19"/>
      <c r="AC348" s="19"/>
      <c r="AD348" s="19"/>
      <c r="AE348" s="19"/>
    </row>
    <row r="349" spans="1:31" ht="132" customHeight="1" x14ac:dyDescent="0.2">
      <c r="A349" s="19" t="s">
        <v>1521</v>
      </c>
      <c r="B349" s="19" t="s">
        <v>3471</v>
      </c>
      <c r="C349" s="19" t="s">
        <v>3017</v>
      </c>
      <c r="D349" s="10" t="s">
        <v>2627</v>
      </c>
      <c r="E349" s="115" t="s">
        <v>5080</v>
      </c>
      <c r="F349" s="19" t="s">
        <v>2487</v>
      </c>
      <c r="G349" s="19" t="s">
        <v>2614</v>
      </c>
      <c r="H349" s="19" t="s">
        <v>2574</v>
      </c>
      <c r="I349" s="2" t="s">
        <v>2649</v>
      </c>
      <c r="J349" s="9" t="s">
        <v>5047</v>
      </c>
      <c r="K349" s="9" t="s">
        <v>5049</v>
      </c>
      <c r="L349" s="19" t="s">
        <v>1919</v>
      </c>
      <c r="M349" s="122" t="s">
        <v>65</v>
      </c>
      <c r="N349" s="28" t="s">
        <v>1490</v>
      </c>
      <c r="O349" s="19" t="s">
        <v>2550</v>
      </c>
      <c r="P349" s="19" t="s">
        <v>2514</v>
      </c>
      <c r="Q349" s="19" t="s">
        <v>2554</v>
      </c>
      <c r="T349" s="2"/>
      <c r="U349" s="2"/>
      <c r="V349" s="2"/>
      <c r="W349" s="2"/>
      <c r="X349" s="2"/>
      <c r="Y349" s="2" t="s">
        <v>2543</v>
      </c>
      <c r="Z349" s="2" t="s">
        <v>2506</v>
      </c>
      <c r="AA349" s="2" t="s">
        <v>2528</v>
      </c>
      <c r="AB349" s="19"/>
      <c r="AC349" s="19"/>
      <c r="AD349" s="19"/>
      <c r="AE349" s="19"/>
    </row>
    <row r="350" spans="1:31" ht="132" customHeight="1" x14ac:dyDescent="0.2">
      <c r="A350" s="19" t="s">
        <v>1522</v>
      </c>
      <c r="B350" s="19" t="s">
        <v>4343</v>
      </c>
      <c r="C350" s="19" t="s">
        <v>2995</v>
      </c>
      <c r="D350" s="10" t="s">
        <v>2627</v>
      </c>
      <c r="E350" s="115" t="s">
        <v>5124</v>
      </c>
      <c r="F350" s="19" t="s">
        <v>2487</v>
      </c>
      <c r="G350" s="19" t="s">
        <v>2611</v>
      </c>
      <c r="H350" s="19" t="s">
        <v>2574</v>
      </c>
      <c r="I350" s="2" t="s">
        <v>2649</v>
      </c>
      <c r="J350" s="9" t="s">
        <v>5046</v>
      </c>
      <c r="K350" s="106"/>
      <c r="L350" s="19" t="s">
        <v>1919</v>
      </c>
      <c r="M350" s="122" t="s">
        <v>65</v>
      </c>
      <c r="N350" s="28" t="s">
        <v>1490</v>
      </c>
      <c r="O350" s="19" t="s">
        <v>2550</v>
      </c>
      <c r="P350" s="19" t="s">
        <v>2514</v>
      </c>
      <c r="Q350" s="19" t="s">
        <v>2554</v>
      </c>
      <c r="T350" s="2"/>
      <c r="U350" s="2"/>
      <c r="V350" s="2"/>
      <c r="W350" s="2"/>
      <c r="X350" s="2"/>
      <c r="Y350" s="2" t="s">
        <v>2543</v>
      </c>
      <c r="Z350" s="2" t="s">
        <v>2506</v>
      </c>
      <c r="AA350" s="2" t="s">
        <v>2528</v>
      </c>
      <c r="AB350" s="19"/>
      <c r="AC350" s="19"/>
      <c r="AD350" s="19"/>
      <c r="AE350" s="19"/>
    </row>
    <row r="351" spans="1:31" ht="132" customHeight="1" x14ac:dyDescent="0.2">
      <c r="A351" s="19" t="s">
        <v>1520</v>
      </c>
      <c r="B351" s="19" t="s">
        <v>3472</v>
      </c>
      <c r="C351" s="19" t="s">
        <v>2997</v>
      </c>
      <c r="D351" s="10" t="s">
        <v>2627</v>
      </c>
      <c r="E351" s="115" t="s">
        <v>5062</v>
      </c>
      <c r="F351" s="19" t="s">
        <v>2487</v>
      </c>
      <c r="G351" s="19" t="s">
        <v>2612</v>
      </c>
      <c r="H351" s="19" t="s">
        <v>2574</v>
      </c>
      <c r="I351" s="2" t="s">
        <v>2649</v>
      </c>
      <c r="J351" s="9" t="s">
        <v>5042</v>
      </c>
      <c r="K351" s="106"/>
      <c r="L351" s="19" t="s">
        <v>1919</v>
      </c>
      <c r="M351" s="122" t="s">
        <v>65</v>
      </c>
      <c r="N351" s="28" t="s">
        <v>1490</v>
      </c>
      <c r="O351" s="19" t="s">
        <v>2550</v>
      </c>
      <c r="P351" s="19" t="s">
        <v>2514</v>
      </c>
      <c r="Q351" s="19" t="s">
        <v>2554</v>
      </c>
      <c r="T351" s="2"/>
      <c r="U351" s="2"/>
      <c r="V351" s="2"/>
      <c r="W351" s="2"/>
      <c r="X351" s="2"/>
      <c r="Y351" s="2" t="s">
        <v>2543</v>
      </c>
      <c r="Z351" s="2" t="s">
        <v>2506</v>
      </c>
      <c r="AA351" s="2" t="s">
        <v>2528</v>
      </c>
      <c r="AB351" s="19"/>
      <c r="AC351" s="19"/>
      <c r="AD351" s="19"/>
      <c r="AE351" s="19"/>
    </row>
    <row r="352" spans="1:31" ht="132" customHeight="1" x14ac:dyDescent="0.2">
      <c r="A352" s="19" t="s">
        <v>1518</v>
      </c>
      <c r="B352" s="19" t="s">
        <v>3473</v>
      </c>
      <c r="C352" s="19" t="s">
        <v>3409</v>
      </c>
      <c r="D352" s="10" t="s">
        <v>2629</v>
      </c>
      <c r="E352" s="115" t="s">
        <v>5121</v>
      </c>
      <c r="F352" s="19" t="s">
        <v>2487</v>
      </c>
      <c r="G352" s="19" t="s">
        <v>2612</v>
      </c>
      <c r="H352" s="19" t="s">
        <v>2574</v>
      </c>
      <c r="I352" s="2" t="s">
        <v>2649</v>
      </c>
      <c r="J352" s="9" t="s">
        <v>5040</v>
      </c>
      <c r="K352" s="106"/>
      <c r="L352" s="19" t="s">
        <v>1919</v>
      </c>
      <c r="M352" s="122" t="s">
        <v>65</v>
      </c>
      <c r="N352" s="28" t="s">
        <v>1490</v>
      </c>
      <c r="O352" s="19" t="s">
        <v>2550</v>
      </c>
      <c r="P352" s="19" t="s">
        <v>2514</v>
      </c>
      <c r="Q352" s="19" t="s">
        <v>2554</v>
      </c>
      <c r="T352" s="2"/>
      <c r="U352" s="2"/>
      <c r="V352" s="2"/>
      <c r="W352" s="2"/>
      <c r="X352" s="2"/>
      <c r="Y352" s="2" t="s">
        <v>2543</v>
      </c>
      <c r="Z352" s="2" t="s">
        <v>2506</v>
      </c>
      <c r="AA352" s="2" t="s">
        <v>2528</v>
      </c>
      <c r="AB352" s="19"/>
      <c r="AC352" s="19"/>
      <c r="AD352" s="19"/>
      <c r="AE352" s="19"/>
    </row>
    <row r="353" spans="1:31" ht="88" x14ac:dyDescent="0.2">
      <c r="A353" s="19" t="s">
        <v>194</v>
      </c>
      <c r="B353" s="19" t="s">
        <v>3474</v>
      </c>
      <c r="C353" s="19" t="s">
        <v>3475</v>
      </c>
      <c r="D353" s="10" t="s">
        <v>2629</v>
      </c>
      <c r="E353" s="115" t="s">
        <v>5119</v>
      </c>
      <c r="F353" s="19" t="s">
        <v>2486</v>
      </c>
      <c r="G353" s="19" t="s">
        <v>2611</v>
      </c>
      <c r="H353" s="19" t="s">
        <v>1200</v>
      </c>
      <c r="I353" s="2" t="s">
        <v>2650</v>
      </c>
      <c r="J353" s="9" t="s">
        <v>5036</v>
      </c>
      <c r="K353" s="106"/>
      <c r="M353" s="19" t="s">
        <v>36</v>
      </c>
      <c r="N353" s="28" t="s">
        <v>1831</v>
      </c>
      <c r="O353" s="52" t="s">
        <v>2550</v>
      </c>
      <c r="T353" s="2"/>
      <c r="U353" s="2"/>
      <c r="V353" s="2"/>
      <c r="W353" s="2"/>
      <c r="X353" s="2"/>
      <c r="Y353" s="2" t="s">
        <v>2543</v>
      </c>
      <c r="Z353" s="2" t="s">
        <v>2528</v>
      </c>
      <c r="AA353" s="2" t="s">
        <v>2506</v>
      </c>
      <c r="AB353" s="19"/>
      <c r="AC353" s="19"/>
      <c r="AD353" s="19"/>
      <c r="AE353" s="19"/>
    </row>
    <row r="354" spans="1:31" ht="88" x14ac:dyDescent="0.2">
      <c r="A354" s="19" t="s">
        <v>191</v>
      </c>
      <c r="B354" s="19" t="s">
        <v>3476</v>
      </c>
      <c r="C354" s="19" t="s">
        <v>3477</v>
      </c>
      <c r="D354" s="10" t="s">
        <v>2629</v>
      </c>
      <c r="E354" s="115" t="s">
        <v>5092</v>
      </c>
      <c r="F354" s="19" t="s">
        <v>2485</v>
      </c>
      <c r="G354" s="19" t="s">
        <v>4391</v>
      </c>
      <c r="H354" s="19" t="s">
        <v>1197</v>
      </c>
      <c r="I354" s="2" t="s">
        <v>2650</v>
      </c>
      <c r="J354" s="9" t="s">
        <v>5032</v>
      </c>
      <c r="K354" s="9" t="s">
        <v>5033</v>
      </c>
      <c r="M354" s="19" t="s">
        <v>36</v>
      </c>
      <c r="N354" s="28" t="s">
        <v>1831</v>
      </c>
      <c r="O354" s="52" t="s">
        <v>2550</v>
      </c>
      <c r="T354" s="2"/>
      <c r="U354" s="2"/>
      <c r="V354" s="2"/>
      <c r="W354" s="2"/>
      <c r="X354" s="2"/>
      <c r="Y354" s="2" t="s">
        <v>2543</v>
      </c>
      <c r="Z354" s="2" t="s">
        <v>2528</v>
      </c>
      <c r="AA354" s="2" t="s">
        <v>2506</v>
      </c>
      <c r="AB354" s="19"/>
      <c r="AC354" s="19"/>
      <c r="AD354" s="19"/>
      <c r="AE354" s="19"/>
    </row>
    <row r="355" spans="1:31" ht="88" x14ac:dyDescent="0.2">
      <c r="A355" s="36" t="s">
        <v>195</v>
      </c>
      <c r="B355" s="19" t="s">
        <v>3051</v>
      </c>
      <c r="C355" s="19" t="s">
        <v>3052</v>
      </c>
      <c r="D355" s="10" t="s">
        <v>2629</v>
      </c>
      <c r="E355" s="115" t="s">
        <v>5116</v>
      </c>
      <c r="F355" s="19" t="s">
        <v>2486</v>
      </c>
      <c r="G355" s="19" t="s">
        <v>2611</v>
      </c>
      <c r="H355" s="19" t="s">
        <v>1206</v>
      </c>
      <c r="I355" s="2" t="s">
        <v>2650</v>
      </c>
      <c r="J355" s="9" t="s">
        <v>4379</v>
      </c>
      <c r="K355" s="106"/>
      <c r="M355" s="19" t="s">
        <v>36</v>
      </c>
      <c r="N355" s="28" t="s">
        <v>1831</v>
      </c>
      <c r="O355" s="52" t="s">
        <v>2550</v>
      </c>
      <c r="T355" s="2"/>
      <c r="U355" s="2"/>
      <c r="V355" s="2"/>
      <c r="W355" s="2"/>
      <c r="X355" s="2"/>
      <c r="Y355" s="2" t="s">
        <v>2543</v>
      </c>
      <c r="Z355" s="2" t="s">
        <v>2528</v>
      </c>
      <c r="AA355" s="2" t="s">
        <v>2506</v>
      </c>
      <c r="AB355" s="19"/>
      <c r="AC355" s="19"/>
      <c r="AD355" s="19"/>
      <c r="AE355" s="19"/>
    </row>
    <row r="356" spans="1:31" ht="88" x14ac:dyDescent="0.2">
      <c r="A356" s="19" t="s">
        <v>193</v>
      </c>
      <c r="B356" s="19" t="s">
        <v>3478</v>
      </c>
      <c r="C356" s="19" t="s">
        <v>3453</v>
      </c>
      <c r="D356" s="10" t="s">
        <v>2629</v>
      </c>
      <c r="E356" s="115" t="s">
        <v>5093</v>
      </c>
      <c r="F356" s="19" t="s">
        <v>2485</v>
      </c>
      <c r="G356" s="19" t="s">
        <v>4391</v>
      </c>
      <c r="H356" s="19" t="s">
        <v>1197</v>
      </c>
      <c r="I356" s="2" t="s">
        <v>2650</v>
      </c>
      <c r="J356" s="9" t="s">
        <v>5028</v>
      </c>
      <c r="K356" s="9" t="s">
        <v>5027</v>
      </c>
      <c r="M356" s="19" t="s">
        <v>36</v>
      </c>
      <c r="N356" s="28" t="s">
        <v>1831</v>
      </c>
      <c r="O356" s="52" t="s">
        <v>2550</v>
      </c>
      <c r="T356" s="2"/>
      <c r="U356" s="2"/>
      <c r="V356" s="2"/>
      <c r="W356" s="2"/>
      <c r="X356" s="2"/>
      <c r="Y356" s="2" t="s">
        <v>2543</v>
      </c>
      <c r="Z356" s="2" t="s">
        <v>2528</v>
      </c>
      <c r="AA356" s="2" t="s">
        <v>2506</v>
      </c>
      <c r="AB356" s="19"/>
      <c r="AC356" s="19"/>
      <c r="AD356" s="19"/>
      <c r="AE356" s="19"/>
    </row>
    <row r="357" spans="1:31" ht="176" x14ac:dyDescent="0.2">
      <c r="A357" s="2" t="s">
        <v>513</v>
      </c>
      <c r="B357" s="2" t="s">
        <v>3479</v>
      </c>
      <c r="C357" s="2" t="s">
        <v>3480</v>
      </c>
      <c r="D357" s="10" t="s">
        <v>2627</v>
      </c>
      <c r="E357" s="115" t="s">
        <v>5091</v>
      </c>
      <c r="F357" s="19" t="s">
        <v>2485</v>
      </c>
      <c r="G357" s="19" t="s">
        <v>2612</v>
      </c>
      <c r="H357" s="19" t="s">
        <v>1197</v>
      </c>
      <c r="I357" s="2" t="s">
        <v>2644</v>
      </c>
      <c r="J357" s="9" t="s">
        <v>5025</v>
      </c>
      <c r="K357" s="106"/>
      <c r="M357" s="19" t="s">
        <v>2238</v>
      </c>
      <c r="N357" s="28" t="s">
        <v>1885</v>
      </c>
      <c r="O357" s="19" t="s">
        <v>2487</v>
      </c>
      <c r="P357" s="19" t="s">
        <v>2536</v>
      </c>
      <c r="T357" s="2"/>
      <c r="U357" s="2"/>
      <c r="V357" s="2"/>
      <c r="W357" s="2"/>
      <c r="X357" s="2"/>
      <c r="Y357" s="2" t="s">
        <v>2496</v>
      </c>
      <c r="Z357" s="2" t="s">
        <v>2506</v>
      </c>
      <c r="AA357" s="2"/>
      <c r="AB357" s="19"/>
      <c r="AC357" s="19"/>
      <c r="AD357" s="19"/>
      <c r="AE357" s="19"/>
    </row>
    <row r="358" spans="1:31" ht="176" x14ac:dyDescent="0.2">
      <c r="A358" s="2" t="s">
        <v>512</v>
      </c>
      <c r="B358" s="2" t="s">
        <v>3481</v>
      </c>
      <c r="C358" s="2" t="s">
        <v>3133</v>
      </c>
      <c r="D358" s="10" t="s">
        <v>2627</v>
      </c>
      <c r="E358" s="115" t="s">
        <v>5055</v>
      </c>
      <c r="F358" s="19" t="s">
        <v>2487</v>
      </c>
      <c r="G358" s="19" t="s">
        <v>2614</v>
      </c>
      <c r="H358" s="19" t="s">
        <v>2574</v>
      </c>
      <c r="I358" s="2" t="s">
        <v>2644</v>
      </c>
      <c r="J358" s="9" t="s">
        <v>5023</v>
      </c>
      <c r="K358" s="106"/>
      <c r="M358" s="19" t="s">
        <v>2238</v>
      </c>
      <c r="N358" s="28" t="s">
        <v>1885</v>
      </c>
      <c r="O358" s="19" t="s">
        <v>2487</v>
      </c>
      <c r="P358" s="19" t="s">
        <v>2536</v>
      </c>
      <c r="T358" s="2"/>
      <c r="U358" s="2"/>
      <c r="V358" s="2"/>
      <c r="W358" s="2"/>
      <c r="X358" s="2"/>
      <c r="Y358" s="2" t="s">
        <v>2496</v>
      </c>
      <c r="Z358" s="2" t="s">
        <v>2506</v>
      </c>
      <c r="AA358" s="2"/>
      <c r="AB358" s="19"/>
      <c r="AC358" s="19"/>
      <c r="AD358" s="19"/>
      <c r="AE358" s="19"/>
    </row>
    <row r="359" spans="1:31" ht="176" x14ac:dyDescent="0.2">
      <c r="A359" s="2" t="s">
        <v>1463</v>
      </c>
      <c r="B359" s="2" t="s">
        <v>3482</v>
      </c>
      <c r="C359" s="2" t="s">
        <v>2989</v>
      </c>
      <c r="D359" s="10" t="s">
        <v>2629</v>
      </c>
      <c r="E359" s="115" t="s">
        <v>5065</v>
      </c>
      <c r="F359" s="19" t="s">
        <v>2487</v>
      </c>
      <c r="G359" s="19" t="s">
        <v>2614</v>
      </c>
      <c r="H359" s="19" t="s">
        <v>2574</v>
      </c>
      <c r="I359" s="2" t="s">
        <v>2681</v>
      </c>
      <c r="J359" s="9" t="s">
        <v>5021</v>
      </c>
      <c r="K359" s="106"/>
      <c r="L359" s="19" t="s">
        <v>1919</v>
      </c>
      <c r="M359" s="122" t="s">
        <v>65</v>
      </c>
      <c r="N359" s="28" t="s">
        <v>1424</v>
      </c>
      <c r="O359" s="19" t="s">
        <v>2487</v>
      </c>
      <c r="P359" s="19" t="s">
        <v>2554</v>
      </c>
      <c r="Q359" s="19" t="s">
        <v>2536</v>
      </c>
      <c r="T359" s="2"/>
      <c r="U359" s="2"/>
      <c r="V359" s="2"/>
      <c r="W359" s="2"/>
      <c r="X359" s="2"/>
      <c r="Y359" s="2" t="s">
        <v>2546</v>
      </c>
      <c r="Z359" s="2" t="s">
        <v>2506</v>
      </c>
      <c r="AA359" s="2" t="s">
        <v>2528</v>
      </c>
      <c r="AB359" s="19" t="s">
        <v>2492</v>
      </c>
      <c r="AC359" s="19"/>
      <c r="AD359" s="19"/>
      <c r="AE359" s="19"/>
    </row>
    <row r="360" spans="1:31" ht="176" x14ac:dyDescent="0.2">
      <c r="A360" s="2" t="s">
        <v>1462</v>
      </c>
      <c r="B360" s="2" t="s">
        <v>3483</v>
      </c>
      <c r="C360" s="2" t="s">
        <v>3484</v>
      </c>
      <c r="D360" s="10" t="s">
        <v>2629</v>
      </c>
      <c r="E360" s="115" t="s">
        <v>5114</v>
      </c>
      <c r="F360" s="19" t="s">
        <v>2487</v>
      </c>
      <c r="G360" s="19" t="s">
        <v>2609</v>
      </c>
      <c r="H360" s="19" t="s">
        <v>2574</v>
      </c>
      <c r="I360" s="2" t="s">
        <v>2682</v>
      </c>
      <c r="J360" s="9" t="s">
        <v>5017</v>
      </c>
      <c r="K360" s="9" t="s">
        <v>5018</v>
      </c>
      <c r="L360" s="19" t="s">
        <v>1919</v>
      </c>
      <c r="M360" s="122" t="s">
        <v>65</v>
      </c>
      <c r="N360" s="28" t="s">
        <v>1424</v>
      </c>
      <c r="O360" s="19" t="s">
        <v>2487</v>
      </c>
      <c r="P360" s="19" t="s">
        <v>2554</v>
      </c>
      <c r="Q360" s="19" t="s">
        <v>2536</v>
      </c>
      <c r="T360" s="2"/>
      <c r="U360" s="2"/>
      <c r="V360" s="2"/>
      <c r="W360" s="2"/>
      <c r="X360" s="2"/>
      <c r="Y360" s="2" t="s">
        <v>2546</v>
      </c>
      <c r="Z360" s="2" t="s">
        <v>2506</v>
      </c>
      <c r="AA360" s="2" t="s">
        <v>2528</v>
      </c>
      <c r="AB360" s="19" t="s">
        <v>2492</v>
      </c>
      <c r="AC360" s="19"/>
      <c r="AD360" s="19"/>
      <c r="AE360" s="19"/>
    </row>
    <row r="361" spans="1:31" ht="176" x14ac:dyDescent="0.2">
      <c r="A361" s="104" t="s">
        <v>5014</v>
      </c>
      <c r="B361" s="104" t="s">
        <v>3485</v>
      </c>
      <c r="C361" s="104" t="s">
        <v>5013</v>
      </c>
      <c r="D361" s="10" t="s">
        <v>2629</v>
      </c>
      <c r="E361" s="115" t="s">
        <v>5063</v>
      </c>
      <c r="F361" s="19" t="s">
        <v>2487</v>
      </c>
      <c r="G361" s="19" t="s">
        <v>2612</v>
      </c>
      <c r="H361" s="19" t="s">
        <v>2574</v>
      </c>
      <c r="I361" s="2" t="s">
        <v>2681</v>
      </c>
      <c r="J361" s="9" t="s">
        <v>5016</v>
      </c>
      <c r="K361" s="106"/>
      <c r="L361" s="19" t="s">
        <v>1919</v>
      </c>
      <c r="M361" s="122" t="s">
        <v>65</v>
      </c>
      <c r="N361" s="28" t="s">
        <v>1424</v>
      </c>
      <c r="O361" s="19" t="s">
        <v>2487</v>
      </c>
      <c r="P361" s="19" t="s">
        <v>2554</v>
      </c>
      <c r="Q361" s="19" t="s">
        <v>2536</v>
      </c>
      <c r="T361" s="2"/>
      <c r="U361" s="2"/>
      <c r="V361" s="2"/>
      <c r="W361" s="2"/>
      <c r="X361" s="2"/>
      <c r="Y361" s="2" t="s">
        <v>2546</v>
      </c>
      <c r="Z361" s="2" t="s">
        <v>2506</v>
      </c>
      <c r="AA361" s="2" t="s">
        <v>2528</v>
      </c>
      <c r="AB361" s="19" t="s">
        <v>2492</v>
      </c>
      <c r="AC361" s="19"/>
      <c r="AD361" s="19"/>
      <c r="AE361" s="19"/>
    </row>
    <row r="362" spans="1:31" ht="66" x14ac:dyDescent="0.2">
      <c r="A362" s="2" t="s">
        <v>675</v>
      </c>
      <c r="B362" s="2" t="s">
        <v>3486</v>
      </c>
      <c r="C362" s="2" t="s">
        <v>3487</v>
      </c>
      <c r="D362" s="10" t="s">
        <v>2627</v>
      </c>
      <c r="E362" s="115" t="s">
        <v>5011</v>
      </c>
      <c r="F362" s="19" t="s">
        <v>2486</v>
      </c>
      <c r="G362" s="19" t="s">
        <v>2609</v>
      </c>
      <c r="H362" s="19" t="s">
        <v>1211</v>
      </c>
      <c r="I362" s="2" t="s">
        <v>2643</v>
      </c>
      <c r="J362" s="9" t="s">
        <v>5012</v>
      </c>
      <c r="K362" s="106"/>
      <c r="L362" s="19" t="s">
        <v>1919</v>
      </c>
      <c r="M362" s="122" t="s">
        <v>48</v>
      </c>
      <c r="N362" s="28" t="s">
        <v>1782</v>
      </c>
      <c r="O362" s="19" t="s">
        <v>2485</v>
      </c>
      <c r="P362" s="19" t="s">
        <v>2513</v>
      </c>
      <c r="Q362" s="19" t="s">
        <v>2541</v>
      </c>
      <c r="R362" s="19" t="s">
        <v>2514</v>
      </c>
      <c r="T362" s="2"/>
      <c r="U362" s="2"/>
      <c r="V362" s="2"/>
      <c r="W362" s="2"/>
      <c r="X362" s="2"/>
      <c r="Y362" s="2" t="s">
        <v>2512</v>
      </c>
      <c r="Z362" s="2"/>
      <c r="AA362" s="2"/>
      <c r="AB362" s="19"/>
      <c r="AC362" s="19"/>
      <c r="AD362" s="19"/>
      <c r="AE362" s="19"/>
    </row>
    <row r="363" spans="1:31" ht="66" x14ac:dyDescent="0.2">
      <c r="A363" s="2" t="s">
        <v>677</v>
      </c>
      <c r="B363" s="2" t="s">
        <v>3363</v>
      </c>
      <c r="C363" s="2" t="s">
        <v>3163</v>
      </c>
      <c r="D363" s="10" t="s">
        <v>2629</v>
      </c>
      <c r="E363" s="115" t="s">
        <v>5056</v>
      </c>
      <c r="F363" s="19" t="s">
        <v>2485</v>
      </c>
      <c r="G363" s="19" t="s">
        <v>2612</v>
      </c>
      <c r="H363" s="19" t="s">
        <v>1197</v>
      </c>
      <c r="I363" s="2" t="s">
        <v>2643</v>
      </c>
      <c r="J363" s="9" t="s">
        <v>5008</v>
      </c>
      <c r="K363" s="106"/>
      <c r="L363" s="19" t="s">
        <v>1919</v>
      </c>
      <c r="M363" s="122" t="s">
        <v>48</v>
      </c>
      <c r="N363" s="28" t="s">
        <v>1782</v>
      </c>
      <c r="O363" s="19" t="s">
        <v>2485</v>
      </c>
      <c r="P363" s="19" t="s">
        <v>2513</v>
      </c>
      <c r="Q363" s="19" t="s">
        <v>2541</v>
      </c>
      <c r="R363" s="19" t="s">
        <v>2514</v>
      </c>
      <c r="T363" s="2"/>
      <c r="U363" s="2"/>
      <c r="V363" s="2"/>
      <c r="W363" s="2"/>
      <c r="X363" s="2"/>
      <c r="Y363" s="2" t="s">
        <v>2512</v>
      </c>
      <c r="Z363" s="2"/>
      <c r="AA363" s="2"/>
      <c r="AB363" s="19"/>
      <c r="AC363" s="19"/>
      <c r="AD363" s="19"/>
      <c r="AE363" s="19"/>
    </row>
    <row r="364" spans="1:31" ht="66" x14ac:dyDescent="0.2">
      <c r="A364" s="2" t="s">
        <v>676</v>
      </c>
      <c r="B364" s="2" t="s">
        <v>3488</v>
      </c>
      <c r="C364" s="2" t="s">
        <v>3489</v>
      </c>
      <c r="D364" s="10" t="s">
        <v>2627</v>
      </c>
      <c r="E364" s="115" t="s">
        <v>5096</v>
      </c>
      <c r="F364" s="19" t="s">
        <v>2486</v>
      </c>
      <c r="G364" s="19" t="s">
        <v>2611</v>
      </c>
      <c r="H364" s="19" t="s">
        <v>1201</v>
      </c>
      <c r="I364" s="2" t="s">
        <v>2643</v>
      </c>
      <c r="J364" s="9" t="s">
        <v>5006</v>
      </c>
      <c r="K364" s="9" t="s">
        <v>5007</v>
      </c>
      <c r="L364" s="19" t="s">
        <v>1919</v>
      </c>
      <c r="M364" s="122" t="s">
        <v>48</v>
      </c>
      <c r="N364" s="28" t="s">
        <v>1782</v>
      </c>
      <c r="O364" s="19" t="s">
        <v>2485</v>
      </c>
      <c r="P364" s="19" t="s">
        <v>2513</v>
      </c>
      <c r="Q364" s="19" t="s">
        <v>2541</v>
      </c>
      <c r="R364" s="19" t="s">
        <v>2514</v>
      </c>
      <c r="T364" s="2"/>
      <c r="U364" s="2"/>
      <c r="V364" s="2"/>
      <c r="W364" s="2"/>
      <c r="X364" s="2"/>
      <c r="Y364" s="2" t="s">
        <v>2512</v>
      </c>
      <c r="Z364" s="2"/>
      <c r="AA364" s="2"/>
      <c r="AB364" s="19"/>
      <c r="AC364" s="19"/>
      <c r="AD364" s="19"/>
      <c r="AE364" s="19"/>
    </row>
    <row r="365" spans="1:31" ht="66" x14ac:dyDescent="0.2">
      <c r="A365" s="104" t="s">
        <v>5002</v>
      </c>
      <c r="B365" s="104" t="s">
        <v>5000</v>
      </c>
      <c r="C365" s="104" t="s">
        <v>5001</v>
      </c>
      <c r="D365" s="10" t="s">
        <v>2627</v>
      </c>
      <c r="E365" s="115" t="s">
        <v>5101</v>
      </c>
      <c r="F365" s="19" t="s">
        <v>2485</v>
      </c>
      <c r="G365" s="19" t="s">
        <v>2611</v>
      </c>
      <c r="H365" s="19" t="s">
        <v>1200</v>
      </c>
      <c r="I365" s="2" t="s">
        <v>2643</v>
      </c>
      <c r="J365" s="9" t="s">
        <v>5003</v>
      </c>
      <c r="K365" s="106"/>
      <c r="L365" s="19" t="s">
        <v>1919</v>
      </c>
      <c r="M365" s="122" t="s">
        <v>48</v>
      </c>
      <c r="N365" s="28" t="s">
        <v>1782</v>
      </c>
      <c r="O365" s="19" t="s">
        <v>2485</v>
      </c>
      <c r="P365" s="19" t="s">
        <v>2513</v>
      </c>
      <c r="Q365" s="19" t="s">
        <v>2541</v>
      </c>
      <c r="R365" s="19" t="s">
        <v>2514</v>
      </c>
      <c r="T365" s="2"/>
      <c r="U365" s="2"/>
      <c r="V365" s="2"/>
      <c r="W365" s="2"/>
      <c r="X365" s="2"/>
      <c r="Y365" s="2" t="s">
        <v>2512</v>
      </c>
      <c r="Z365" s="2"/>
      <c r="AA365" s="2"/>
      <c r="AB365" s="19"/>
      <c r="AC365" s="19"/>
      <c r="AD365" s="19"/>
      <c r="AE365" s="19"/>
    </row>
    <row r="366" spans="1:31" ht="88" x14ac:dyDescent="0.2">
      <c r="A366" s="2" t="s">
        <v>2127</v>
      </c>
      <c r="B366" s="2" t="s">
        <v>3491</v>
      </c>
      <c r="C366" s="2" t="s">
        <v>3492</v>
      </c>
      <c r="D366" s="10" t="s">
        <v>2627</v>
      </c>
      <c r="E366" s="115" t="s">
        <v>4956</v>
      </c>
      <c r="F366" s="19" t="s">
        <v>2486</v>
      </c>
      <c r="G366" s="19" t="s">
        <v>2614</v>
      </c>
      <c r="H366" s="19" t="s">
        <v>1213</v>
      </c>
      <c r="I366" s="2" t="s">
        <v>2697</v>
      </c>
      <c r="J366" s="9" t="s">
        <v>4957</v>
      </c>
      <c r="K366" s="106"/>
      <c r="M366" s="19" t="s">
        <v>50</v>
      </c>
      <c r="N366" s="28" t="s">
        <v>2150</v>
      </c>
      <c r="O366" s="52" t="s">
        <v>2486</v>
      </c>
      <c r="T366" s="2"/>
      <c r="U366" s="2"/>
      <c r="V366" s="2"/>
      <c r="W366" s="2"/>
      <c r="X366" s="2"/>
      <c r="Y366" s="2" t="s">
        <v>2489</v>
      </c>
      <c r="Z366" s="2" t="s">
        <v>2495</v>
      </c>
      <c r="AA366" s="2"/>
      <c r="AB366" s="19"/>
      <c r="AC366" s="19"/>
      <c r="AD366" s="19"/>
      <c r="AE366" s="19"/>
    </row>
    <row r="367" spans="1:31" ht="88" x14ac:dyDescent="0.2">
      <c r="A367" s="2" t="s">
        <v>2128</v>
      </c>
      <c r="B367" s="2" t="s">
        <v>3493</v>
      </c>
      <c r="C367" s="2" t="s">
        <v>3494</v>
      </c>
      <c r="D367" s="10" t="s">
        <v>2629</v>
      </c>
      <c r="E367" s="115" t="s">
        <v>5112</v>
      </c>
      <c r="F367" s="19" t="s">
        <v>2486</v>
      </c>
      <c r="G367" s="19" t="s">
        <v>2612</v>
      </c>
      <c r="H367" s="19" t="s">
        <v>1201</v>
      </c>
      <c r="I367" s="2" t="s">
        <v>2697</v>
      </c>
      <c r="J367" s="9" t="s">
        <v>4953</v>
      </c>
      <c r="K367" s="9" t="s">
        <v>4954</v>
      </c>
      <c r="L367" s="19" t="s">
        <v>1920</v>
      </c>
      <c r="M367" s="122" t="s">
        <v>51</v>
      </c>
      <c r="N367" s="28" t="s">
        <v>2150</v>
      </c>
      <c r="O367" s="52" t="s">
        <v>2486</v>
      </c>
      <c r="T367" s="2"/>
      <c r="U367" s="2"/>
      <c r="V367" s="2"/>
      <c r="W367" s="2"/>
      <c r="X367" s="2"/>
      <c r="Y367" s="2" t="s">
        <v>2489</v>
      </c>
      <c r="Z367" s="2" t="s">
        <v>2495</v>
      </c>
      <c r="AA367" s="2"/>
      <c r="AB367" s="19"/>
      <c r="AC367" s="19"/>
      <c r="AD367" s="19"/>
      <c r="AE367" s="19"/>
    </row>
    <row r="368" spans="1:31" ht="154" customHeight="1" x14ac:dyDescent="0.2">
      <c r="A368" s="2" t="s">
        <v>834</v>
      </c>
      <c r="B368" s="2" t="s">
        <v>3495</v>
      </c>
      <c r="C368" s="2" t="s">
        <v>3496</v>
      </c>
      <c r="D368" s="10" t="s">
        <v>2629</v>
      </c>
      <c r="E368" s="115" t="s">
        <v>5100</v>
      </c>
      <c r="F368" s="19" t="s">
        <v>2486</v>
      </c>
      <c r="G368" s="19" t="s">
        <v>2612</v>
      </c>
      <c r="H368" s="19" t="s">
        <v>1201</v>
      </c>
      <c r="I368" s="2" t="s">
        <v>2650</v>
      </c>
      <c r="J368" s="9" t="s">
        <v>4951</v>
      </c>
      <c r="K368" s="9" t="s">
        <v>4950</v>
      </c>
      <c r="L368" s="19" t="s">
        <v>1919</v>
      </c>
      <c r="M368" s="19" t="s">
        <v>2479</v>
      </c>
      <c r="N368" s="28" t="s">
        <v>1250</v>
      </c>
      <c r="O368" s="52" t="s">
        <v>2486</v>
      </c>
      <c r="T368" s="2"/>
      <c r="U368" s="2"/>
      <c r="V368" s="2"/>
      <c r="W368" s="2"/>
      <c r="X368" s="2"/>
      <c r="Y368" s="2" t="s">
        <v>2489</v>
      </c>
      <c r="Z368" s="2" t="s">
        <v>2495</v>
      </c>
      <c r="AA368" s="2"/>
      <c r="AB368" s="19"/>
      <c r="AC368" s="19"/>
      <c r="AD368" s="19"/>
      <c r="AE368" s="19"/>
    </row>
    <row r="369" spans="1:31" ht="66" x14ac:dyDescent="0.2">
      <c r="A369" s="35" t="s">
        <v>835</v>
      </c>
      <c r="B369" s="2" t="s">
        <v>3497</v>
      </c>
      <c r="C369" s="2" t="s">
        <v>3498</v>
      </c>
      <c r="D369" s="10" t="s">
        <v>2629</v>
      </c>
      <c r="E369" s="115" t="s">
        <v>5110</v>
      </c>
      <c r="F369" s="19" t="s">
        <v>2486</v>
      </c>
      <c r="G369" s="19" t="s">
        <v>4391</v>
      </c>
      <c r="H369" s="19" t="s">
        <v>1201</v>
      </c>
      <c r="I369" s="2" t="s">
        <v>2650</v>
      </c>
      <c r="J369" s="9" t="s">
        <v>4946</v>
      </c>
      <c r="K369" s="9" t="s">
        <v>4947</v>
      </c>
      <c r="L369" s="19" t="s">
        <v>1919</v>
      </c>
      <c r="M369" s="19" t="s">
        <v>2479</v>
      </c>
      <c r="N369" s="28" t="s">
        <v>1250</v>
      </c>
      <c r="O369" s="52" t="s">
        <v>2486</v>
      </c>
      <c r="T369" s="2"/>
      <c r="U369" s="2"/>
      <c r="V369" s="2"/>
      <c r="W369" s="2"/>
      <c r="X369" s="2"/>
      <c r="Y369" s="2" t="s">
        <v>2489</v>
      </c>
      <c r="Z369" s="2" t="s">
        <v>2495</v>
      </c>
      <c r="AA369" s="2"/>
      <c r="AB369" s="19"/>
      <c r="AC369" s="19"/>
      <c r="AD369" s="19"/>
      <c r="AE369" s="19"/>
    </row>
    <row r="370" spans="1:31" ht="66" x14ac:dyDescent="0.2">
      <c r="A370" s="35" t="s">
        <v>1143</v>
      </c>
      <c r="B370" s="2" t="s">
        <v>3499</v>
      </c>
      <c r="C370" s="2" t="s">
        <v>2969</v>
      </c>
      <c r="D370" s="10" t="s">
        <v>2629</v>
      </c>
      <c r="E370" s="115" t="s">
        <v>5111</v>
      </c>
      <c r="F370" s="19" t="s">
        <v>2486</v>
      </c>
      <c r="G370" s="19" t="s">
        <v>2614</v>
      </c>
      <c r="H370" s="19" t="s">
        <v>1201</v>
      </c>
      <c r="I370" s="2" t="s">
        <v>2650</v>
      </c>
      <c r="J370" s="9" t="s">
        <v>4944</v>
      </c>
      <c r="K370" s="9" t="s">
        <v>4945</v>
      </c>
      <c r="L370" s="19" t="s">
        <v>1919</v>
      </c>
      <c r="M370" s="19" t="s">
        <v>2479</v>
      </c>
      <c r="N370" s="28" t="s">
        <v>1250</v>
      </c>
      <c r="O370" s="52" t="s">
        <v>2486</v>
      </c>
      <c r="T370" s="2"/>
      <c r="U370" s="2"/>
      <c r="V370" s="2"/>
      <c r="W370" s="2"/>
      <c r="X370" s="2"/>
      <c r="Y370" s="2" t="s">
        <v>2489</v>
      </c>
      <c r="Z370" s="2" t="s">
        <v>2495</v>
      </c>
      <c r="AA370" s="2"/>
      <c r="AB370" s="19"/>
      <c r="AC370" s="19"/>
      <c r="AD370" s="19"/>
      <c r="AE370" s="19"/>
    </row>
    <row r="371" spans="1:31" ht="66" x14ac:dyDescent="0.2">
      <c r="A371" s="35" t="s">
        <v>835</v>
      </c>
      <c r="B371" s="2" t="s">
        <v>3497</v>
      </c>
      <c r="C371" s="2" t="s">
        <v>3498</v>
      </c>
      <c r="D371" s="10" t="s">
        <v>2629</v>
      </c>
      <c r="E371" s="115" t="s">
        <v>5110</v>
      </c>
      <c r="F371" s="19" t="s">
        <v>2486</v>
      </c>
      <c r="G371" s="19" t="s">
        <v>4391</v>
      </c>
      <c r="H371" s="19" t="s">
        <v>1201</v>
      </c>
      <c r="I371" s="2" t="s">
        <v>2650</v>
      </c>
      <c r="J371" s="9" t="s">
        <v>4946</v>
      </c>
      <c r="K371" s="9" t="s">
        <v>4947</v>
      </c>
      <c r="L371" s="19" t="s">
        <v>1916</v>
      </c>
      <c r="M371" s="19" t="s">
        <v>60</v>
      </c>
      <c r="N371" s="28" t="s">
        <v>1250</v>
      </c>
      <c r="O371" s="52" t="s">
        <v>2486</v>
      </c>
      <c r="T371" s="2"/>
      <c r="U371" s="2"/>
      <c r="V371" s="2"/>
      <c r="W371" s="2"/>
      <c r="X371" s="2"/>
      <c r="Y371" s="2" t="s">
        <v>2489</v>
      </c>
      <c r="Z371" s="2" t="s">
        <v>2495</v>
      </c>
      <c r="AA371" s="2"/>
      <c r="AB371" s="19"/>
      <c r="AC371" s="19"/>
      <c r="AD371" s="19"/>
      <c r="AE371" s="19"/>
    </row>
    <row r="372" spans="1:31" ht="66" x14ac:dyDescent="0.2">
      <c r="A372" s="35" t="s">
        <v>1143</v>
      </c>
      <c r="B372" s="2" t="s">
        <v>3499</v>
      </c>
      <c r="C372" s="2" t="s">
        <v>2969</v>
      </c>
      <c r="D372" s="10" t="s">
        <v>2629</v>
      </c>
      <c r="E372" s="115" t="s">
        <v>5111</v>
      </c>
      <c r="F372" s="19" t="s">
        <v>2486</v>
      </c>
      <c r="G372" s="19" t="s">
        <v>2614</v>
      </c>
      <c r="H372" s="19" t="s">
        <v>1201</v>
      </c>
      <c r="I372" s="2" t="s">
        <v>2650</v>
      </c>
      <c r="J372" s="9" t="s">
        <v>4944</v>
      </c>
      <c r="K372" s="9" t="s">
        <v>4945</v>
      </c>
      <c r="L372" s="19" t="s">
        <v>1916</v>
      </c>
      <c r="M372" s="19" t="s">
        <v>60</v>
      </c>
      <c r="N372" s="28" t="s">
        <v>1250</v>
      </c>
      <c r="O372" s="52" t="s">
        <v>2486</v>
      </c>
      <c r="T372" s="2"/>
      <c r="U372" s="2"/>
      <c r="V372" s="2"/>
      <c r="W372" s="2"/>
      <c r="X372" s="2"/>
      <c r="Y372" s="2" t="s">
        <v>2489</v>
      </c>
      <c r="Z372" s="2" t="s">
        <v>2495</v>
      </c>
      <c r="AA372" s="2"/>
      <c r="AB372" s="19"/>
      <c r="AC372" s="19"/>
      <c r="AD372" s="19"/>
      <c r="AE372" s="19"/>
    </row>
    <row r="373" spans="1:31" ht="66" x14ac:dyDescent="0.2">
      <c r="A373" s="2" t="s">
        <v>1144</v>
      </c>
      <c r="B373" s="2" t="s">
        <v>3500</v>
      </c>
      <c r="C373" s="2" t="s">
        <v>2997</v>
      </c>
      <c r="D373" s="10" t="s">
        <v>2627</v>
      </c>
      <c r="E373" s="115" t="s">
        <v>4941</v>
      </c>
      <c r="F373" s="19" t="s">
        <v>2486</v>
      </c>
      <c r="G373" s="19" t="s">
        <v>2614</v>
      </c>
      <c r="H373" s="19" t="s">
        <v>1201</v>
      </c>
      <c r="I373" s="2" t="s">
        <v>2650</v>
      </c>
      <c r="J373" s="9" t="s">
        <v>4942</v>
      </c>
      <c r="K373" s="9" t="s">
        <v>4940</v>
      </c>
      <c r="L373" s="19" t="s">
        <v>1916</v>
      </c>
      <c r="M373" s="19" t="s">
        <v>60</v>
      </c>
      <c r="N373" s="28" t="s">
        <v>1250</v>
      </c>
      <c r="O373" s="52" t="s">
        <v>2486</v>
      </c>
      <c r="T373" s="2"/>
      <c r="U373" s="2"/>
      <c r="V373" s="2"/>
      <c r="W373" s="2"/>
      <c r="X373" s="2"/>
      <c r="Y373" s="2" t="s">
        <v>2489</v>
      </c>
      <c r="Z373" s="2" t="s">
        <v>2495</v>
      </c>
      <c r="AA373" s="2"/>
      <c r="AB373" s="19"/>
      <c r="AC373" s="19"/>
      <c r="AD373" s="19"/>
      <c r="AE373" s="19"/>
    </row>
    <row r="374" spans="1:31" ht="66" customHeight="1" x14ac:dyDescent="0.2">
      <c r="A374" s="19" t="s">
        <v>1511</v>
      </c>
      <c r="B374" s="19" t="s">
        <v>3501</v>
      </c>
      <c r="C374" s="19" t="s">
        <v>3419</v>
      </c>
      <c r="D374" s="10" t="s">
        <v>2627</v>
      </c>
      <c r="E374" s="115" t="s">
        <v>5115</v>
      </c>
      <c r="F374" s="19" t="s">
        <v>2487</v>
      </c>
      <c r="G374" s="19" t="s">
        <v>2614</v>
      </c>
      <c r="H374" s="19" t="s">
        <v>1210</v>
      </c>
      <c r="I374" s="2" t="s">
        <v>2643</v>
      </c>
      <c r="J374" s="9" t="s">
        <v>4937</v>
      </c>
      <c r="K374" s="9" t="s">
        <v>4938</v>
      </c>
      <c r="L374" s="19" t="s">
        <v>1919</v>
      </c>
      <c r="M374" s="122" t="s">
        <v>65</v>
      </c>
      <c r="N374" s="28" t="s">
        <v>1475</v>
      </c>
      <c r="O374" s="19" t="s">
        <v>2551</v>
      </c>
      <c r="P374" s="19" t="s">
        <v>2488</v>
      </c>
      <c r="Q374" s="19" t="s">
        <v>2536</v>
      </c>
      <c r="T374" s="2"/>
      <c r="U374" s="2"/>
      <c r="V374" s="2"/>
      <c r="W374" s="2"/>
      <c r="X374" s="2"/>
      <c r="Y374" s="2" t="s">
        <v>2496</v>
      </c>
      <c r="Z374" s="2" t="s">
        <v>2506</v>
      </c>
      <c r="AA374" s="2"/>
      <c r="AB374" s="19"/>
      <c r="AC374" s="19"/>
      <c r="AD374" s="19"/>
      <c r="AE374" s="19"/>
    </row>
    <row r="375" spans="1:31" ht="66" customHeight="1" x14ac:dyDescent="0.2">
      <c r="A375" s="2" t="s">
        <v>1326</v>
      </c>
      <c r="B375" s="2" t="s">
        <v>3502</v>
      </c>
      <c r="C375" s="2" t="s">
        <v>3153</v>
      </c>
      <c r="D375" s="10" t="s">
        <v>2627</v>
      </c>
      <c r="E375" s="115" t="s">
        <v>5067</v>
      </c>
      <c r="F375" s="19" t="s">
        <v>2485</v>
      </c>
      <c r="G375" s="19" t="s">
        <v>2609</v>
      </c>
      <c r="H375" s="19" t="s">
        <v>1179</v>
      </c>
      <c r="I375" s="2" t="s">
        <v>2690</v>
      </c>
      <c r="J375" s="9" t="s">
        <v>4935</v>
      </c>
      <c r="K375" s="9" t="s">
        <v>4934</v>
      </c>
      <c r="L375" s="19" t="s">
        <v>1917</v>
      </c>
      <c r="M375" s="122" t="s">
        <v>61</v>
      </c>
      <c r="N375" s="28" t="s">
        <v>1335</v>
      </c>
      <c r="O375" s="19" t="s">
        <v>2485</v>
      </c>
      <c r="P375" s="19" t="s">
        <v>2513</v>
      </c>
      <c r="T375" s="2"/>
      <c r="U375" s="2"/>
      <c r="V375" s="2"/>
      <c r="W375" s="2"/>
      <c r="X375" s="2"/>
      <c r="Y375" s="2" t="s">
        <v>2543</v>
      </c>
      <c r="Z375" s="2" t="s">
        <v>2527</v>
      </c>
      <c r="AA375" s="2" t="s">
        <v>2506</v>
      </c>
      <c r="AB375" s="19"/>
      <c r="AC375" s="19"/>
      <c r="AD375" s="19"/>
      <c r="AE375" s="19"/>
    </row>
    <row r="376" spans="1:31" ht="132" x14ac:dyDescent="0.2">
      <c r="A376" s="36" t="s">
        <v>608</v>
      </c>
      <c r="B376" s="19" t="s">
        <v>3511</v>
      </c>
      <c r="C376" s="19" t="s">
        <v>3060</v>
      </c>
      <c r="D376" s="10" t="s">
        <v>2627</v>
      </c>
      <c r="E376" s="115" t="s">
        <v>5057</v>
      </c>
      <c r="F376" s="19" t="s">
        <v>2486</v>
      </c>
      <c r="G376" s="19" t="s">
        <v>2609</v>
      </c>
      <c r="H376" s="19" t="s">
        <v>1211</v>
      </c>
      <c r="I376" s="2" t="s">
        <v>2644</v>
      </c>
      <c r="J376" s="9" t="s">
        <v>4922</v>
      </c>
      <c r="K376" s="106"/>
      <c r="L376" s="19" t="s">
        <v>1917</v>
      </c>
      <c r="M376" s="122" t="s">
        <v>45</v>
      </c>
      <c r="N376" s="28" t="s">
        <v>1251</v>
      </c>
      <c r="O376" s="19" t="s">
        <v>2486</v>
      </c>
      <c r="P376" s="19" t="s">
        <v>2548</v>
      </c>
      <c r="T376" s="2"/>
      <c r="U376" s="2"/>
      <c r="V376" s="2"/>
      <c r="W376" s="2"/>
      <c r="X376" s="2"/>
      <c r="Y376" s="2" t="s">
        <v>2512</v>
      </c>
      <c r="Z376" s="2"/>
      <c r="AA376" s="2"/>
      <c r="AB376" s="19"/>
      <c r="AC376" s="19"/>
      <c r="AD376" s="19"/>
      <c r="AE376" s="19"/>
    </row>
    <row r="377" spans="1:31" ht="66" customHeight="1" x14ac:dyDescent="0.2">
      <c r="A377" s="35" t="s">
        <v>766</v>
      </c>
      <c r="B377" s="2" t="s">
        <v>3505</v>
      </c>
      <c r="C377" s="2" t="s">
        <v>3506</v>
      </c>
      <c r="D377" s="10" t="s">
        <v>2629</v>
      </c>
      <c r="E377" s="115" t="s">
        <v>5094</v>
      </c>
      <c r="F377" s="19" t="s">
        <v>2486</v>
      </c>
      <c r="G377" s="19" t="s">
        <v>2610</v>
      </c>
      <c r="H377" s="19" t="s">
        <v>1201</v>
      </c>
      <c r="I377" s="2" t="s">
        <v>2644</v>
      </c>
      <c r="J377" s="9" t="s">
        <v>4930</v>
      </c>
      <c r="K377" s="106"/>
      <c r="L377" s="19" t="s">
        <v>1920</v>
      </c>
      <c r="M377" s="122" t="s">
        <v>51</v>
      </c>
      <c r="N377" s="28" t="s">
        <v>1251</v>
      </c>
      <c r="O377" s="19" t="s">
        <v>2486</v>
      </c>
      <c r="P377" s="19" t="s">
        <v>2548</v>
      </c>
      <c r="T377" s="2"/>
      <c r="U377" s="2"/>
      <c r="V377" s="2"/>
      <c r="W377" s="2"/>
      <c r="X377" s="2"/>
      <c r="Y377" s="2" t="s">
        <v>2512</v>
      </c>
      <c r="Z377" s="2"/>
      <c r="AA377" s="2"/>
      <c r="AB377" s="19"/>
      <c r="AC377" s="19"/>
      <c r="AD377" s="19"/>
      <c r="AE377" s="19"/>
    </row>
    <row r="378" spans="1:31" ht="66" customHeight="1" x14ac:dyDescent="0.2">
      <c r="A378" s="35" t="s">
        <v>767</v>
      </c>
      <c r="B378" s="2" t="s">
        <v>3507</v>
      </c>
      <c r="C378" s="2" t="s">
        <v>3508</v>
      </c>
      <c r="D378" s="10" t="s">
        <v>2627</v>
      </c>
      <c r="E378" s="115" t="s">
        <v>5057</v>
      </c>
      <c r="F378" s="19" t="s">
        <v>2486</v>
      </c>
      <c r="G378" s="19" t="s">
        <v>2610</v>
      </c>
      <c r="H378" s="19" t="s">
        <v>1211</v>
      </c>
      <c r="I378" s="2" t="s">
        <v>2644</v>
      </c>
      <c r="J378" s="9" t="s">
        <v>4928</v>
      </c>
      <c r="K378" s="106"/>
      <c r="L378" s="19" t="s">
        <v>1920</v>
      </c>
      <c r="M378" s="122" t="s">
        <v>51</v>
      </c>
      <c r="N378" s="28" t="s">
        <v>1251</v>
      </c>
      <c r="O378" s="19" t="s">
        <v>2486</v>
      </c>
      <c r="P378" s="19" t="s">
        <v>2548</v>
      </c>
      <c r="T378" s="2"/>
      <c r="U378" s="2"/>
      <c r="V378" s="2"/>
      <c r="W378" s="2"/>
      <c r="X378" s="2"/>
      <c r="Y378" s="2" t="s">
        <v>2512</v>
      </c>
      <c r="Z378" s="2"/>
      <c r="AA378" s="2"/>
      <c r="AB378" s="19"/>
      <c r="AC378" s="19"/>
      <c r="AD378" s="19"/>
      <c r="AE378" s="19"/>
    </row>
    <row r="379" spans="1:31" ht="88" customHeight="1" x14ac:dyDescent="0.2">
      <c r="A379" s="36" t="s">
        <v>608</v>
      </c>
      <c r="B379" s="19" t="s">
        <v>3511</v>
      </c>
      <c r="C379" s="19" t="s">
        <v>3060</v>
      </c>
      <c r="D379" s="10" t="s">
        <v>2627</v>
      </c>
      <c r="E379" s="115" t="s">
        <v>5057</v>
      </c>
      <c r="F379" s="19" t="s">
        <v>2486</v>
      </c>
      <c r="G379" s="19" t="s">
        <v>2609</v>
      </c>
      <c r="H379" s="19" t="s">
        <v>1211</v>
      </c>
      <c r="I379" s="2" t="s">
        <v>2644</v>
      </c>
      <c r="J379" s="9" t="s">
        <v>4922</v>
      </c>
      <c r="K379" s="106"/>
      <c r="L379" s="19" t="s">
        <v>1920</v>
      </c>
      <c r="M379" s="122" t="s">
        <v>51</v>
      </c>
      <c r="N379" s="28" t="s">
        <v>1251</v>
      </c>
      <c r="O379" s="19" t="s">
        <v>2486</v>
      </c>
      <c r="P379" s="19" t="s">
        <v>2548</v>
      </c>
      <c r="T379" s="2"/>
      <c r="U379" s="2"/>
      <c r="V379" s="2"/>
      <c r="W379" s="2"/>
      <c r="X379" s="2"/>
      <c r="Y379" s="2" t="s">
        <v>2512</v>
      </c>
      <c r="Z379" s="2"/>
      <c r="AA379" s="2"/>
      <c r="AB379" s="19"/>
      <c r="AC379" s="19"/>
      <c r="AD379" s="19"/>
      <c r="AE379" s="19"/>
    </row>
    <row r="380" spans="1:31" ht="88" customHeight="1" x14ac:dyDescent="0.2">
      <c r="A380" s="19" t="s">
        <v>935</v>
      </c>
      <c r="B380" s="19" t="s">
        <v>3503</v>
      </c>
      <c r="C380" s="19" t="s">
        <v>3504</v>
      </c>
      <c r="D380" s="10" t="s">
        <v>2629</v>
      </c>
      <c r="E380" s="115" t="s">
        <v>5105</v>
      </c>
      <c r="F380" s="19" t="s">
        <v>2486</v>
      </c>
      <c r="G380" s="19" t="s">
        <v>2612</v>
      </c>
      <c r="H380" s="19" t="s">
        <v>1205</v>
      </c>
      <c r="I380" s="2" t="s">
        <v>2644</v>
      </c>
      <c r="J380" s="9" t="s">
        <v>4932</v>
      </c>
      <c r="K380" s="106"/>
      <c r="L380" s="19" t="s">
        <v>1916</v>
      </c>
      <c r="M380" s="19" t="s">
        <v>54</v>
      </c>
      <c r="N380" s="28" t="s">
        <v>1251</v>
      </c>
      <c r="O380" s="19" t="s">
        <v>2486</v>
      </c>
      <c r="P380" s="19" t="s">
        <v>2548</v>
      </c>
      <c r="T380" s="2"/>
      <c r="U380" s="2"/>
      <c r="V380" s="2"/>
      <c r="W380" s="2"/>
      <c r="X380" s="2"/>
      <c r="Y380" s="2" t="s">
        <v>2512</v>
      </c>
      <c r="Z380" s="2"/>
      <c r="AA380" s="2"/>
      <c r="AB380" s="19"/>
      <c r="AC380" s="19"/>
      <c r="AD380" s="19"/>
      <c r="AE380" s="19"/>
    </row>
    <row r="381" spans="1:31" ht="88" customHeight="1" x14ac:dyDescent="0.2">
      <c r="A381" s="35" t="s">
        <v>766</v>
      </c>
      <c r="B381" s="2" t="s">
        <v>3505</v>
      </c>
      <c r="C381" s="2" t="s">
        <v>3506</v>
      </c>
      <c r="D381" s="10" t="s">
        <v>2629</v>
      </c>
      <c r="E381" s="115" t="s">
        <v>5082</v>
      </c>
      <c r="F381" s="19" t="s">
        <v>2486</v>
      </c>
      <c r="G381" s="19" t="s">
        <v>2610</v>
      </c>
      <c r="H381" s="19" t="s">
        <v>1201</v>
      </c>
      <c r="I381" s="2" t="s">
        <v>2644</v>
      </c>
      <c r="J381" s="9" t="s">
        <v>4930</v>
      </c>
      <c r="K381" s="106"/>
      <c r="L381" s="19" t="s">
        <v>1916</v>
      </c>
      <c r="M381" s="19" t="s">
        <v>54</v>
      </c>
      <c r="N381" s="28" t="s">
        <v>1251</v>
      </c>
      <c r="O381" s="19" t="s">
        <v>2486</v>
      </c>
      <c r="P381" s="19" t="s">
        <v>2548</v>
      </c>
      <c r="T381" s="2"/>
      <c r="U381" s="2"/>
      <c r="V381" s="2"/>
      <c r="W381" s="2"/>
      <c r="X381" s="2"/>
      <c r="Y381" s="2" t="s">
        <v>2512</v>
      </c>
      <c r="Z381" s="2"/>
      <c r="AA381" s="2"/>
      <c r="AB381" s="19"/>
      <c r="AC381" s="19"/>
      <c r="AD381" s="19"/>
      <c r="AE381" s="19"/>
    </row>
    <row r="382" spans="1:31" ht="88" customHeight="1" x14ac:dyDescent="0.2">
      <c r="A382" s="35" t="s">
        <v>934</v>
      </c>
      <c r="B382" s="2" t="s">
        <v>3509</v>
      </c>
      <c r="C382" s="2" t="s">
        <v>3510</v>
      </c>
      <c r="D382" s="10" t="s">
        <v>2629</v>
      </c>
      <c r="E382" s="115" t="s">
        <v>5090</v>
      </c>
      <c r="F382" s="19" t="s">
        <v>2486</v>
      </c>
      <c r="G382" s="19" t="s">
        <v>2612</v>
      </c>
      <c r="H382" s="19" t="s">
        <v>1211</v>
      </c>
      <c r="I382" s="2" t="s">
        <v>2644</v>
      </c>
      <c r="J382" s="9" t="s">
        <v>4926</v>
      </c>
      <c r="K382" s="9" t="s">
        <v>4925</v>
      </c>
      <c r="L382" s="19" t="s">
        <v>1916</v>
      </c>
      <c r="M382" s="19" t="s">
        <v>54</v>
      </c>
      <c r="N382" s="28" t="s">
        <v>1251</v>
      </c>
      <c r="O382" s="19" t="s">
        <v>2486</v>
      </c>
      <c r="P382" s="19" t="s">
        <v>2548</v>
      </c>
      <c r="T382" s="2"/>
      <c r="U382" s="2"/>
      <c r="V382" s="2"/>
      <c r="W382" s="2"/>
      <c r="X382" s="2"/>
      <c r="Y382" s="2" t="s">
        <v>2512</v>
      </c>
      <c r="Z382" s="2"/>
      <c r="AA382" s="2"/>
      <c r="AB382" s="19"/>
      <c r="AC382" s="19"/>
      <c r="AD382" s="19"/>
      <c r="AE382" s="19"/>
    </row>
    <row r="383" spans="1:31" ht="132" x14ac:dyDescent="0.2">
      <c r="A383" s="35" t="s">
        <v>766</v>
      </c>
      <c r="B383" s="2" t="s">
        <v>3505</v>
      </c>
      <c r="C383" s="2" t="s">
        <v>3506</v>
      </c>
      <c r="D383" s="10" t="s">
        <v>2629</v>
      </c>
      <c r="E383" s="115" t="s">
        <v>5094</v>
      </c>
      <c r="F383" s="19" t="s">
        <v>2486</v>
      </c>
      <c r="G383" s="19" t="s">
        <v>2610</v>
      </c>
      <c r="H383" s="19" t="s">
        <v>1201</v>
      </c>
      <c r="I383" s="2" t="s">
        <v>2644</v>
      </c>
      <c r="J383" s="9" t="s">
        <v>4930</v>
      </c>
      <c r="K383" s="106"/>
      <c r="L383" s="19" t="s">
        <v>1917</v>
      </c>
      <c r="M383" s="122" t="s">
        <v>61</v>
      </c>
      <c r="N383" s="28" t="s">
        <v>1251</v>
      </c>
      <c r="O383" s="19" t="s">
        <v>2486</v>
      </c>
      <c r="P383" s="19" t="s">
        <v>2548</v>
      </c>
      <c r="T383" s="2"/>
      <c r="U383" s="2"/>
      <c r="V383" s="2"/>
      <c r="W383" s="2"/>
      <c r="X383" s="2"/>
      <c r="Y383" s="2" t="s">
        <v>2512</v>
      </c>
      <c r="Z383" s="2"/>
      <c r="AA383" s="2"/>
      <c r="AB383" s="19"/>
      <c r="AC383" s="19"/>
      <c r="AD383" s="19"/>
      <c r="AE383" s="19"/>
    </row>
    <row r="384" spans="1:31" ht="132" x14ac:dyDescent="0.2">
      <c r="A384" s="35" t="s">
        <v>767</v>
      </c>
      <c r="B384" s="2" t="s">
        <v>3507</v>
      </c>
      <c r="C384" s="2" t="s">
        <v>3508</v>
      </c>
      <c r="D384" s="10" t="s">
        <v>2627</v>
      </c>
      <c r="E384" s="115" t="s">
        <v>5057</v>
      </c>
      <c r="F384" s="19" t="s">
        <v>2486</v>
      </c>
      <c r="G384" s="19" t="s">
        <v>2610</v>
      </c>
      <c r="H384" s="19" t="s">
        <v>1211</v>
      </c>
      <c r="I384" s="2" t="s">
        <v>2644</v>
      </c>
      <c r="J384" s="9" t="s">
        <v>4928</v>
      </c>
      <c r="K384" s="106"/>
      <c r="L384" s="19" t="s">
        <v>1917</v>
      </c>
      <c r="M384" s="122" t="s">
        <v>61</v>
      </c>
      <c r="N384" s="28" t="s">
        <v>1251</v>
      </c>
      <c r="O384" s="19" t="s">
        <v>2486</v>
      </c>
      <c r="P384" s="19" t="s">
        <v>2548</v>
      </c>
      <c r="T384" s="2"/>
      <c r="U384" s="2"/>
      <c r="V384" s="2"/>
      <c r="W384" s="2"/>
      <c r="X384" s="2"/>
      <c r="Y384" s="2" t="s">
        <v>2512</v>
      </c>
      <c r="Z384" s="2"/>
      <c r="AA384" s="2"/>
      <c r="AB384" s="19"/>
      <c r="AC384" s="19"/>
      <c r="AD384" s="19"/>
      <c r="AE384" s="19"/>
    </row>
    <row r="385" spans="1:31" ht="88" customHeight="1" x14ac:dyDescent="0.2">
      <c r="A385" s="35" t="s">
        <v>934</v>
      </c>
      <c r="B385" s="2" t="s">
        <v>3509</v>
      </c>
      <c r="C385" s="2" t="s">
        <v>3510</v>
      </c>
      <c r="D385" s="10" t="s">
        <v>2629</v>
      </c>
      <c r="E385" s="115" t="s">
        <v>5090</v>
      </c>
      <c r="F385" s="19" t="s">
        <v>2486</v>
      </c>
      <c r="G385" s="19" t="s">
        <v>2612</v>
      </c>
      <c r="H385" s="19" t="s">
        <v>1211</v>
      </c>
      <c r="I385" s="2" t="s">
        <v>2644</v>
      </c>
      <c r="J385" s="9" t="s">
        <v>4926</v>
      </c>
      <c r="K385" s="9" t="s">
        <v>4925</v>
      </c>
      <c r="L385" s="19" t="s">
        <v>1917</v>
      </c>
      <c r="M385" s="122" t="s">
        <v>61</v>
      </c>
      <c r="N385" s="28" t="s">
        <v>1251</v>
      </c>
      <c r="O385" s="19" t="s">
        <v>2486</v>
      </c>
      <c r="P385" s="19" t="s">
        <v>2548</v>
      </c>
      <c r="T385" s="2"/>
      <c r="U385" s="2"/>
      <c r="V385" s="2"/>
      <c r="W385" s="2"/>
      <c r="X385" s="2"/>
      <c r="Y385" s="2" t="s">
        <v>2512</v>
      </c>
      <c r="Z385" s="2"/>
      <c r="AA385" s="2"/>
      <c r="AB385" s="19"/>
      <c r="AC385" s="19"/>
      <c r="AD385" s="19"/>
      <c r="AE385" s="19"/>
    </row>
    <row r="386" spans="1:31" ht="132" x14ac:dyDescent="0.2">
      <c r="A386" s="35" t="s">
        <v>608</v>
      </c>
      <c r="B386" s="2" t="s">
        <v>3511</v>
      </c>
      <c r="C386" s="2" t="s">
        <v>3060</v>
      </c>
      <c r="D386" s="10" t="s">
        <v>2627</v>
      </c>
      <c r="E386" s="115" t="s">
        <v>2832</v>
      </c>
      <c r="F386" s="19" t="s">
        <v>2486</v>
      </c>
      <c r="G386" s="19" t="s">
        <v>2609</v>
      </c>
      <c r="H386" s="19" t="s">
        <v>1211</v>
      </c>
      <c r="I386" s="2" t="s">
        <v>2644</v>
      </c>
      <c r="J386" s="9" t="s">
        <v>4922</v>
      </c>
      <c r="K386" s="106"/>
      <c r="L386" s="19" t="s">
        <v>1917</v>
      </c>
      <c r="M386" s="122" t="s">
        <v>61</v>
      </c>
      <c r="N386" s="28" t="s">
        <v>1251</v>
      </c>
      <c r="O386" s="19" t="s">
        <v>2486</v>
      </c>
      <c r="P386" s="19" t="s">
        <v>2548</v>
      </c>
      <c r="T386" s="2"/>
      <c r="U386" s="2"/>
      <c r="V386" s="2"/>
      <c r="W386" s="2"/>
      <c r="X386" s="2"/>
      <c r="Y386" s="2" t="s">
        <v>2512</v>
      </c>
      <c r="Z386" s="2"/>
      <c r="AA386" s="2"/>
      <c r="AB386" s="19"/>
      <c r="AC386" s="19"/>
      <c r="AD386" s="19"/>
      <c r="AE386" s="19"/>
    </row>
    <row r="387" spans="1:31" ht="88" x14ac:dyDescent="0.2">
      <c r="A387" s="2" t="s">
        <v>556</v>
      </c>
      <c r="B387" s="2" t="s">
        <v>3512</v>
      </c>
      <c r="C387" s="2" t="s">
        <v>2960</v>
      </c>
      <c r="D387" s="10" t="s">
        <v>2629</v>
      </c>
      <c r="E387" s="115" t="s">
        <v>5104</v>
      </c>
      <c r="F387" s="19" t="s">
        <v>2486</v>
      </c>
      <c r="G387" s="19" t="s">
        <v>2614</v>
      </c>
      <c r="H387" s="19" t="s">
        <v>1213</v>
      </c>
      <c r="I387" s="2" t="s">
        <v>2650</v>
      </c>
      <c r="J387" s="9" t="s">
        <v>4919</v>
      </c>
      <c r="K387" s="9" t="s">
        <v>4920</v>
      </c>
      <c r="M387" s="19" t="s">
        <v>528</v>
      </c>
      <c r="N387" s="28" t="s">
        <v>1913</v>
      </c>
      <c r="O387" s="19" t="s">
        <v>2486</v>
      </c>
      <c r="P387" s="19" t="s">
        <v>2539</v>
      </c>
      <c r="T387" s="2"/>
      <c r="U387" s="2"/>
      <c r="V387" s="2"/>
      <c r="W387" s="2"/>
      <c r="X387" s="2"/>
      <c r="Y387" s="2" t="s">
        <v>2489</v>
      </c>
      <c r="Z387" s="2" t="s">
        <v>2495</v>
      </c>
      <c r="AA387" s="2" t="s">
        <v>2494</v>
      </c>
      <c r="AB387" s="19"/>
      <c r="AC387" s="19"/>
      <c r="AD387" s="19"/>
      <c r="AE387" s="19"/>
    </row>
    <row r="388" spans="1:31" ht="88" x14ac:dyDescent="0.2">
      <c r="A388" s="2" t="s">
        <v>557</v>
      </c>
      <c r="B388" s="2" t="s">
        <v>3513</v>
      </c>
      <c r="C388" s="2" t="s">
        <v>3514</v>
      </c>
      <c r="D388" s="10" t="s">
        <v>2629</v>
      </c>
      <c r="E388" s="115" t="s">
        <v>5081</v>
      </c>
      <c r="F388" s="19" t="s">
        <v>2486</v>
      </c>
      <c r="G388" s="19" t="s">
        <v>2612</v>
      </c>
      <c r="H388" s="19" t="s">
        <v>1215</v>
      </c>
      <c r="I388" s="2" t="s">
        <v>2650</v>
      </c>
      <c r="J388" s="9" t="s">
        <v>4917</v>
      </c>
      <c r="K388" s="9" t="s">
        <v>4918</v>
      </c>
      <c r="M388" s="19" t="s">
        <v>528</v>
      </c>
      <c r="N388" s="28" t="s">
        <v>1913</v>
      </c>
      <c r="O388" s="19" t="s">
        <v>2486</v>
      </c>
      <c r="P388" s="19" t="s">
        <v>2539</v>
      </c>
      <c r="T388" s="2"/>
      <c r="U388" s="2"/>
      <c r="V388" s="2"/>
      <c r="W388" s="2"/>
      <c r="X388" s="2"/>
      <c r="Y388" s="2" t="s">
        <v>2489</v>
      </c>
      <c r="Z388" s="2" t="s">
        <v>2495</v>
      </c>
      <c r="AA388" s="2" t="s">
        <v>2494</v>
      </c>
      <c r="AB388" s="19"/>
      <c r="AC388" s="19"/>
      <c r="AD388" s="19"/>
      <c r="AE388" s="19"/>
    </row>
    <row r="389" spans="1:31" ht="88" x14ac:dyDescent="0.2">
      <c r="A389" s="2" t="s">
        <v>555</v>
      </c>
      <c r="B389" s="2" t="s">
        <v>3515</v>
      </c>
      <c r="C389" s="2" t="s">
        <v>2982</v>
      </c>
      <c r="D389" s="10" t="s">
        <v>2629</v>
      </c>
      <c r="E389" s="115" t="s">
        <v>5113</v>
      </c>
      <c r="F389" s="19" t="s">
        <v>2486</v>
      </c>
      <c r="G389" s="19" t="s">
        <v>2612</v>
      </c>
      <c r="H389" s="19" t="s">
        <v>1215</v>
      </c>
      <c r="I389" s="2" t="s">
        <v>2650</v>
      </c>
      <c r="J389" s="9" t="s">
        <v>4914</v>
      </c>
      <c r="K389" s="106"/>
      <c r="M389" s="19" t="s">
        <v>528</v>
      </c>
      <c r="N389" s="28" t="s">
        <v>1913</v>
      </c>
      <c r="O389" s="19" t="s">
        <v>2486</v>
      </c>
      <c r="P389" s="19" t="s">
        <v>2539</v>
      </c>
      <c r="T389" s="2"/>
      <c r="U389" s="2"/>
      <c r="V389" s="2"/>
      <c r="W389" s="2"/>
      <c r="X389" s="2"/>
      <c r="Y389" s="2" t="s">
        <v>2489</v>
      </c>
      <c r="Z389" s="2" t="s">
        <v>2495</v>
      </c>
      <c r="AA389" s="2" t="s">
        <v>2494</v>
      </c>
      <c r="AB389" s="19"/>
      <c r="AC389" s="19"/>
      <c r="AD389" s="19"/>
      <c r="AE389" s="19"/>
    </row>
    <row r="390" spans="1:31" ht="154" x14ac:dyDescent="0.2">
      <c r="A390" s="2" t="s">
        <v>2396</v>
      </c>
      <c r="B390" s="2" t="s">
        <v>4344</v>
      </c>
      <c r="C390" s="2" t="s">
        <v>3333</v>
      </c>
      <c r="D390" s="10" t="s">
        <v>2629</v>
      </c>
      <c r="E390" s="115" t="s">
        <v>5089</v>
      </c>
      <c r="F390" s="19" t="s">
        <v>2486</v>
      </c>
      <c r="G390" s="19" t="s">
        <v>2612</v>
      </c>
      <c r="H390" s="19" t="s">
        <v>1214</v>
      </c>
      <c r="I390" s="2" t="s">
        <v>445</v>
      </c>
      <c r="J390" s="9" t="s">
        <v>4912</v>
      </c>
      <c r="K390" s="109"/>
      <c r="M390" s="19" t="s">
        <v>63</v>
      </c>
      <c r="N390" s="28" t="s">
        <v>2373</v>
      </c>
      <c r="O390" s="19" t="s">
        <v>2551</v>
      </c>
      <c r="P390" s="19" t="s">
        <v>2532</v>
      </c>
      <c r="Q390" s="19" t="s">
        <v>2539</v>
      </c>
      <c r="R390" s="19" t="s">
        <v>2548</v>
      </c>
      <c r="S390" s="19" t="s">
        <v>2518</v>
      </c>
      <c r="T390" s="2" t="s">
        <v>2516</v>
      </c>
      <c r="U390" s="2" t="s">
        <v>2534</v>
      </c>
      <c r="V390" s="2" t="s">
        <v>2535</v>
      </c>
      <c r="W390" s="2" t="s">
        <v>2536</v>
      </c>
      <c r="X390" s="2"/>
      <c r="Y390" s="2" t="s">
        <v>2545</v>
      </c>
      <c r="Z390" s="2" t="s">
        <v>2491</v>
      </c>
      <c r="AA390" s="2" t="s">
        <v>2528</v>
      </c>
      <c r="AB390" s="19" t="s">
        <v>2494</v>
      </c>
      <c r="AC390" s="19" t="s">
        <v>2495</v>
      </c>
      <c r="AD390" s="19"/>
      <c r="AE390" s="19"/>
    </row>
    <row r="391" spans="1:31" ht="154" x14ac:dyDescent="0.2">
      <c r="A391" s="2" t="s">
        <v>2397</v>
      </c>
      <c r="B391" s="2" t="s">
        <v>3516</v>
      </c>
      <c r="C391" s="2" t="s">
        <v>3347</v>
      </c>
      <c r="D391" s="10" t="s">
        <v>2629</v>
      </c>
      <c r="E391" s="115" t="s">
        <v>5085</v>
      </c>
      <c r="F391" s="19" t="s">
        <v>2486</v>
      </c>
      <c r="G391" s="19" t="s">
        <v>2614</v>
      </c>
      <c r="H391" s="19" t="s">
        <v>1214</v>
      </c>
      <c r="I391" s="2" t="s">
        <v>445</v>
      </c>
      <c r="J391" s="9" t="s">
        <v>4909</v>
      </c>
      <c r="K391" s="106"/>
      <c r="M391" s="19" t="s">
        <v>63</v>
      </c>
      <c r="N391" s="28" t="s">
        <v>2373</v>
      </c>
      <c r="O391" s="19" t="s">
        <v>2551</v>
      </c>
      <c r="P391" s="19" t="s">
        <v>2532</v>
      </c>
      <c r="Q391" s="19" t="s">
        <v>2539</v>
      </c>
      <c r="R391" s="19" t="s">
        <v>2548</v>
      </c>
      <c r="S391" s="19" t="s">
        <v>2518</v>
      </c>
      <c r="T391" s="2" t="s">
        <v>2516</v>
      </c>
      <c r="U391" s="2" t="s">
        <v>2534</v>
      </c>
      <c r="V391" s="2" t="s">
        <v>2535</v>
      </c>
      <c r="W391" s="2" t="s">
        <v>2536</v>
      </c>
      <c r="X391" s="2"/>
      <c r="Y391" s="2" t="s">
        <v>2545</v>
      </c>
      <c r="Z391" s="2" t="s">
        <v>2491</v>
      </c>
      <c r="AA391" s="2" t="s">
        <v>2528</v>
      </c>
      <c r="AB391" s="19" t="s">
        <v>2494</v>
      </c>
      <c r="AC391" s="19" t="s">
        <v>2495</v>
      </c>
      <c r="AD391" s="19"/>
      <c r="AE391" s="19"/>
    </row>
    <row r="392" spans="1:31" ht="154" x14ac:dyDescent="0.2">
      <c r="A392" s="2" t="s">
        <v>2398</v>
      </c>
      <c r="B392" s="2" t="s">
        <v>3517</v>
      </c>
      <c r="C392" s="2" t="s">
        <v>2979</v>
      </c>
      <c r="D392" s="10" t="s">
        <v>2627</v>
      </c>
      <c r="E392" s="115" t="s">
        <v>5126</v>
      </c>
      <c r="F392" s="19" t="s">
        <v>2486</v>
      </c>
      <c r="G392" s="19" t="s">
        <v>2612</v>
      </c>
      <c r="H392" s="19" t="s">
        <v>1214</v>
      </c>
      <c r="I392" s="2" t="s">
        <v>445</v>
      </c>
      <c r="J392" s="9" t="s">
        <v>4906</v>
      </c>
      <c r="K392" s="106"/>
      <c r="M392" s="19" t="s">
        <v>63</v>
      </c>
      <c r="N392" s="28" t="s">
        <v>2373</v>
      </c>
      <c r="O392" s="19" t="s">
        <v>2551</v>
      </c>
      <c r="P392" s="19" t="s">
        <v>2532</v>
      </c>
      <c r="Q392" s="19" t="s">
        <v>2539</v>
      </c>
      <c r="R392" s="19" t="s">
        <v>2548</v>
      </c>
      <c r="S392" s="19" t="s">
        <v>2518</v>
      </c>
      <c r="T392" s="2" t="s">
        <v>2516</v>
      </c>
      <c r="U392" s="2" t="s">
        <v>2534</v>
      </c>
      <c r="V392" s="2" t="s">
        <v>2535</v>
      </c>
      <c r="W392" s="2" t="s">
        <v>2536</v>
      </c>
      <c r="X392" s="2"/>
      <c r="Y392" s="2" t="s">
        <v>2545</v>
      </c>
      <c r="Z392" s="2" t="s">
        <v>2491</v>
      </c>
      <c r="AA392" s="2" t="s">
        <v>2528</v>
      </c>
      <c r="AB392" s="19" t="s">
        <v>2494</v>
      </c>
      <c r="AC392" s="19" t="s">
        <v>2495</v>
      </c>
      <c r="AD392" s="19"/>
      <c r="AE392" s="19"/>
    </row>
    <row r="393" spans="1:31" ht="88" customHeight="1" x14ac:dyDescent="0.2">
      <c r="A393" s="35" t="s">
        <v>1642</v>
      </c>
      <c r="B393" s="2" t="s">
        <v>3518</v>
      </c>
      <c r="C393" s="2" t="s">
        <v>3519</v>
      </c>
      <c r="D393" s="10" t="s">
        <v>2627</v>
      </c>
      <c r="E393" s="115" t="s">
        <v>5137</v>
      </c>
      <c r="F393" s="19" t="s">
        <v>2485</v>
      </c>
      <c r="G393" s="19" t="s">
        <v>2614</v>
      </c>
      <c r="H393" s="19" t="s">
        <v>1222</v>
      </c>
      <c r="I393" s="2" t="s">
        <v>2849</v>
      </c>
      <c r="J393" s="9" t="s">
        <v>4903</v>
      </c>
      <c r="K393" s="9" t="s">
        <v>4904</v>
      </c>
      <c r="M393" s="19" t="s">
        <v>2069</v>
      </c>
      <c r="N393" s="28" t="s">
        <v>1619</v>
      </c>
      <c r="O393" s="52" t="s">
        <v>2485</v>
      </c>
      <c r="T393" s="2"/>
      <c r="U393" s="2"/>
      <c r="V393" s="2"/>
      <c r="W393" s="2"/>
      <c r="X393" s="2"/>
      <c r="Y393" s="2" t="s">
        <v>2507</v>
      </c>
      <c r="Z393" s="2" t="s">
        <v>2528</v>
      </c>
      <c r="AA393" s="2"/>
      <c r="AB393" s="19"/>
      <c r="AC393" s="19"/>
      <c r="AD393" s="19"/>
      <c r="AE393" s="19"/>
    </row>
    <row r="394" spans="1:31" ht="88" x14ac:dyDescent="0.2">
      <c r="A394" s="36" t="s">
        <v>1642</v>
      </c>
      <c r="B394" s="19" t="s">
        <v>3518</v>
      </c>
      <c r="C394" s="19" t="s">
        <v>3519</v>
      </c>
      <c r="D394" s="10" t="s">
        <v>2627</v>
      </c>
      <c r="E394" s="115" t="s">
        <v>5137</v>
      </c>
      <c r="F394" s="19" t="s">
        <v>2485</v>
      </c>
      <c r="G394" s="19" t="s">
        <v>2614</v>
      </c>
      <c r="H394" s="19" t="s">
        <v>1222</v>
      </c>
      <c r="I394" s="2" t="s">
        <v>2849</v>
      </c>
      <c r="J394" s="9" t="s">
        <v>4903</v>
      </c>
      <c r="K394" s="9" t="s">
        <v>4904</v>
      </c>
      <c r="L394" s="19" t="s">
        <v>1918</v>
      </c>
      <c r="M394" s="19" t="s">
        <v>67</v>
      </c>
      <c r="N394" s="28" t="s">
        <v>1619</v>
      </c>
      <c r="O394" s="52" t="s">
        <v>2485</v>
      </c>
      <c r="T394" s="2"/>
      <c r="U394" s="2"/>
      <c r="V394" s="2"/>
      <c r="W394" s="2"/>
      <c r="X394" s="2"/>
      <c r="Y394" s="2" t="s">
        <v>2507</v>
      </c>
      <c r="Z394" s="2" t="s">
        <v>2528</v>
      </c>
      <c r="AA394" s="2"/>
      <c r="AB394" s="19"/>
      <c r="AC394" s="19"/>
      <c r="AD394" s="19"/>
      <c r="AE394" s="19"/>
    </row>
    <row r="395" spans="1:31" ht="66" x14ac:dyDescent="0.2">
      <c r="A395" s="2" t="s">
        <v>2182</v>
      </c>
      <c r="B395" s="2" t="s">
        <v>3520</v>
      </c>
      <c r="C395" s="2" t="s">
        <v>3461</v>
      </c>
      <c r="D395" s="10" t="s">
        <v>2629</v>
      </c>
      <c r="E395" s="115" t="s">
        <v>5087</v>
      </c>
      <c r="F395" s="19" t="s">
        <v>2486</v>
      </c>
      <c r="G395" s="19" t="s">
        <v>2612</v>
      </c>
      <c r="H395" s="19" t="s">
        <v>1212</v>
      </c>
      <c r="I395" s="2" t="s">
        <v>4892</v>
      </c>
      <c r="J395" s="9" t="s">
        <v>4900</v>
      </c>
      <c r="K395" s="9" t="s">
        <v>4901</v>
      </c>
      <c r="M395" s="19" t="s">
        <v>2160</v>
      </c>
      <c r="N395" s="28" t="s">
        <v>2203</v>
      </c>
      <c r="O395" s="52" t="s">
        <v>2486</v>
      </c>
      <c r="T395" s="2"/>
      <c r="U395" s="2"/>
      <c r="V395" s="2"/>
      <c r="W395" s="2"/>
      <c r="X395" s="2"/>
      <c r="Y395" s="2" t="s">
        <v>2489</v>
      </c>
      <c r="Z395" s="2" t="s">
        <v>2494</v>
      </c>
      <c r="AA395" s="2"/>
      <c r="AB395" s="19"/>
      <c r="AC395" s="19"/>
      <c r="AD395" s="19"/>
      <c r="AE395" s="19"/>
    </row>
    <row r="396" spans="1:31" ht="132" customHeight="1" x14ac:dyDescent="0.2">
      <c r="A396" s="2" t="s">
        <v>2183</v>
      </c>
      <c r="B396" s="2" t="s">
        <v>3521</v>
      </c>
      <c r="C396" s="2" t="s">
        <v>3163</v>
      </c>
      <c r="D396" s="10" t="s">
        <v>2629</v>
      </c>
      <c r="E396" s="115" t="s">
        <v>5088</v>
      </c>
      <c r="F396" s="19" t="s">
        <v>2486</v>
      </c>
      <c r="G396" s="19" t="s">
        <v>2614</v>
      </c>
      <c r="H396" s="19" t="s">
        <v>1212</v>
      </c>
      <c r="I396" s="2" t="s">
        <v>4892</v>
      </c>
      <c r="J396" s="9" t="s">
        <v>4896</v>
      </c>
      <c r="K396" s="106"/>
      <c r="M396" s="19" t="s">
        <v>2160</v>
      </c>
      <c r="N396" s="28" t="s">
        <v>2203</v>
      </c>
      <c r="O396" s="52" t="s">
        <v>2486</v>
      </c>
      <c r="T396" s="2"/>
      <c r="U396" s="2"/>
      <c r="V396" s="2"/>
      <c r="W396" s="2"/>
      <c r="X396" s="2"/>
      <c r="Y396" s="2" t="s">
        <v>2489</v>
      </c>
      <c r="Z396" s="2" t="s">
        <v>2494</v>
      </c>
      <c r="AA396" s="2"/>
      <c r="AB396" s="19"/>
      <c r="AC396" s="19"/>
      <c r="AD396" s="19"/>
      <c r="AE396" s="19"/>
    </row>
    <row r="397" spans="1:31" ht="132" customHeight="1" x14ac:dyDescent="0.2">
      <c r="A397" s="2" t="s">
        <v>2181</v>
      </c>
      <c r="B397" s="2" t="s">
        <v>4345</v>
      </c>
      <c r="C397" s="2" t="s">
        <v>4373</v>
      </c>
      <c r="D397" s="10" t="s">
        <v>2629</v>
      </c>
      <c r="E397" s="115" t="s">
        <v>5077</v>
      </c>
      <c r="F397" s="19" t="s">
        <v>2486</v>
      </c>
      <c r="G397" s="19" t="s">
        <v>2612</v>
      </c>
      <c r="H397" s="19" t="s">
        <v>1212</v>
      </c>
      <c r="I397" s="2" t="s">
        <v>4892</v>
      </c>
      <c r="J397" s="9" t="s">
        <v>4894</v>
      </c>
      <c r="K397" s="106"/>
      <c r="M397" s="19" t="s">
        <v>2160</v>
      </c>
      <c r="N397" s="28" t="s">
        <v>2203</v>
      </c>
      <c r="O397" s="52" t="s">
        <v>2486</v>
      </c>
      <c r="T397" s="2"/>
      <c r="U397" s="2"/>
      <c r="V397" s="2"/>
      <c r="W397" s="2"/>
      <c r="X397" s="2"/>
      <c r="Y397" s="2" t="s">
        <v>2489</v>
      </c>
      <c r="Z397" s="2" t="s">
        <v>2494</v>
      </c>
      <c r="AA397" s="2"/>
      <c r="AB397" s="19"/>
      <c r="AC397" s="19"/>
      <c r="AD397" s="19"/>
      <c r="AE397" s="19"/>
    </row>
    <row r="398" spans="1:31" ht="132" customHeight="1" x14ac:dyDescent="0.2">
      <c r="A398" s="2" t="s">
        <v>2134</v>
      </c>
      <c r="B398" s="2" t="s">
        <v>3522</v>
      </c>
      <c r="C398" s="2" t="s">
        <v>2986</v>
      </c>
      <c r="D398" s="10" t="s">
        <v>2627</v>
      </c>
      <c r="E398" s="115" t="s">
        <v>5071</v>
      </c>
      <c r="F398" s="19" t="s">
        <v>2486</v>
      </c>
      <c r="G398" s="19" t="s">
        <v>2610</v>
      </c>
      <c r="H398" s="19" t="s">
        <v>1214</v>
      </c>
      <c r="I398" s="2" t="s">
        <v>2697</v>
      </c>
      <c r="J398" s="9" t="s">
        <v>4890</v>
      </c>
      <c r="K398" s="106"/>
      <c r="M398" s="19" t="s">
        <v>50</v>
      </c>
      <c r="N398" s="28" t="s">
        <v>2152</v>
      </c>
      <c r="O398" s="19" t="s">
        <v>2486</v>
      </c>
      <c r="P398" s="19" t="s">
        <v>2535</v>
      </c>
      <c r="Q398" s="19" t="s">
        <v>2533</v>
      </c>
      <c r="R398" s="19" t="s">
        <v>2519</v>
      </c>
      <c r="T398" s="2"/>
      <c r="U398" s="2"/>
      <c r="V398" s="2"/>
      <c r="W398" s="2"/>
      <c r="X398" s="2"/>
      <c r="Y398" s="2" t="s">
        <v>2489</v>
      </c>
      <c r="Z398" s="2" t="s">
        <v>2494</v>
      </c>
      <c r="AA398" s="2" t="s">
        <v>2493</v>
      </c>
      <c r="AB398" s="19" t="s">
        <v>2491</v>
      </c>
      <c r="AC398" s="19"/>
      <c r="AD398" s="19"/>
      <c r="AE398" s="19"/>
    </row>
    <row r="399" spans="1:31" ht="132" customHeight="1" x14ac:dyDescent="0.2">
      <c r="A399" s="2" t="s">
        <v>2133</v>
      </c>
      <c r="B399" s="2" t="s">
        <v>3523</v>
      </c>
      <c r="C399" s="2" t="s">
        <v>2935</v>
      </c>
      <c r="D399" s="10" t="s">
        <v>2629</v>
      </c>
      <c r="E399" s="114" t="s">
        <v>4891</v>
      </c>
      <c r="F399" s="19" t="s">
        <v>2486</v>
      </c>
      <c r="G399" s="19" t="s">
        <v>2723</v>
      </c>
      <c r="H399" s="19" t="s">
        <v>1214</v>
      </c>
      <c r="I399" s="2" t="s">
        <v>2690</v>
      </c>
      <c r="J399" s="9" t="s">
        <v>4889</v>
      </c>
      <c r="K399" s="9" t="s">
        <v>4888</v>
      </c>
      <c r="M399" s="19" t="s">
        <v>50</v>
      </c>
      <c r="N399" s="28" t="s">
        <v>2152</v>
      </c>
      <c r="O399" s="19" t="s">
        <v>2486</v>
      </c>
      <c r="P399" s="19" t="s">
        <v>2535</v>
      </c>
      <c r="Q399" s="19" t="s">
        <v>2533</v>
      </c>
      <c r="R399" s="19" t="s">
        <v>2519</v>
      </c>
      <c r="T399" s="2"/>
      <c r="U399" s="2"/>
      <c r="V399" s="2"/>
      <c r="W399" s="2"/>
      <c r="X399" s="2"/>
      <c r="Y399" s="2" t="s">
        <v>2489</v>
      </c>
      <c r="Z399" s="2" t="s">
        <v>2494</v>
      </c>
      <c r="AA399" s="2" t="s">
        <v>2493</v>
      </c>
      <c r="AB399" s="19" t="s">
        <v>2491</v>
      </c>
      <c r="AC399" s="19"/>
      <c r="AD399" s="19"/>
      <c r="AE399" s="19"/>
    </row>
    <row r="400" spans="1:31" ht="154" x14ac:dyDescent="0.2">
      <c r="A400" s="19" t="s">
        <v>979</v>
      </c>
      <c r="B400" s="19" t="s">
        <v>3524</v>
      </c>
      <c r="C400" s="19" t="s">
        <v>3409</v>
      </c>
      <c r="D400" s="10" t="s">
        <v>2629</v>
      </c>
      <c r="E400" s="114" t="s">
        <v>4885</v>
      </c>
      <c r="F400" s="19" t="s">
        <v>2486</v>
      </c>
      <c r="G400" s="19" t="s">
        <v>2612</v>
      </c>
      <c r="H400" s="19" t="s">
        <v>1214</v>
      </c>
      <c r="I400" s="2" t="s">
        <v>2644</v>
      </c>
      <c r="J400" s="9" t="s">
        <v>4886</v>
      </c>
      <c r="K400" s="9" t="s">
        <v>4887</v>
      </c>
      <c r="L400" s="19" t="s">
        <v>1920</v>
      </c>
      <c r="M400" s="19" t="s">
        <v>56</v>
      </c>
      <c r="N400" s="28" t="s">
        <v>1252</v>
      </c>
      <c r="O400" s="19" t="s">
        <v>2486</v>
      </c>
      <c r="P400" s="19" t="s">
        <v>2519</v>
      </c>
      <c r="T400" s="2"/>
      <c r="U400" s="2"/>
      <c r="V400" s="2"/>
      <c r="W400" s="2"/>
      <c r="X400" s="2"/>
      <c r="Y400" s="2" t="s">
        <v>2489</v>
      </c>
      <c r="Z400" s="2" t="s">
        <v>2494</v>
      </c>
      <c r="AA400" s="2"/>
      <c r="AB400" s="19"/>
      <c r="AC400" s="19"/>
      <c r="AD400" s="19"/>
      <c r="AE400" s="19"/>
    </row>
    <row r="401" spans="1:31" ht="132" customHeight="1" x14ac:dyDescent="0.2">
      <c r="A401" s="19" t="s">
        <v>978</v>
      </c>
      <c r="B401" s="19" t="s">
        <v>3525</v>
      </c>
      <c r="C401" s="19" t="s">
        <v>2954</v>
      </c>
      <c r="D401" s="10" t="s">
        <v>2629</v>
      </c>
      <c r="E401" s="114" t="s">
        <v>4880</v>
      </c>
      <c r="F401" s="19" t="s">
        <v>2486</v>
      </c>
      <c r="G401" s="19" t="s">
        <v>2614</v>
      </c>
      <c r="H401" s="19" t="s">
        <v>1214</v>
      </c>
      <c r="I401" s="2" t="s">
        <v>2644</v>
      </c>
      <c r="J401" s="9" t="s">
        <v>4879</v>
      </c>
      <c r="K401" s="9" t="s">
        <v>4881</v>
      </c>
      <c r="L401" s="19" t="s">
        <v>1920</v>
      </c>
      <c r="M401" s="19" t="s">
        <v>56</v>
      </c>
      <c r="N401" s="28" t="s">
        <v>1252</v>
      </c>
      <c r="O401" s="19" t="s">
        <v>2486</v>
      </c>
      <c r="P401" s="19" t="s">
        <v>2519</v>
      </c>
      <c r="T401" s="2"/>
      <c r="U401" s="2"/>
      <c r="V401" s="2"/>
      <c r="W401" s="2"/>
      <c r="X401" s="2"/>
      <c r="Y401" s="2" t="s">
        <v>2489</v>
      </c>
      <c r="Z401" s="2" t="s">
        <v>2494</v>
      </c>
      <c r="AA401" s="2"/>
      <c r="AB401" s="19"/>
      <c r="AC401" s="19"/>
      <c r="AD401" s="19"/>
      <c r="AE401" s="19"/>
    </row>
    <row r="402" spans="1:31" ht="154" x14ac:dyDescent="0.2">
      <c r="A402" s="19" t="s">
        <v>980</v>
      </c>
      <c r="B402" s="19" t="s">
        <v>3526</v>
      </c>
      <c r="C402" s="19" t="s">
        <v>3527</v>
      </c>
      <c r="D402" s="10" t="s">
        <v>2629</v>
      </c>
      <c r="E402" s="114" t="s">
        <v>4877</v>
      </c>
      <c r="F402" s="19" t="s">
        <v>2486</v>
      </c>
      <c r="G402" s="19" t="s">
        <v>2609</v>
      </c>
      <c r="H402" s="19" t="s">
        <v>1215</v>
      </c>
      <c r="I402" s="2" t="s">
        <v>2644</v>
      </c>
      <c r="J402" s="9" t="s">
        <v>4878</v>
      </c>
      <c r="K402" s="9" t="s">
        <v>4882</v>
      </c>
      <c r="L402" s="19" t="s">
        <v>1920</v>
      </c>
      <c r="M402" s="19" t="s">
        <v>56</v>
      </c>
      <c r="N402" s="28" t="s">
        <v>1253</v>
      </c>
      <c r="O402" s="19" t="s">
        <v>2486</v>
      </c>
      <c r="P402" s="19" t="s">
        <v>2519</v>
      </c>
      <c r="T402" s="2"/>
      <c r="U402" s="2"/>
      <c r="V402" s="2"/>
      <c r="W402" s="2"/>
      <c r="X402" s="2"/>
      <c r="Y402" s="2" t="s">
        <v>2489</v>
      </c>
      <c r="Z402" s="2" t="s">
        <v>2494</v>
      </c>
      <c r="AA402" s="2"/>
      <c r="AB402" s="19"/>
      <c r="AC402" s="19"/>
      <c r="AD402" s="19"/>
      <c r="AE402" s="19"/>
    </row>
    <row r="403" spans="1:31" ht="66" x14ac:dyDescent="0.2">
      <c r="A403" s="2" t="s">
        <v>570</v>
      </c>
      <c r="B403" s="2" t="s">
        <v>4346</v>
      </c>
      <c r="C403" s="2" t="s">
        <v>3532</v>
      </c>
      <c r="D403" s="10" t="s">
        <v>2629</v>
      </c>
      <c r="E403" s="114" t="s">
        <v>4866</v>
      </c>
      <c r="F403" s="19" t="s">
        <v>2486</v>
      </c>
      <c r="G403" s="19" t="s">
        <v>2612</v>
      </c>
      <c r="H403" s="19" t="s">
        <v>1201</v>
      </c>
      <c r="I403" s="2" t="s">
        <v>2650</v>
      </c>
      <c r="J403" s="9" t="s">
        <v>4867</v>
      </c>
      <c r="K403" s="9" t="s">
        <v>4868</v>
      </c>
      <c r="L403" s="19" t="s">
        <v>1916</v>
      </c>
      <c r="M403" s="19" t="s">
        <v>44</v>
      </c>
      <c r="N403" s="28" t="s">
        <v>1254</v>
      </c>
      <c r="O403" s="52" t="s">
        <v>2486</v>
      </c>
      <c r="T403" s="2"/>
      <c r="U403" s="2"/>
      <c r="V403" s="2"/>
      <c r="W403" s="2"/>
      <c r="X403" s="2"/>
      <c r="Y403" s="2" t="s">
        <v>2489</v>
      </c>
      <c r="Z403" s="2" t="s">
        <v>2495</v>
      </c>
      <c r="AA403" s="2"/>
      <c r="AB403" s="19"/>
      <c r="AC403" s="19"/>
      <c r="AD403" s="19"/>
      <c r="AE403" s="19"/>
    </row>
    <row r="404" spans="1:31" ht="132" customHeight="1" x14ac:dyDescent="0.2">
      <c r="A404" s="2" t="s">
        <v>569</v>
      </c>
      <c r="B404" s="2" t="s">
        <v>4347</v>
      </c>
      <c r="C404" s="2" t="s">
        <v>3540</v>
      </c>
      <c r="D404" s="10" t="s">
        <v>2627</v>
      </c>
      <c r="E404" s="114" t="s">
        <v>4845</v>
      </c>
      <c r="F404" s="19" t="s">
        <v>2486</v>
      </c>
      <c r="G404" s="19" t="s">
        <v>2614</v>
      </c>
      <c r="H404" s="19" t="s">
        <v>1201</v>
      </c>
      <c r="I404" s="2" t="s">
        <v>2650</v>
      </c>
      <c r="J404" s="9" t="s">
        <v>4844</v>
      </c>
      <c r="K404" s="9" t="s">
        <v>4843</v>
      </c>
      <c r="L404" s="19" t="s">
        <v>1916</v>
      </c>
      <c r="M404" s="19" t="s">
        <v>44</v>
      </c>
      <c r="N404" s="28" t="s">
        <v>1254</v>
      </c>
      <c r="O404" s="52" t="s">
        <v>2486</v>
      </c>
      <c r="T404" s="2"/>
      <c r="U404" s="2"/>
      <c r="V404" s="2"/>
      <c r="W404" s="2"/>
      <c r="X404" s="2"/>
      <c r="Y404" s="2" t="s">
        <v>2489</v>
      </c>
      <c r="Z404" s="2" t="s">
        <v>2495</v>
      </c>
      <c r="AA404" s="2"/>
      <c r="AB404" s="19"/>
      <c r="AC404" s="19"/>
      <c r="AD404" s="19"/>
      <c r="AE404" s="19"/>
    </row>
    <row r="405" spans="1:31" ht="66" x14ac:dyDescent="0.2">
      <c r="A405" s="2" t="s">
        <v>2025</v>
      </c>
      <c r="B405" s="2" t="s">
        <v>3537</v>
      </c>
      <c r="C405" s="2" t="s">
        <v>3538</v>
      </c>
      <c r="D405" s="10" t="s">
        <v>2629</v>
      </c>
      <c r="E405" s="114" t="s">
        <v>4852</v>
      </c>
      <c r="F405" s="19" t="s">
        <v>2486</v>
      </c>
      <c r="G405" s="19" t="s">
        <v>2612</v>
      </c>
      <c r="H405" s="19" t="s">
        <v>1201</v>
      </c>
      <c r="I405" s="2" t="s">
        <v>2650</v>
      </c>
      <c r="J405" s="9" t="s">
        <v>4853</v>
      </c>
      <c r="K405" s="9" t="s">
        <v>4850</v>
      </c>
      <c r="M405" s="19" t="s">
        <v>49</v>
      </c>
      <c r="N405" s="28" t="s">
        <v>1254</v>
      </c>
      <c r="O405" s="52" t="s">
        <v>2486</v>
      </c>
      <c r="T405" s="2"/>
      <c r="U405" s="2"/>
      <c r="V405" s="2"/>
      <c r="W405" s="2"/>
      <c r="X405" s="2"/>
      <c r="Y405" s="2" t="s">
        <v>2489</v>
      </c>
      <c r="Z405" s="2" t="s">
        <v>2495</v>
      </c>
      <c r="AA405" s="2"/>
      <c r="AB405" s="19"/>
      <c r="AC405" s="19"/>
      <c r="AD405" s="19"/>
      <c r="AE405" s="19"/>
    </row>
    <row r="406" spans="1:31" ht="66" x14ac:dyDescent="0.2">
      <c r="A406" s="2" t="s">
        <v>2024</v>
      </c>
      <c r="B406" s="2" t="s">
        <v>3539</v>
      </c>
      <c r="C406" s="2" t="s">
        <v>3227</v>
      </c>
      <c r="D406" s="10" t="s">
        <v>2627</v>
      </c>
      <c r="E406" s="114" t="s">
        <v>4848</v>
      </c>
      <c r="F406" s="19" t="s">
        <v>2486</v>
      </c>
      <c r="G406" s="19" t="s">
        <v>2612</v>
      </c>
      <c r="H406" s="19" t="s">
        <v>1201</v>
      </c>
      <c r="I406" s="2" t="s">
        <v>2650</v>
      </c>
      <c r="J406" s="9" t="s">
        <v>4849</v>
      </c>
      <c r="K406" s="9" t="s">
        <v>4847</v>
      </c>
      <c r="M406" s="19" t="s">
        <v>49</v>
      </c>
      <c r="N406" s="28" t="s">
        <v>1254</v>
      </c>
      <c r="O406" s="52" t="s">
        <v>2486</v>
      </c>
      <c r="T406" s="2"/>
      <c r="U406" s="2"/>
      <c r="V406" s="2"/>
      <c r="W406" s="2"/>
      <c r="X406" s="2"/>
      <c r="Y406" s="2" t="s">
        <v>2489</v>
      </c>
      <c r="Z406" s="2" t="s">
        <v>2495</v>
      </c>
      <c r="AA406" s="2"/>
      <c r="AB406" s="19"/>
      <c r="AC406" s="19"/>
      <c r="AD406" s="19"/>
      <c r="AE406" s="19"/>
    </row>
    <row r="407" spans="1:31" ht="66" x14ac:dyDescent="0.2">
      <c r="A407" s="2" t="s">
        <v>820</v>
      </c>
      <c r="B407" s="2" t="s">
        <v>3530</v>
      </c>
      <c r="C407" s="2" t="s">
        <v>3531</v>
      </c>
      <c r="D407" s="10" t="s">
        <v>2627</v>
      </c>
      <c r="E407" s="114" t="s">
        <v>4870</v>
      </c>
      <c r="F407" s="19" t="s">
        <v>2486</v>
      </c>
      <c r="G407" s="19" t="s">
        <v>2614</v>
      </c>
      <c r="H407" s="19" t="s">
        <v>1201</v>
      </c>
      <c r="I407" s="2" t="s">
        <v>2650</v>
      </c>
      <c r="J407" s="9" t="s">
        <v>4871</v>
      </c>
      <c r="K407" s="9" t="s">
        <v>4872</v>
      </c>
      <c r="L407" s="19" t="s">
        <v>1919</v>
      </c>
      <c r="M407" s="19" t="s">
        <v>2479</v>
      </c>
      <c r="N407" s="28" t="s">
        <v>1254</v>
      </c>
      <c r="O407" s="52" t="s">
        <v>2486</v>
      </c>
      <c r="T407" s="2"/>
      <c r="U407" s="2"/>
      <c r="V407" s="2"/>
      <c r="W407" s="2"/>
      <c r="X407" s="2"/>
      <c r="Y407" s="2" t="s">
        <v>2489</v>
      </c>
      <c r="Z407" s="2" t="s">
        <v>2495</v>
      </c>
      <c r="AA407" s="2"/>
      <c r="AB407" s="19"/>
      <c r="AC407" s="19"/>
      <c r="AD407" s="19"/>
      <c r="AE407" s="19"/>
    </row>
    <row r="408" spans="1:31" ht="66" x14ac:dyDescent="0.2">
      <c r="A408" s="2" t="s">
        <v>818</v>
      </c>
      <c r="B408" s="2" t="s">
        <v>3533</v>
      </c>
      <c r="C408" s="2" t="s">
        <v>3534</v>
      </c>
      <c r="D408" s="10" t="s">
        <v>2629</v>
      </c>
      <c r="E408" s="114" t="s">
        <v>4864</v>
      </c>
      <c r="F408" s="19" t="s">
        <v>2486</v>
      </c>
      <c r="G408" s="19" t="s">
        <v>2609</v>
      </c>
      <c r="H408" s="19" t="s">
        <v>1201</v>
      </c>
      <c r="I408" s="2" t="s">
        <v>2650</v>
      </c>
      <c r="J408" s="9" t="s">
        <v>4863</v>
      </c>
      <c r="K408" s="9" t="s">
        <v>4862</v>
      </c>
      <c r="L408" s="19" t="s">
        <v>1919</v>
      </c>
      <c r="M408" s="19" t="s">
        <v>2479</v>
      </c>
      <c r="N408" s="28" t="s">
        <v>1254</v>
      </c>
      <c r="O408" s="52" t="s">
        <v>2486</v>
      </c>
      <c r="T408" s="2"/>
      <c r="U408" s="2"/>
      <c r="V408" s="2"/>
      <c r="W408" s="2"/>
      <c r="X408" s="2"/>
      <c r="Y408" s="2" t="s">
        <v>2489</v>
      </c>
      <c r="Z408" s="2" t="s">
        <v>2495</v>
      </c>
      <c r="AA408" s="2"/>
      <c r="AB408" s="19"/>
      <c r="AC408" s="19"/>
      <c r="AD408" s="19"/>
      <c r="AE408" s="19"/>
    </row>
    <row r="409" spans="1:31" ht="66" x14ac:dyDescent="0.2">
      <c r="A409" s="2" t="s">
        <v>821</v>
      </c>
      <c r="B409" s="2" t="s">
        <v>3535</v>
      </c>
      <c r="C409" s="2" t="s">
        <v>3013</v>
      </c>
      <c r="D409" s="10" t="s">
        <v>2629</v>
      </c>
      <c r="E409" s="114" t="s">
        <v>4860</v>
      </c>
      <c r="F409" s="19" t="s">
        <v>2486</v>
      </c>
      <c r="G409" s="19" t="s">
        <v>2612</v>
      </c>
      <c r="H409" s="19" t="s">
        <v>1201</v>
      </c>
      <c r="I409" s="2" t="s">
        <v>2650</v>
      </c>
      <c r="J409" s="9" t="s">
        <v>4861</v>
      </c>
      <c r="K409" s="9" t="s">
        <v>4859</v>
      </c>
      <c r="L409" s="19" t="s">
        <v>1919</v>
      </c>
      <c r="M409" s="19" t="s">
        <v>2479</v>
      </c>
      <c r="N409" s="28" t="s">
        <v>1254</v>
      </c>
      <c r="O409" s="52" t="s">
        <v>2486</v>
      </c>
      <c r="T409" s="2"/>
      <c r="U409" s="2"/>
      <c r="V409" s="2"/>
      <c r="W409" s="2"/>
      <c r="X409" s="2"/>
      <c r="Y409" s="2" t="s">
        <v>2489</v>
      </c>
      <c r="Z409" s="2" t="s">
        <v>2495</v>
      </c>
      <c r="AA409" s="2"/>
      <c r="AB409" s="19"/>
      <c r="AC409" s="19"/>
      <c r="AD409" s="19"/>
      <c r="AE409" s="19"/>
    </row>
    <row r="410" spans="1:31" ht="66" x14ac:dyDescent="0.2">
      <c r="A410" s="2" t="s">
        <v>819</v>
      </c>
      <c r="B410" s="2" t="s">
        <v>3536</v>
      </c>
      <c r="C410" s="2" t="s">
        <v>3360</v>
      </c>
      <c r="D410" s="10" t="s">
        <v>2627</v>
      </c>
      <c r="E410" s="114" t="s">
        <v>4856</v>
      </c>
      <c r="F410" s="19" t="s">
        <v>2486</v>
      </c>
      <c r="G410" s="19" t="s">
        <v>2609</v>
      </c>
      <c r="H410" s="19" t="s">
        <v>1200</v>
      </c>
      <c r="I410" s="2" t="s">
        <v>2650</v>
      </c>
      <c r="J410" s="9" t="s">
        <v>4857</v>
      </c>
      <c r="K410" s="9" t="s">
        <v>4855</v>
      </c>
      <c r="L410" s="19" t="s">
        <v>1919</v>
      </c>
      <c r="M410" s="19" t="s">
        <v>2479</v>
      </c>
      <c r="N410" s="28" t="s">
        <v>1254</v>
      </c>
      <c r="O410" s="52" t="s">
        <v>2486</v>
      </c>
      <c r="T410" s="2"/>
      <c r="U410" s="2"/>
      <c r="V410" s="2"/>
      <c r="W410" s="2"/>
      <c r="X410" s="2"/>
      <c r="Y410" s="2" t="s">
        <v>2489</v>
      </c>
      <c r="Z410" s="2" t="s">
        <v>2495</v>
      </c>
      <c r="AA410" s="2"/>
      <c r="AB410" s="19"/>
      <c r="AC410" s="19"/>
      <c r="AD410" s="19"/>
      <c r="AE410" s="19"/>
    </row>
    <row r="411" spans="1:31" ht="66" x14ac:dyDescent="0.2">
      <c r="A411" s="35" t="s">
        <v>1145</v>
      </c>
      <c r="B411" s="2" t="s">
        <v>3528</v>
      </c>
      <c r="C411" s="2" t="s">
        <v>3529</v>
      </c>
      <c r="D411" s="10" t="s">
        <v>2629</v>
      </c>
      <c r="E411" s="114" t="s">
        <v>4875</v>
      </c>
      <c r="F411" s="19" t="s">
        <v>2486</v>
      </c>
      <c r="G411" s="19" t="s">
        <v>2612</v>
      </c>
      <c r="H411" s="19" t="s">
        <v>1201</v>
      </c>
      <c r="I411" s="2" t="s">
        <v>2650</v>
      </c>
      <c r="J411" s="9" t="s">
        <v>4876</v>
      </c>
      <c r="K411" s="9" t="s">
        <v>4874</v>
      </c>
      <c r="L411" s="19" t="s">
        <v>1916</v>
      </c>
      <c r="M411" s="19" t="s">
        <v>60</v>
      </c>
      <c r="N411" s="28" t="s">
        <v>1254</v>
      </c>
      <c r="O411" s="52" t="s">
        <v>2486</v>
      </c>
      <c r="T411" s="2"/>
      <c r="U411" s="2"/>
      <c r="V411" s="2"/>
      <c r="W411" s="2"/>
      <c r="X411" s="2"/>
      <c r="Y411" s="2" t="s">
        <v>2489</v>
      </c>
      <c r="Z411" s="2" t="s">
        <v>2495</v>
      </c>
      <c r="AA411" s="2"/>
      <c r="AB411" s="19"/>
      <c r="AC411" s="19"/>
      <c r="AD411" s="19"/>
      <c r="AE411" s="19"/>
    </row>
    <row r="412" spans="1:31" ht="66" x14ac:dyDescent="0.2">
      <c r="A412" s="35" t="s">
        <v>1145</v>
      </c>
      <c r="B412" s="2" t="s">
        <v>3528</v>
      </c>
      <c r="C412" s="2" t="s">
        <v>3529</v>
      </c>
      <c r="D412" s="10" t="s">
        <v>2629</v>
      </c>
      <c r="E412" s="114" t="s">
        <v>4875</v>
      </c>
      <c r="F412" s="19" t="s">
        <v>2486</v>
      </c>
      <c r="G412" s="19" t="s">
        <v>2612</v>
      </c>
      <c r="H412" s="19" t="s">
        <v>1201</v>
      </c>
      <c r="I412" s="2" t="s">
        <v>2650</v>
      </c>
      <c r="J412" s="9" t="s">
        <v>4876</v>
      </c>
      <c r="K412" s="9" t="s">
        <v>4874</v>
      </c>
      <c r="M412" s="19" t="s">
        <v>2483</v>
      </c>
      <c r="N412" s="28" t="s">
        <v>1254</v>
      </c>
      <c r="O412" s="52" t="s">
        <v>2486</v>
      </c>
      <c r="T412" s="2"/>
      <c r="U412" s="2"/>
      <c r="V412" s="2"/>
      <c r="W412" s="2"/>
      <c r="X412" s="2"/>
      <c r="Y412" s="2" t="s">
        <v>2489</v>
      </c>
      <c r="Z412" s="2" t="s">
        <v>2495</v>
      </c>
      <c r="AA412" s="2"/>
      <c r="AB412" s="19"/>
      <c r="AC412" s="19"/>
      <c r="AD412" s="19"/>
      <c r="AE412" s="19"/>
    </row>
    <row r="413" spans="1:31" ht="88" x14ac:dyDescent="0.2">
      <c r="A413" s="2" t="s">
        <v>2118</v>
      </c>
      <c r="B413" s="2" t="s">
        <v>3541</v>
      </c>
      <c r="C413" s="2" t="s">
        <v>3074</v>
      </c>
      <c r="D413" s="10" t="s">
        <v>2629</v>
      </c>
      <c r="E413" s="114" t="s">
        <v>4840</v>
      </c>
      <c r="F413" s="19" t="s">
        <v>2485</v>
      </c>
      <c r="G413" s="19" t="s">
        <v>2612</v>
      </c>
      <c r="H413" s="19" t="s">
        <v>1178</v>
      </c>
      <c r="I413" s="2" t="s">
        <v>2697</v>
      </c>
      <c r="J413" s="9" t="s">
        <v>4379</v>
      </c>
      <c r="K413" s="9" t="s">
        <v>4839</v>
      </c>
      <c r="M413" s="19" t="s">
        <v>50</v>
      </c>
      <c r="N413" s="28" t="s">
        <v>2143</v>
      </c>
      <c r="O413" s="52" t="s">
        <v>2485</v>
      </c>
      <c r="T413" s="2"/>
      <c r="U413" s="2"/>
      <c r="V413" s="2"/>
      <c r="W413" s="2"/>
      <c r="X413" s="2"/>
      <c r="Y413" s="2" t="s">
        <v>2507</v>
      </c>
      <c r="Z413" s="2" t="s">
        <v>2528</v>
      </c>
      <c r="AA413" s="2"/>
      <c r="AB413" s="19"/>
      <c r="AC413" s="19"/>
      <c r="AD413" s="19"/>
      <c r="AE413" s="19"/>
    </row>
    <row r="414" spans="1:31" ht="88" customHeight="1" x14ac:dyDescent="0.2">
      <c r="A414" s="2" t="s">
        <v>395</v>
      </c>
      <c r="B414" s="2" t="s">
        <v>3550</v>
      </c>
      <c r="C414" s="2" t="s">
        <v>3029</v>
      </c>
      <c r="D414" s="10" t="s">
        <v>2627</v>
      </c>
      <c r="E414" s="114" t="s">
        <v>4824</v>
      </c>
      <c r="F414" s="19" t="s">
        <v>2485</v>
      </c>
      <c r="G414" s="19" t="s">
        <v>2609</v>
      </c>
      <c r="H414" s="19" t="s">
        <v>1199</v>
      </c>
      <c r="I414" s="2" t="s">
        <v>2644</v>
      </c>
      <c r="J414" s="9" t="s">
        <v>4379</v>
      </c>
      <c r="K414" s="106"/>
      <c r="M414" s="19" t="s">
        <v>40</v>
      </c>
      <c r="N414" s="28" t="s">
        <v>1469</v>
      </c>
      <c r="O414" s="19" t="s">
        <v>2487</v>
      </c>
      <c r="P414" s="19" t="s">
        <v>2554</v>
      </c>
      <c r="Q414" s="19" t="s">
        <v>2536</v>
      </c>
      <c r="T414" s="2"/>
      <c r="U414" s="2"/>
      <c r="V414" s="2"/>
      <c r="W414" s="2"/>
      <c r="X414" s="2"/>
      <c r="Y414" s="2" t="s">
        <v>2544</v>
      </c>
      <c r="Z414" s="2" t="s">
        <v>2493</v>
      </c>
      <c r="AA414" s="2" t="s">
        <v>2492</v>
      </c>
      <c r="AB414" s="19" t="s">
        <v>2506</v>
      </c>
      <c r="AC414" s="19"/>
      <c r="AD414" s="19"/>
      <c r="AE414" s="19"/>
    </row>
    <row r="415" spans="1:31" ht="88" customHeight="1" x14ac:dyDescent="0.2">
      <c r="A415" s="2" t="s">
        <v>394</v>
      </c>
      <c r="B415" s="2" t="s">
        <v>3551</v>
      </c>
      <c r="C415" s="2" t="s">
        <v>3552</v>
      </c>
      <c r="D415" s="10" t="s">
        <v>2627</v>
      </c>
      <c r="E415" s="114" t="s">
        <v>4823</v>
      </c>
      <c r="F415" s="19" t="s">
        <v>2487</v>
      </c>
      <c r="G415" s="19" t="s">
        <v>2612</v>
      </c>
      <c r="H415" s="19" t="s">
        <v>1218</v>
      </c>
      <c r="I415" s="2" t="s">
        <v>2644</v>
      </c>
      <c r="J415" s="9" t="s">
        <v>4822</v>
      </c>
      <c r="K415" s="106"/>
      <c r="M415" s="19" t="s">
        <v>40</v>
      </c>
      <c r="N415" s="28" t="s">
        <v>1469</v>
      </c>
      <c r="O415" s="19" t="s">
        <v>2487</v>
      </c>
      <c r="P415" s="19" t="s">
        <v>2554</v>
      </c>
      <c r="Q415" s="19" t="s">
        <v>2536</v>
      </c>
      <c r="T415" s="2"/>
      <c r="U415" s="2"/>
      <c r="V415" s="2"/>
      <c r="W415" s="2"/>
      <c r="X415" s="2"/>
      <c r="Y415" s="2" t="s">
        <v>2544</v>
      </c>
      <c r="Z415" s="2" t="s">
        <v>2493</v>
      </c>
      <c r="AA415" s="2" t="s">
        <v>2492</v>
      </c>
      <c r="AB415" s="19" t="s">
        <v>2506</v>
      </c>
      <c r="AC415" s="19"/>
      <c r="AD415" s="19"/>
      <c r="AE415" s="19"/>
    </row>
    <row r="416" spans="1:31" ht="88" customHeight="1" x14ac:dyDescent="0.2">
      <c r="A416" s="19" t="s">
        <v>401</v>
      </c>
      <c r="B416" s="19" t="s">
        <v>3557</v>
      </c>
      <c r="C416" s="19" t="s">
        <v>3558</v>
      </c>
      <c r="D416" s="10" t="s">
        <v>2629</v>
      </c>
      <c r="E416" s="114" t="s">
        <v>4817</v>
      </c>
      <c r="F416" s="19" t="s">
        <v>2487</v>
      </c>
      <c r="G416" s="19" t="s">
        <v>2614</v>
      </c>
      <c r="H416" s="19" t="s">
        <v>1218</v>
      </c>
      <c r="I416" s="2" t="s">
        <v>2644</v>
      </c>
      <c r="J416" s="9" t="s">
        <v>4816</v>
      </c>
      <c r="K416" s="106"/>
      <c r="M416" s="19" t="s">
        <v>40</v>
      </c>
      <c r="N416" s="28" t="s">
        <v>1469</v>
      </c>
      <c r="O416" s="19" t="s">
        <v>2487</v>
      </c>
      <c r="P416" s="19" t="s">
        <v>2554</v>
      </c>
      <c r="Q416" s="19" t="s">
        <v>2536</v>
      </c>
      <c r="T416" s="2"/>
      <c r="U416" s="2"/>
      <c r="V416" s="2"/>
      <c r="W416" s="2"/>
      <c r="X416" s="2"/>
      <c r="Y416" s="2" t="s">
        <v>2544</v>
      </c>
      <c r="Z416" s="2" t="s">
        <v>2493</v>
      </c>
      <c r="AA416" s="2" t="s">
        <v>2492</v>
      </c>
      <c r="AB416" s="19" t="s">
        <v>2506</v>
      </c>
      <c r="AC416" s="19"/>
      <c r="AD416" s="19"/>
      <c r="AE416" s="19"/>
    </row>
    <row r="417" spans="1:31" ht="88" customHeight="1" x14ac:dyDescent="0.2">
      <c r="A417" s="35" t="s">
        <v>613</v>
      </c>
      <c r="B417" s="2" t="s">
        <v>3545</v>
      </c>
      <c r="C417" s="2" t="s">
        <v>3546</v>
      </c>
      <c r="D417" s="10" t="s">
        <v>2629</v>
      </c>
      <c r="E417" s="115" t="s">
        <v>5522</v>
      </c>
      <c r="F417" s="19" t="s">
        <v>2487</v>
      </c>
      <c r="G417" s="19" t="s">
        <v>2612</v>
      </c>
      <c r="H417" s="19" t="s">
        <v>2574</v>
      </c>
      <c r="I417" s="2" t="s">
        <v>2644</v>
      </c>
      <c r="J417" s="9" t="s">
        <v>4379</v>
      </c>
      <c r="K417" s="106"/>
      <c r="L417" s="19" t="s">
        <v>1917</v>
      </c>
      <c r="M417" s="122" t="s">
        <v>45</v>
      </c>
      <c r="N417" s="28" t="s">
        <v>1469</v>
      </c>
      <c r="O417" s="19" t="s">
        <v>2487</v>
      </c>
      <c r="P417" s="19" t="s">
        <v>2554</v>
      </c>
      <c r="Q417" s="19" t="s">
        <v>2536</v>
      </c>
      <c r="T417" s="2"/>
      <c r="U417" s="2"/>
      <c r="V417" s="2"/>
      <c r="W417" s="2"/>
      <c r="X417" s="2"/>
      <c r="Y417" s="2" t="s">
        <v>2544</v>
      </c>
      <c r="Z417" s="2" t="s">
        <v>2493</v>
      </c>
      <c r="AA417" s="2" t="s">
        <v>2492</v>
      </c>
      <c r="AB417" s="19" t="s">
        <v>2506</v>
      </c>
      <c r="AC417" s="19"/>
      <c r="AD417" s="19"/>
      <c r="AE417" s="19"/>
    </row>
    <row r="418" spans="1:31" ht="132" customHeight="1" x14ac:dyDescent="0.2">
      <c r="A418" s="35" t="s">
        <v>611</v>
      </c>
      <c r="B418" s="2" t="s">
        <v>3548</v>
      </c>
      <c r="C418" s="2" t="s">
        <v>3549</v>
      </c>
      <c r="D418" s="10" t="s">
        <v>2627</v>
      </c>
      <c r="E418" s="115" t="s">
        <v>5523</v>
      </c>
      <c r="F418" s="19" t="s">
        <v>2487</v>
      </c>
      <c r="G418" s="19" t="s">
        <v>2614</v>
      </c>
      <c r="H418" s="19" t="s">
        <v>2574</v>
      </c>
      <c r="I418" s="2" t="s">
        <v>2644</v>
      </c>
      <c r="J418" s="9" t="s">
        <v>4827</v>
      </c>
      <c r="K418" s="106"/>
      <c r="L418" s="19" t="s">
        <v>1919</v>
      </c>
      <c r="M418" s="122" t="s">
        <v>45</v>
      </c>
      <c r="N418" s="28" t="s">
        <v>1469</v>
      </c>
      <c r="O418" s="19" t="s">
        <v>2487</v>
      </c>
      <c r="P418" s="19" t="s">
        <v>2554</v>
      </c>
      <c r="Q418" s="19" t="s">
        <v>2536</v>
      </c>
      <c r="T418" s="2"/>
      <c r="U418" s="2"/>
      <c r="V418" s="2"/>
      <c r="W418" s="2"/>
      <c r="X418" s="2"/>
      <c r="Y418" s="2" t="s">
        <v>2544</v>
      </c>
      <c r="Z418" s="2" t="s">
        <v>2493</v>
      </c>
      <c r="AA418" s="2" t="s">
        <v>2492</v>
      </c>
      <c r="AB418" s="19" t="s">
        <v>2506</v>
      </c>
      <c r="AC418" s="19"/>
      <c r="AD418" s="19"/>
      <c r="AE418" s="19"/>
    </row>
    <row r="419" spans="1:31" ht="132" customHeight="1" x14ac:dyDescent="0.2">
      <c r="A419" s="35" t="s">
        <v>614</v>
      </c>
      <c r="B419" s="2" t="s">
        <v>4348</v>
      </c>
      <c r="C419" s="2" t="s">
        <v>3553</v>
      </c>
      <c r="D419" s="10" t="s">
        <v>2629</v>
      </c>
      <c r="E419" s="115" t="s">
        <v>5524</v>
      </c>
      <c r="F419" s="19" t="s">
        <v>2487</v>
      </c>
      <c r="G419" s="19" t="s">
        <v>2612</v>
      </c>
      <c r="H419" s="19" t="s">
        <v>1218</v>
      </c>
      <c r="I419" s="2" t="s">
        <v>2644</v>
      </c>
      <c r="J419" s="9" t="s">
        <v>4819</v>
      </c>
      <c r="K419" s="106"/>
      <c r="L419" s="19" t="s">
        <v>1917</v>
      </c>
      <c r="M419" s="122" t="s">
        <v>45</v>
      </c>
      <c r="N419" s="28" t="s">
        <v>1469</v>
      </c>
      <c r="O419" s="19" t="s">
        <v>2487</v>
      </c>
      <c r="P419" s="19" t="s">
        <v>2554</v>
      </c>
      <c r="Q419" s="19" t="s">
        <v>2536</v>
      </c>
      <c r="T419" s="2"/>
      <c r="U419" s="2"/>
      <c r="V419" s="2"/>
      <c r="W419" s="2"/>
      <c r="X419" s="2"/>
      <c r="Y419" s="2" t="s">
        <v>2544</v>
      </c>
      <c r="Z419" s="2" t="s">
        <v>2493</v>
      </c>
      <c r="AA419" s="2" t="s">
        <v>2492</v>
      </c>
      <c r="AB419" s="19" t="s">
        <v>2506</v>
      </c>
      <c r="AC419" s="19"/>
      <c r="AD419" s="19"/>
      <c r="AE419" s="19"/>
    </row>
    <row r="420" spans="1:31" ht="132" customHeight="1" x14ac:dyDescent="0.2">
      <c r="A420" s="35" t="s">
        <v>612</v>
      </c>
      <c r="B420" s="2" t="s">
        <v>3554</v>
      </c>
      <c r="C420" s="2" t="s">
        <v>3058</v>
      </c>
      <c r="D420" s="10" t="s">
        <v>2627</v>
      </c>
      <c r="E420" s="115" t="s">
        <v>5526</v>
      </c>
      <c r="F420" s="19" t="s">
        <v>2487</v>
      </c>
      <c r="G420" s="19" t="s">
        <v>2614</v>
      </c>
      <c r="H420" s="19" t="s">
        <v>1218</v>
      </c>
      <c r="I420" s="2" t="s">
        <v>2644</v>
      </c>
      <c r="J420" s="9" t="s">
        <v>4814</v>
      </c>
      <c r="K420" s="9" t="s">
        <v>5525</v>
      </c>
      <c r="L420" s="19" t="s">
        <v>1917</v>
      </c>
      <c r="M420" s="122" t="s">
        <v>45</v>
      </c>
      <c r="N420" s="28" t="s">
        <v>1469</v>
      </c>
      <c r="O420" s="19" t="s">
        <v>2487</v>
      </c>
      <c r="P420" s="19" t="s">
        <v>2554</v>
      </c>
      <c r="Q420" s="19" t="s">
        <v>2536</v>
      </c>
      <c r="T420" s="2"/>
      <c r="U420" s="2"/>
      <c r="V420" s="2"/>
      <c r="W420" s="2"/>
      <c r="X420" s="2"/>
      <c r="Y420" s="2" t="s">
        <v>2544</v>
      </c>
      <c r="Z420" s="2" t="s">
        <v>2493</v>
      </c>
      <c r="AA420" s="2" t="s">
        <v>2492</v>
      </c>
      <c r="AB420" s="19" t="s">
        <v>2506</v>
      </c>
      <c r="AC420" s="19"/>
      <c r="AD420" s="19"/>
      <c r="AE420" s="19"/>
    </row>
    <row r="421" spans="1:31" ht="132" customHeight="1" x14ac:dyDescent="0.2">
      <c r="A421" s="2" t="s">
        <v>1499</v>
      </c>
      <c r="B421" s="2" t="s">
        <v>3542</v>
      </c>
      <c r="C421" s="2" t="s">
        <v>2993</v>
      </c>
      <c r="D421" s="10" t="s">
        <v>2629</v>
      </c>
      <c r="E421" s="115" t="s">
        <v>5528</v>
      </c>
      <c r="F421" s="19" t="s">
        <v>2486</v>
      </c>
      <c r="G421" s="19" t="s">
        <v>2612</v>
      </c>
      <c r="H421" s="19" t="s">
        <v>1210</v>
      </c>
      <c r="I421" s="2" t="s">
        <v>2644</v>
      </c>
      <c r="J421" s="9" t="s">
        <v>4838</v>
      </c>
      <c r="K421" s="9" t="s">
        <v>5527</v>
      </c>
      <c r="L421" s="19" t="s">
        <v>1919</v>
      </c>
      <c r="M421" s="122" t="s">
        <v>65</v>
      </c>
      <c r="N421" s="28" t="s">
        <v>1469</v>
      </c>
      <c r="O421" s="19" t="s">
        <v>2487</v>
      </c>
      <c r="P421" s="19" t="s">
        <v>2554</v>
      </c>
      <c r="Q421" s="19" t="s">
        <v>2536</v>
      </c>
      <c r="T421" s="2"/>
      <c r="U421" s="2"/>
      <c r="V421" s="2"/>
      <c r="W421" s="2"/>
      <c r="X421" s="2"/>
      <c r="Y421" s="2" t="s">
        <v>2544</v>
      </c>
      <c r="Z421" s="2" t="s">
        <v>2493</v>
      </c>
      <c r="AA421" s="2" t="s">
        <v>2492</v>
      </c>
      <c r="AB421" s="19" t="s">
        <v>2506</v>
      </c>
      <c r="AC421" s="19"/>
      <c r="AD421" s="19"/>
      <c r="AE421" s="19"/>
    </row>
    <row r="422" spans="1:31" ht="132" customHeight="1" x14ac:dyDescent="0.2">
      <c r="A422" s="2" t="s">
        <v>1498</v>
      </c>
      <c r="B422" s="2" t="s">
        <v>3543</v>
      </c>
      <c r="C422" s="2" t="s">
        <v>3544</v>
      </c>
      <c r="D422" s="10" t="s">
        <v>2627</v>
      </c>
      <c r="E422" s="115" t="s">
        <v>5529</v>
      </c>
      <c r="F422" s="19" t="s">
        <v>2486</v>
      </c>
      <c r="G422" s="19" t="s">
        <v>4391</v>
      </c>
      <c r="H422" s="19" t="s">
        <v>1210</v>
      </c>
      <c r="I422" s="2" t="s">
        <v>2644</v>
      </c>
      <c r="J422" s="9" t="s">
        <v>4835</v>
      </c>
      <c r="K422" s="106"/>
      <c r="L422" s="19" t="s">
        <v>1919</v>
      </c>
      <c r="M422" s="122" t="s">
        <v>65</v>
      </c>
      <c r="N422" s="28" t="s">
        <v>1469</v>
      </c>
      <c r="O422" s="19" t="s">
        <v>2487</v>
      </c>
      <c r="P422" s="19" t="s">
        <v>2554</v>
      </c>
      <c r="Q422" s="19" t="s">
        <v>2536</v>
      </c>
      <c r="T422" s="2"/>
      <c r="U422" s="2"/>
      <c r="V422" s="2"/>
      <c r="W422" s="2"/>
      <c r="X422" s="2"/>
      <c r="Y422" s="2" t="s">
        <v>2544</v>
      </c>
      <c r="Z422" s="2" t="s">
        <v>2493</v>
      </c>
      <c r="AA422" s="2" t="s">
        <v>2492</v>
      </c>
      <c r="AB422" s="19" t="s">
        <v>2506</v>
      </c>
      <c r="AC422" s="19"/>
      <c r="AD422" s="19"/>
      <c r="AE422" s="19"/>
    </row>
    <row r="423" spans="1:31" ht="88" customHeight="1" x14ac:dyDescent="0.2">
      <c r="A423" s="36" t="s">
        <v>613</v>
      </c>
      <c r="B423" s="19" t="s">
        <v>3545</v>
      </c>
      <c r="C423" s="19" t="s">
        <v>3546</v>
      </c>
      <c r="D423" s="10" t="s">
        <v>2629</v>
      </c>
      <c r="E423" s="115" t="s">
        <v>5522</v>
      </c>
      <c r="F423" s="19" t="s">
        <v>2487</v>
      </c>
      <c r="G423" s="19" t="s">
        <v>2612</v>
      </c>
      <c r="H423" s="19" t="s">
        <v>1218</v>
      </c>
      <c r="I423" s="2" t="s">
        <v>2644</v>
      </c>
      <c r="J423" s="9" t="s">
        <v>4379</v>
      </c>
      <c r="K423" s="106"/>
      <c r="L423" s="19" t="s">
        <v>1919</v>
      </c>
      <c r="M423" s="122" t="s">
        <v>65</v>
      </c>
      <c r="N423" s="28" t="s">
        <v>1469</v>
      </c>
      <c r="O423" s="19" t="s">
        <v>2487</v>
      </c>
      <c r="P423" s="19" t="s">
        <v>2554</v>
      </c>
      <c r="Q423" s="19" t="s">
        <v>2536</v>
      </c>
      <c r="T423" s="2"/>
      <c r="U423" s="2"/>
      <c r="V423" s="2"/>
      <c r="W423" s="2"/>
      <c r="X423" s="2"/>
      <c r="Y423" s="2" t="s">
        <v>2544</v>
      </c>
      <c r="Z423" s="2" t="s">
        <v>2493</v>
      </c>
      <c r="AA423" s="2" t="s">
        <v>2492</v>
      </c>
      <c r="AB423" s="19" t="s">
        <v>2506</v>
      </c>
      <c r="AC423" s="19"/>
      <c r="AD423" s="19"/>
      <c r="AE423" s="19"/>
    </row>
    <row r="424" spans="1:31" ht="176" x14ac:dyDescent="0.2">
      <c r="A424" s="2" t="s">
        <v>1500</v>
      </c>
      <c r="B424" s="2" t="s">
        <v>3547</v>
      </c>
      <c r="C424" s="2" t="s">
        <v>3087</v>
      </c>
      <c r="D424" s="10" t="s">
        <v>2629</v>
      </c>
      <c r="E424" s="115" t="s">
        <v>5532</v>
      </c>
      <c r="F424" s="19" t="s">
        <v>2487</v>
      </c>
      <c r="G424" s="19" t="s">
        <v>2612</v>
      </c>
      <c r="H424" s="19" t="s">
        <v>2574</v>
      </c>
      <c r="I424" s="2" t="s">
        <v>2644</v>
      </c>
      <c r="J424" s="9" t="s">
        <v>4831</v>
      </c>
      <c r="K424" s="9" t="s">
        <v>5531</v>
      </c>
      <c r="L424" s="19" t="s">
        <v>1919</v>
      </c>
      <c r="M424" s="122" t="s">
        <v>65</v>
      </c>
      <c r="N424" s="28" t="s">
        <v>1469</v>
      </c>
      <c r="O424" s="19" t="s">
        <v>2487</v>
      </c>
      <c r="P424" s="19" t="s">
        <v>2554</v>
      </c>
      <c r="Q424" s="19" t="s">
        <v>2536</v>
      </c>
      <c r="T424" s="2"/>
      <c r="U424" s="2"/>
      <c r="V424" s="2"/>
      <c r="W424" s="2"/>
      <c r="X424" s="2"/>
      <c r="Y424" s="2" t="s">
        <v>2544</v>
      </c>
      <c r="Z424" s="2" t="s">
        <v>2493</v>
      </c>
      <c r="AA424" s="2" t="s">
        <v>2492</v>
      </c>
      <c r="AB424" s="19" t="s">
        <v>2506</v>
      </c>
      <c r="AC424" s="19"/>
      <c r="AD424" s="19"/>
      <c r="AE424" s="19"/>
    </row>
    <row r="425" spans="1:31" ht="132" customHeight="1" x14ac:dyDescent="0.2">
      <c r="A425" s="35" t="s">
        <v>611</v>
      </c>
      <c r="B425" s="2" t="s">
        <v>3548</v>
      </c>
      <c r="C425" s="2" t="s">
        <v>3549</v>
      </c>
      <c r="D425" s="10" t="s">
        <v>2627</v>
      </c>
      <c r="E425" s="115" t="s">
        <v>5523</v>
      </c>
      <c r="F425" s="19" t="s">
        <v>2487</v>
      </c>
      <c r="G425" s="19" t="s">
        <v>2614</v>
      </c>
      <c r="H425" s="19" t="s">
        <v>2574</v>
      </c>
      <c r="I425" s="2" t="s">
        <v>2644</v>
      </c>
      <c r="J425" s="9" t="s">
        <v>4827</v>
      </c>
      <c r="K425" s="106"/>
      <c r="L425" s="19" t="s">
        <v>1919</v>
      </c>
      <c r="M425" s="122" t="s">
        <v>65</v>
      </c>
      <c r="N425" s="28" t="s">
        <v>1469</v>
      </c>
      <c r="O425" s="19" t="s">
        <v>2487</v>
      </c>
      <c r="P425" s="19" t="s">
        <v>2554</v>
      </c>
      <c r="Q425" s="19" t="s">
        <v>2536</v>
      </c>
      <c r="T425" s="2"/>
      <c r="U425" s="2"/>
      <c r="V425" s="2"/>
      <c r="W425" s="2"/>
      <c r="X425" s="2"/>
      <c r="Y425" s="2" t="s">
        <v>2544</v>
      </c>
      <c r="Z425" s="2" t="s">
        <v>2493</v>
      </c>
      <c r="AA425" s="2" t="s">
        <v>2492</v>
      </c>
      <c r="AB425" s="19" t="s">
        <v>2506</v>
      </c>
      <c r="AC425" s="19"/>
      <c r="AD425" s="19"/>
      <c r="AE425" s="19"/>
    </row>
    <row r="426" spans="1:31" ht="176" x14ac:dyDescent="0.2">
      <c r="A426" s="36" t="s">
        <v>614</v>
      </c>
      <c r="B426" s="19" t="s">
        <v>4348</v>
      </c>
      <c r="C426" s="19" t="s">
        <v>3553</v>
      </c>
      <c r="D426" s="10" t="s">
        <v>2629</v>
      </c>
      <c r="E426" s="115" t="s">
        <v>5524</v>
      </c>
      <c r="F426" s="19" t="s">
        <v>2487</v>
      </c>
      <c r="G426" s="19" t="s">
        <v>2612</v>
      </c>
      <c r="H426" s="19" t="s">
        <v>1218</v>
      </c>
      <c r="I426" s="2" t="s">
        <v>2644</v>
      </c>
      <c r="J426" s="9" t="s">
        <v>4819</v>
      </c>
      <c r="K426" s="106"/>
      <c r="L426" s="19" t="s">
        <v>1919</v>
      </c>
      <c r="M426" s="122" t="s">
        <v>65</v>
      </c>
      <c r="N426" s="28" t="s">
        <v>1469</v>
      </c>
      <c r="O426" s="19" t="s">
        <v>2487</v>
      </c>
      <c r="P426" s="19" t="s">
        <v>2554</v>
      </c>
      <c r="Q426" s="19" t="s">
        <v>2536</v>
      </c>
      <c r="T426" s="2"/>
      <c r="U426" s="2"/>
      <c r="V426" s="2"/>
      <c r="W426" s="2"/>
      <c r="X426" s="2"/>
      <c r="Y426" s="2" t="s">
        <v>2544</v>
      </c>
      <c r="Z426" s="2" t="s">
        <v>2493</v>
      </c>
      <c r="AA426" s="2" t="s">
        <v>2492</v>
      </c>
      <c r="AB426" s="19" t="s">
        <v>2506</v>
      </c>
      <c r="AC426" s="19"/>
      <c r="AD426" s="19"/>
      <c r="AE426" s="19"/>
    </row>
    <row r="427" spans="1:31" ht="132" customHeight="1" x14ac:dyDescent="0.2">
      <c r="A427" s="36" t="s">
        <v>612</v>
      </c>
      <c r="B427" s="19" t="s">
        <v>3554</v>
      </c>
      <c r="C427" s="19" t="s">
        <v>3058</v>
      </c>
      <c r="D427" s="10" t="s">
        <v>2627</v>
      </c>
      <c r="E427" s="115" t="s">
        <v>5526</v>
      </c>
      <c r="F427" s="19" t="s">
        <v>2487</v>
      </c>
      <c r="G427" s="19" t="s">
        <v>2614</v>
      </c>
      <c r="H427" s="19" t="s">
        <v>1218</v>
      </c>
      <c r="I427" s="2" t="s">
        <v>2644</v>
      </c>
      <c r="J427" s="9" t="s">
        <v>4814</v>
      </c>
      <c r="K427" s="9" t="s">
        <v>5525</v>
      </c>
      <c r="L427" s="19" t="s">
        <v>1919</v>
      </c>
      <c r="M427" s="122" t="s">
        <v>65</v>
      </c>
      <c r="N427" s="28" t="s">
        <v>1469</v>
      </c>
      <c r="O427" s="19" t="s">
        <v>2487</v>
      </c>
      <c r="P427" s="19" t="s">
        <v>2554</v>
      </c>
      <c r="Q427" s="19" t="s">
        <v>2536</v>
      </c>
      <c r="T427" s="2"/>
      <c r="U427" s="2"/>
      <c r="V427" s="2"/>
      <c r="W427" s="2"/>
      <c r="X427" s="2"/>
      <c r="Y427" s="2" t="s">
        <v>2544</v>
      </c>
      <c r="Z427" s="2" t="s">
        <v>2493</v>
      </c>
      <c r="AA427" s="2" t="s">
        <v>2492</v>
      </c>
      <c r="AB427" s="19" t="s">
        <v>2506</v>
      </c>
      <c r="AC427" s="19"/>
      <c r="AD427" s="19"/>
      <c r="AE427" s="19"/>
    </row>
    <row r="428" spans="1:31" ht="176" x14ac:dyDescent="0.2">
      <c r="A428" s="2" t="s">
        <v>1501</v>
      </c>
      <c r="B428" s="2" t="s">
        <v>3555</v>
      </c>
      <c r="C428" s="2" t="s">
        <v>3556</v>
      </c>
      <c r="D428" s="10" t="s">
        <v>2629</v>
      </c>
      <c r="E428" s="115" t="s">
        <v>5530</v>
      </c>
      <c r="F428" s="19" t="s">
        <v>2486</v>
      </c>
      <c r="G428" s="19" t="s">
        <v>4391</v>
      </c>
      <c r="H428" s="19" t="s">
        <v>1210</v>
      </c>
      <c r="I428" s="2" t="s">
        <v>2644</v>
      </c>
      <c r="J428" s="9" t="s">
        <v>4812</v>
      </c>
      <c r="K428" s="106"/>
      <c r="L428" s="19" t="s">
        <v>1919</v>
      </c>
      <c r="M428" s="122" t="s">
        <v>65</v>
      </c>
      <c r="N428" s="28" t="s">
        <v>1469</v>
      </c>
      <c r="O428" s="19" t="s">
        <v>2487</v>
      </c>
      <c r="P428" s="19" t="s">
        <v>2554</v>
      </c>
      <c r="Q428" s="19" t="s">
        <v>2536</v>
      </c>
      <c r="T428" s="2"/>
      <c r="U428" s="2"/>
      <c r="V428" s="2"/>
      <c r="W428" s="2"/>
      <c r="X428" s="2"/>
      <c r="Y428" s="2" t="s">
        <v>2544</v>
      </c>
      <c r="Z428" s="2" t="s">
        <v>2493</v>
      </c>
      <c r="AA428" s="2" t="s">
        <v>2492</v>
      </c>
      <c r="AB428" s="19" t="s">
        <v>2506</v>
      </c>
      <c r="AC428" s="19"/>
      <c r="AD428" s="19"/>
      <c r="AE428" s="19"/>
    </row>
    <row r="429" spans="1:31" ht="110" x14ac:dyDescent="0.2">
      <c r="A429" s="2" t="s">
        <v>1703</v>
      </c>
      <c r="B429" s="2" t="s">
        <v>3559</v>
      </c>
      <c r="C429" s="2" t="s">
        <v>3099</v>
      </c>
      <c r="D429" s="10" t="s">
        <v>2627</v>
      </c>
      <c r="E429" s="115" t="s">
        <v>5533</v>
      </c>
      <c r="F429" s="19" t="s">
        <v>2487</v>
      </c>
      <c r="G429" s="19" t="s">
        <v>4391</v>
      </c>
      <c r="H429" s="19" t="s">
        <v>2581</v>
      </c>
      <c r="I429" s="2" t="s">
        <v>2644</v>
      </c>
      <c r="J429" s="9" t="s">
        <v>4806</v>
      </c>
      <c r="K429" s="105"/>
      <c r="L429" s="19" t="s">
        <v>1917</v>
      </c>
      <c r="M429" s="122" t="s">
        <v>69</v>
      </c>
      <c r="N429" s="28" t="s">
        <v>1671</v>
      </c>
      <c r="O429" s="52" t="s">
        <v>2486</v>
      </c>
      <c r="T429" s="2"/>
      <c r="U429" s="2"/>
      <c r="V429" s="2"/>
      <c r="W429" s="2"/>
      <c r="X429" s="2"/>
      <c r="Y429" s="2" t="s">
        <v>2489</v>
      </c>
      <c r="Z429" s="2" t="s">
        <v>2492</v>
      </c>
      <c r="AA429" s="2"/>
      <c r="AB429" s="19"/>
      <c r="AC429" s="19"/>
      <c r="AD429" s="19"/>
      <c r="AE429" s="19"/>
    </row>
    <row r="430" spans="1:31" ht="110" x14ac:dyDescent="0.2">
      <c r="A430" s="2" t="s">
        <v>1704</v>
      </c>
      <c r="B430" s="2" t="s">
        <v>3560</v>
      </c>
      <c r="C430" s="2" t="s">
        <v>3147</v>
      </c>
      <c r="D430" s="10" t="s">
        <v>2627</v>
      </c>
      <c r="E430" s="115" t="s">
        <v>5534</v>
      </c>
      <c r="F430" s="19" t="s">
        <v>2487</v>
      </c>
      <c r="G430" s="19" t="s">
        <v>2610</v>
      </c>
      <c r="H430" s="19" t="s">
        <v>2581</v>
      </c>
      <c r="I430" s="2" t="s">
        <v>2644</v>
      </c>
      <c r="J430" s="9" t="s">
        <v>4804</v>
      </c>
      <c r="K430" s="9" t="s">
        <v>4805</v>
      </c>
      <c r="L430" s="19" t="s">
        <v>1917</v>
      </c>
      <c r="M430" s="122" t="s">
        <v>69</v>
      </c>
      <c r="N430" s="28" t="s">
        <v>1671</v>
      </c>
      <c r="O430" s="52" t="s">
        <v>2486</v>
      </c>
      <c r="T430" s="2"/>
      <c r="U430" s="2"/>
      <c r="V430" s="2"/>
      <c r="W430" s="2"/>
      <c r="X430" s="2"/>
      <c r="Y430" s="2" t="s">
        <v>2489</v>
      </c>
      <c r="Z430" s="2" t="s">
        <v>2492</v>
      </c>
      <c r="AA430" s="2"/>
      <c r="AB430" s="19"/>
      <c r="AC430" s="19"/>
      <c r="AD430" s="19"/>
      <c r="AE430" s="19"/>
    </row>
    <row r="431" spans="1:31" ht="110" x14ac:dyDescent="0.2">
      <c r="A431" s="2" t="s">
        <v>1702</v>
      </c>
      <c r="B431" s="2" t="s">
        <v>3561</v>
      </c>
      <c r="C431" s="2" t="s">
        <v>2993</v>
      </c>
      <c r="D431" s="10" t="s">
        <v>2629</v>
      </c>
      <c r="E431" s="115" t="s">
        <v>5535</v>
      </c>
      <c r="F431" s="19" t="s">
        <v>2487</v>
      </c>
      <c r="G431" s="19" t="s">
        <v>4391</v>
      </c>
      <c r="H431" s="19" t="s">
        <v>2581</v>
      </c>
      <c r="I431" s="2" t="s">
        <v>2644</v>
      </c>
      <c r="J431" s="9" t="s">
        <v>4801</v>
      </c>
      <c r="K431" s="9" t="s">
        <v>4802</v>
      </c>
      <c r="L431" s="19" t="s">
        <v>1917</v>
      </c>
      <c r="M431" s="122" t="s">
        <v>69</v>
      </c>
      <c r="N431" s="28" t="s">
        <v>1671</v>
      </c>
      <c r="O431" s="52" t="s">
        <v>2486</v>
      </c>
      <c r="T431" s="2"/>
      <c r="U431" s="2"/>
      <c r="V431" s="2"/>
      <c r="W431" s="2"/>
      <c r="X431" s="2"/>
      <c r="Y431" s="2" t="s">
        <v>2489</v>
      </c>
      <c r="Z431" s="2" t="s">
        <v>2492</v>
      </c>
      <c r="AA431" s="2"/>
      <c r="AB431" s="19"/>
      <c r="AC431" s="19"/>
      <c r="AD431" s="19"/>
      <c r="AE431" s="19"/>
    </row>
    <row r="432" spans="1:31" ht="44" x14ac:dyDescent="0.2">
      <c r="A432" s="2" t="s">
        <v>1706</v>
      </c>
      <c r="B432" s="2" t="s">
        <v>3562</v>
      </c>
      <c r="C432" s="2" t="s">
        <v>3563</v>
      </c>
      <c r="D432" s="10" t="s">
        <v>2627</v>
      </c>
      <c r="E432" s="115" t="s">
        <v>5536</v>
      </c>
      <c r="F432" s="19" t="s">
        <v>2486</v>
      </c>
      <c r="G432" s="19" t="s">
        <v>2611</v>
      </c>
      <c r="H432" s="19" t="s">
        <v>1200</v>
      </c>
      <c r="I432" s="2" t="s">
        <v>2644</v>
      </c>
      <c r="J432" s="9" t="s">
        <v>4799</v>
      </c>
      <c r="K432" s="9" t="s">
        <v>4803</v>
      </c>
      <c r="L432" s="19" t="s">
        <v>1917</v>
      </c>
      <c r="M432" s="122" t="s">
        <v>69</v>
      </c>
      <c r="N432" s="28" t="s">
        <v>1671</v>
      </c>
      <c r="O432" s="52" t="s">
        <v>2486</v>
      </c>
      <c r="T432" s="2"/>
      <c r="U432" s="2"/>
      <c r="V432" s="2"/>
      <c r="W432" s="2"/>
      <c r="X432" s="2"/>
      <c r="Y432" s="2" t="s">
        <v>2489</v>
      </c>
      <c r="Z432" s="2" t="s">
        <v>2492</v>
      </c>
      <c r="AA432" s="2"/>
      <c r="AB432" s="19"/>
      <c r="AC432" s="19"/>
      <c r="AD432" s="19"/>
      <c r="AE432" s="19"/>
    </row>
    <row r="433" spans="1:31" ht="44" x14ac:dyDescent="0.2">
      <c r="A433" s="2" t="s">
        <v>1705</v>
      </c>
      <c r="B433" s="2" t="s">
        <v>3564</v>
      </c>
      <c r="C433" s="2" t="s">
        <v>3565</v>
      </c>
      <c r="D433" s="10" t="s">
        <v>2629</v>
      </c>
      <c r="E433" s="115" t="s">
        <v>5537</v>
      </c>
      <c r="F433" s="19" t="s">
        <v>2486</v>
      </c>
      <c r="G433" s="19" t="s">
        <v>2611</v>
      </c>
      <c r="H433" s="19" t="s">
        <v>1201</v>
      </c>
      <c r="I433" s="2" t="s">
        <v>2644</v>
      </c>
      <c r="J433" s="9" t="s">
        <v>4795</v>
      </c>
      <c r="K433" s="9" t="s">
        <v>4798</v>
      </c>
      <c r="L433" s="19" t="s">
        <v>1917</v>
      </c>
      <c r="M433" s="122" t="s">
        <v>69</v>
      </c>
      <c r="N433" s="28" t="s">
        <v>1671</v>
      </c>
      <c r="O433" s="52" t="s">
        <v>2486</v>
      </c>
      <c r="T433" s="2"/>
      <c r="U433" s="2"/>
      <c r="V433" s="2"/>
      <c r="W433" s="2"/>
      <c r="X433" s="2"/>
      <c r="Y433" s="2" t="s">
        <v>2489</v>
      </c>
      <c r="Z433" s="2" t="s">
        <v>2492</v>
      </c>
      <c r="AA433" s="2"/>
      <c r="AB433" s="19"/>
      <c r="AC433" s="19"/>
      <c r="AD433" s="19"/>
      <c r="AE433" s="19"/>
    </row>
    <row r="434" spans="1:31" ht="110" x14ac:dyDescent="0.2">
      <c r="A434" s="2" t="s">
        <v>1707</v>
      </c>
      <c r="B434" s="2" t="s">
        <v>3566</v>
      </c>
      <c r="C434" s="2" t="s">
        <v>3085</v>
      </c>
      <c r="D434" s="10" t="s">
        <v>2627</v>
      </c>
      <c r="E434" s="115" t="s">
        <v>5538</v>
      </c>
      <c r="F434" s="19" t="s">
        <v>2486</v>
      </c>
      <c r="G434" s="19" t="s">
        <v>2610</v>
      </c>
      <c r="H434" s="19" t="s">
        <v>2580</v>
      </c>
      <c r="I434" s="2" t="s">
        <v>2644</v>
      </c>
      <c r="J434" s="9" t="s">
        <v>4379</v>
      </c>
      <c r="K434" s="106"/>
      <c r="L434" s="19" t="s">
        <v>1917</v>
      </c>
      <c r="M434" s="122" t="s">
        <v>69</v>
      </c>
      <c r="N434" s="28" t="s">
        <v>1671</v>
      </c>
      <c r="O434" s="52" t="s">
        <v>2486</v>
      </c>
      <c r="T434" s="2"/>
      <c r="U434" s="2"/>
      <c r="V434" s="2"/>
      <c r="W434" s="2"/>
      <c r="X434" s="2"/>
      <c r="Y434" s="2" t="s">
        <v>2489</v>
      </c>
      <c r="Z434" s="2" t="s">
        <v>2492</v>
      </c>
      <c r="AA434" s="2"/>
      <c r="AB434" s="19"/>
      <c r="AC434" s="19"/>
      <c r="AD434" s="19"/>
      <c r="AE434" s="19"/>
    </row>
    <row r="435" spans="1:31" ht="88" x14ac:dyDescent="0.2">
      <c r="A435" s="2" t="s">
        <v>526</v>
      </c>
      <c r="B435" s="2" t="s">
        <v>3567</v>
      </c>
      <c r="C435" s="2" t="s">
        <v>3664</v>
      </c>
      <c r="D435" s="10" t="s">
        <v>2627</v>
      </c>
      <c r="E435" s="114" t="s">
        <v>4792</v>
      </c>
      <c r="F435" s="19" t="s">
        <v>2485</v>
      </c>
      <c r="G435" s="19" t="s">
        <v>2612</v>
      </c>
      <c r="H435" s="19" t="s">
        <v>1193</v>
      </c>
      <c r="I435" s="2" t="s">
        <v>2699</v>
      </c>
      <c r="J435" s="85" t="s">
        <v>4793</v>
      </c>
      <c r="K435" s="9" t="s">
        <v>4794</v>
      </c>
      <c r="M435" s="19" t="s">
        <v>2238</v>
      </c>
      <c r="N435" s="28" t="s">
        <v>1911</v>
      </c>
      <c r="O435" s="19" t="s">
        <v>2485</v>
      </c>
      <c r="P435" s="19" t="s">
        <v>2517</v>
      </c>
      <c r="T435" s="2"/>
      <c r="U435" s="2"/>
      <c r="V435" s="2"/>
      <c r="W435" s="2"/>
      <c r="X435" s="2"/>
      <c r="Y435" s="2" t="s">
        <v>2507</v>
      </c>
      <c r="Z435" s="2" t="s">
        <v>2528</v>
      </c>
      <c r="AA435" s="2"/>
      <c r="AB435" s="19"/>
      <c r="AC435" s="19"/>
      <c r="AD435" s="19"/>
      <c r="AE435" s="19"/>
    </row>
    <row r="436" spans="1:31" ht="88" x14ac:dyDescent="0.2">
      <c r="A436" s="2" t="s">
        <v>523</v>
      </c>
      <c r="B436" s="2" t="s">
        <v>3568</v>
      </c>
      <c r="C436" s="2" t="s">
        <v>2935</v>
      </c>
      <c r="D436" s="10" t="s">
        <v>2629</v>
      </c>
      <c r="E436" s="114" t="s">
        <v>2575</v>
      </c>
      <c r="F436" s="19" t="s">
        <v>2485</v>
      </c>
      <c r="G436" s="19" t="s">
        <v>2612</v>
      </c>
      <c r="H436" s="19" t="s">
        <v>1197</v>
      </c>
      <c r="I436" s="2" t="s">
        <v>2699</v>
      </c>
      <c r="J436" s="9" t="s">
        <v>4791</v>
      </c>
      <c r="M436" s="19" t="s">
        <v>2238</v>
      </c>
      <c r="N436" s="28" t="s">
        <v>1911</v>
      </c>
      <c r="O436" s="19" t="s">
        <v>2485</v>
      </c>
      <c r="P436" s="19" t="s">
        <v>2517</v>
      </c>
      <c r="T436" s="2"/>
      <c r="U436" s="2"/>
      <c r="V436" s="2"/>
      <c r="W436" s="2"/>
      <c r="X436" s="2"/>
      <c r="Y436" s="2" t="s">
        <v>2507</v>
      </c>
      <c r="Z436" s="2" t="s">
        <v>2528</v>
      </c>
      <c r="AA436" s="2"/>
      <c r="AB436" s="19"/>
      <c r="AC436" s="19"/>
      <c r="AD436" s="19"/>
      <c r="AE436" s="19"/>
    </row>
    <row r="437" spans="1:31" ht="88" x14ac:dyDescent="0.2">
      <c r="A437" s="2" t="s">
        <v>524</v>
      </c>
      <c r="B437" s="2" t="s">
        <v>3569</v>
      </c>
      <c r="C437" s="2" t="s">
        <v>3570</v>
      </c>
      <c r="D437" s="10" t="s">
        <v>2627</v>
      </c>
      <c r="E437" s="114" t="s">
        <v>4790</v>
      </c>
      <c r="F437" s="19" t="s">
        <v>2485</v>
      </c>
      <c r="G437" s="19" t="s">
        <v>2660</v>
      </c>
      <c r="H437" s="19" t="s">
        <v>1198</v>
      </c>
      <c r="I437" s="2" t="s">
        <v>2699</v>
      </c>
      <c r="J437" s="9" t="s">
        <v>4379</v>
      </c>
      <c r="M437" s="19" t="s">
        <v>2238</v>
      </c>
      <c r="N437" s="28" t="s">
        <v>1911</v>
      </c>
      <c r="O437" s="19" t="s">
        <v>2485</v>
      </c>
      <c r="P437" s="19" t="s">
        <v>2517</v>
      </c>
      <c r="T437" s="2"/>
      <c r="U437" s="2"/>
      <c r="V437" s="2"/>
      <c r="W437" s="2"/>
      <c r="X437" s="2"/>
      <c r="Y437" s="2" t="s">
        <v>2507</v>
      </c>
      <c r="Z437" s="2" t="s">
        <v>2528</v>
      </c>
      <c r="AA437" s="2"/>
      <c r="AB437" s="19"/>
      <c r="AC437" s="19"/>
      <c r="AD437" s="19"/>
      <c r="AE437" s="19"/>
    </row>
    <row r="438" spans="1:31" ht="66" x14ac:dyDescent="0.2">
      <c r="A438" s="2" t="s">
        <v>593</v>
      </c>
      <c r="B438" s="2" t="s">
        <v>3571</v>
      </c>
      <c r="C438" s="2" t="s">
        <v>3239</v>
      </c>
      <c r="D438" s="10" t="s">
        <v>2629</v>
      </c>
      <c r="E438" s="115" t="s">
        <v>5539</v>
      </c>
      <c r="F438" s="19" t="s">
        <v>2486</v>
      </c>
      <c r="G438" s="19" t="s">
        <v>4391</v>
      </c>
      <c r="H438" s="19" t="s">
        <v>1211</v>
      </c>
      <c r="I438" s="2" t="s">
        <v>2644</v>
      </c>
      <c r="J438" s="9" t="s">
        <v>4788</v>
      </c>
      <c r="K438" s="106"/>
      <c r="L438" s="19" t="s">
        <v>1917</v>
      </c>
      <c r="M438" s="122" t="s">
        <v>45</v>
      </c>
      <c r="N438" s="28" t="s">
        <v>1754</v>
      </c>
      <c r="O438" s="52" t="s">
        <v>2486</v>
      </c>
      <c r="T438" s="2"/>
      <c r="U438" s="2"/>
      <c r="V438" s="2"/>
      <c r="W438" s="2"/>
      <c r="X438" s="2"/>
      <c r="Y438" s="2" t="s">
        <v>2489</v>
      </c>
      <c r="Z438" s="2" t="s">
        <v>2492</v>
      </c>
      <c r="AA438" s="2"/>
      <c r="AB438" s="19"/>
      <c r="AC438" s="19"/>
      <c r="AD438" s="19"/>
      <c r="AE438" s="19"/>
    </row>
    <row r="439" spans="1:31" ht="66" x14ac:dyDescent="0.2">
      <c r="A439" s="2" t="s">
        <v>592</v>
      </c>
      <c r="B439" s="2" t="s">
        <v>3572</v>
      </c>
      <c r="C439" s="2" t="s">
        <v>3573</v>
      </c>
      <c r="D439" s="10" t="s">
        <v>2629</v>
      </c>
      <c r="E439" s="115" t="s">
        <v>5540</v>
      </c>
      <c r="F439" s="19" t="s">
        <v>2486</v>
      </c>
      <c r="G439" s="19" t="s">
        <v>2610</v>
      </c>
      <c r="H439" s="19" t="s">
        <v>1211</v>
      </c>
      <c r="I439" s="2" t="s">
        <v>2644</v>
      </c>
      <c r="J439" s="9" t="s">
        <v>4786</v>
      </c>
      <c r="K439" s="106"/>
      <c r="L439" s="19" t="s">
        <v>1917</v>
      </c>
      <c r="M439" s="122" t="s">
        <v>45</v>
      </c>
      <c r="N439" s="28" t="s">
        <v>1754</v>
      </c>
      <c r="O439" s="52" t="s">
        <v>2486</v>
      </c>
      <c r="T439" s="2"/>
      <c r="U439" s="2"/>
      <c r="V439" s="2"/>
      <c r="W439" s="2"/>
      <c r="X439" s="2"/>
      <c r="Y439" s="2" t="s">
        <v>2489</v>
      </c>
      <c r="Z439" s="2" t="s">
        <v>2492</v>
      </c>
      <c r="AA439" s="2"/>
      <c r="AB439" s="19"/>
      <c r="AC439" s="19"/>
      <c r="AD439" s="19"/>
      <c r="AE439" s="19"/>
    </row>
    <row r="440" spans="1:31" ht="88" x14ac:dyDescent="0.2">
      <c r="A440" s="2" t="s">
        <v>514</v>
      </c>
      <c r="B440" s="2" t="s">
        <v>3574</v>
      </c>
      <c r="C440" s="2" t="s">
        <v>3040</v>
      </c>
      <c r="D440" s="10" t="s">
        <v>2627</v>
      </c>
      <c r="E440" s="114" t="s">
        <v>4783</v>
      </c>
      <c r="F440" s="19" t="s">
        <v>2485</v>
      </c>
      <c r="G440" s="19" t="s">
        <v>4391</v>
      </c>
      <c r="H440" s="19" t="s">
        <v>1198</v>
      </c>
      <c r="I440" s="2" t="s">
        <v>2644</v>
      </c>
      <c r="J440" s="9" t="s">
        <v>4781</v>
      </c>
      <c r="M440" s="19" t="s">
        <v>2238</v>
      </c>
      <c r="N440" s="28" t="s">
        <v>1368</v>
      </c>
      <c r="O440" s="52" t="s">
        <v>2549</v>
      </c>
      <c r="T440" s="2"/>
      <c r="U440" s="2"/>
      <c r="V440" s="2"/>
      <c r="W440" s="2"/>
      <c r="X440" s="2"/>
      <c r="Y440" s="2" t="s">
        <v>2545</v>
      </c>
      <c r="Z440" s="2" t="s">
        <v>2494</v>
      </c>
      <c r="AA440" s="2" t="s">
        <v>2528</v>
      </c>
      <c r="AB440" s="19"/>
      <c r="AC440" s="19"/>
      <c r="AD440" s="19"/>
      <c r="AE440" s="19"/>
    </row>
    <row r="441" spans="1:31" ht="88" x14ac:dyDescent="0.2">
      <c r="A441" s="19" t="s">
        <v>1396</v>
      </c>
      <c r="B441" s="19" t="s">
        <v>3575</v>
      </c>
      <c r="C441" s="19" t="s">
        <v>3161</v>
      </c>
      <c r="D441" s="10" t="s">
        <v>2629</v>
      </c>
      <c r="E441" s="115" t="s">
        <v>5541</v>
      </c>
      <c r="F441" s="19" t="s">
        <v>2486</v>
      </c>
      <c r="G441" s="19" t="s">
        <v>2610</v>
      </c>
      <c r="H441" s="19" t="s">
        <v>1201</v>
      </c>
      <c r="I441" s="2" t="s">
        <v>2644</v>
      </c>
      <c r="J441" s="9" t="s">
        <v>4779</v>
      </c>
      <c r="K441" s="106"/>
      <c r="L441" s="19" t="s">
        <v>1917</v>
      </c>
      <c r="M441" s="122" t="s">
        <v>64</v>
      </c>
      <c r="N441" s="28" t="s">
        <v>1368</v>
      </c>
      <c r="O441" s="52" t="s">
        <v>2549</v>
      </c>
      <c r="T441" s="2"/>
      <c r="U441" s="2"/>
      <c r="V441" s="2"/>
      <c r="W441" s="2"/>
      <c r="X441" s="2"/>
      <c r="Y441" s="2" t="s">
        <v>2545</v>
      </c>
      <c r="Z441" s="2" t="s">
        <v>2494</v>
      </c>
      <c r="AA441" s="2" t="s">
        <v>2528</v>
      </c>
      <c r="AB441" s="19"/>
      <c r="AC441" s="19"/>
      <c r="AD441" s="19"/>
      <c r="AE441" s="19"/>
    </row>
    <row r="442" spans="1:31" ht="110" x14ac:dyDescent="0.2">
      <c r="A442" s="19" t="s">
        <v>1395</v>
      </c>
      <c r="B442" s="19" t="s">
        <v>3576</v>
      </c>
      <c r="C442" s="19" t="s">
        <v>3347</v>
      </c>
      <c r="D442" s="10" t="s">
        <v>2629</v>
      </c>
      <c r="E442" s="115" t="s">
        <v>5545</v>
      </c>
      <c r="F442" s="19" t="s">
        <v>2486</v>
      </c>
      <c r="G442" s="19" t="s">
        <v>2610</v>
      </c>
      <c r="H442" s="19" t="s">
        <v>1212</v>
      </c>
      <c r="I442" s="2" t="s">
        <v>2645</v>
      </c>
      <c r="J442" s="9" t="s">
        <v>4776</v>
      </c>
      <c r="K442" s="9" t="s">
        <v>5542</v>
      </c>
      <c r="L442" s="19" t="s">
        <v>1917</v>
      </c>
      <c r="M442" s="122" t="s">
        <v>64</v>
      </c>
      <c r="N442" s="28" t="s">
        <v>1368</v>
      </c>
      <c r="O442" s="52" t="s">
        <v>2549</v>
      </c>
      <c r="T442" s="2"/>
      <c r="U442" s="2"/>
      <c r="V442" s="2"/>
      <c r="W442" s="2"/>
      <c r="X442" s="2"/>
      <c r="Y442" s="2" t="s">
        <v>2545</v>
      </c>
      <c r="Z442" s="2" t="s">
        <v>2494</v>
      </c>
      <c r="AA442" s="2" t="s">
        <v>2528</v>
      </c>
      <c r="AB442" s="19"/>
      <c r="AC442" s="19"/>
      <c r="AD442" s="19"/>
      <c r="AE442" s="19"/>
    </row>
    <row r="443" spans="1:31" ht="176" customHeight="1" x14ac:dyDescent="0.2">
      <c r="A443" s="19" t="s">
        <v>1394</v>
      </c>
      <c r="B443" s="19" t="s">
        <v>3577</v>
      </c>
      <c r="C443" s="19" t="s">
        <v>3578</v>
      </c>
      <c r="D443" s="10" t="s">
        <v>2629</v>
      </c>
      <c r="E443" s="115" t="s">
        <v>5546</v>
      </c>
      <c r="F443" s="19" t="s">
        <v>2486</v>
      </c>
      <c r="G443" s="19" t="s">
        <v>2610</v>
      </c>
      <c r="H443" s="19" t="s">
        <v>1212</v>
      </c>
      <c r="I443" s="2" t="s">
        <v>2849</v>
      </c>
      <c r="J443" s="9" t="s">
        <v>4774</v>
      </c>
      <c r="K443" s="106"/>
      <c r="L443" s="19" t="s">
        <v>1917</v>
      </c>
      <c r="M443" s="122" t="s">
        <v>64</v>
      </c>
      <c r="N443" s="28" t="s">
        <v>1368</v>
      </c>
      <c r="O443" s="52" t="s">
        <v>2549</v>
      </c>
      <c r="T443" s="2"/>
      <c r="U443" s="2"/>
      <c r="V443" s="2"/>
      <c r="W443" s="2"/>
      <c r="X443" s="2"/>
      <c r="Y443" s="2" t="s">
        <v>2545</v>
      </c>
      <c r="Z443" s="2" t="s">
        <v>2494</v>
      </c>
      <c r="AA443" s="2" t="s">
        <v>2528</v>
      </c>
      <c r="AB443" s="19"/>
      <c r="AC443" s="19"/>
      <c r="AD443" s="19"/>
      <c r="AE443" s="19"/>
    </row>
    <row r="444" spans="1:31" ht="88" x14ac:dyDescent="0.2">
      <c r="A444" s="19" t="s">
        <v>1397</v>
      </c>
      <c r="B444" s="19" t="s">
        <v>3579</v>
      </c>
      <c r="C444" s="19" t="s">
        <v>3026</v>
      </c>
      <c r="D444" s="10" t="s">
        <v>2629</v>
      </c>
      <c r="E444" s="115" t="s">
        <v>5547</v>
      </c>
      <c r="F444" s="19" t="s">
        <v>2486</v>
      </c>
      <c r="G444" s="19" t="s">
        <v>2610</v>
      </c>
      <c r="H444" s="19" t="s">
        <v>1212</v>
      </c>
      <c r="I444" s="2" t="s">
        <v>2690</v>
      </c>
      <c r="J444" s="9" t="s">
        <v>4379</v>
      </c>
      <c r="K444" s="106"/>
      <c r="L444" s="19" t="s">
        <v>1917</v>
      </c>
      <c r="M444" s="122" t="s">
        <v>64</v>
      </c>
      <c r="N444" s="28" t="s">
        <v>1368</v>
      </c>
      <c r="O444" s="52" t="s">
        <v>2549</v>
      </c>
      <c r="T444" s="2"/>
      <c r="U444" s="2"/>
      <c r="V444" s="2"/>
      <c r="W444" s="2"/>
      <c r="X444" s="2"/>
      <c r="Y444" s="2" t="s">
        <v>2545</v>
      </c>
      <c r="Z444" s="2" t="s">
        <v>2494</v>
      </c>
      <c r="AA444" s="2" t="s">
        <v>2528</v>
      </c>
      <c r="AB444" s="19"/>
      <c r="AC444" s="19"/>
      <c r="AD444" s="19"/>
      <c r="AE444" s="19"/>
    </row>
    <row r="445" spans="1:31" ht="44" x14ac:dyDescent="0.2">
      <c r="A445" s="2" t="s">
        <v>605</v>
      </c>
      <c r="B445" s="2" t="s">
        <v>3580</v>
      </c>
      <c r="C445" s="2" t="s">
        <v>3109</v>
      </c>
      <c r="D445" s="10" t="s">
        <v>2629</v>
      </c>
      <c r="E445" s="115" t="s">
        <v>5548</v>
      </c>
      <c r="F445" s="19" t="s">
        <v>2486</v>
      </c>
      <c r="G445" s="19" t="s">
        <v>2611</v>
      </c>
      <c r="H445" s="19" t="s">
        <v>1205</v>
      </c>
      <c r="I445" s="2" t="s">
        <v>2644</v>
      </c>
      <c r="J445" s="9" t="s">
        <v>4771</v>
      </c>
      <c r="K445" s="106"/>
      <c r="L445" s="19" t="s">
        <v>1917</v>
      </c>
      <c r="M445" s="122" t="s">
        <v>45</v>
      </c>
      <c r="N445" s="28" t="s">
        <v>1665</v>
      </c>
      <c r="O445" s="52" t="s">
        <v>2486</v>
      </c>
      <c r="T445" s="2"/>
      <c r="U445" s="2"/>
      <c r="V445" s="2"/>
      <c r="W445" s="2"/>
      <c r="X445" s="2"/>
      <c r="Y445" s="2" t="s">
        <v>2489</v>
      </c>
      <c r="Z445" s="2" t="s">
        <v>2492</v>
      </c>
      <c r="AA445" s="2"/>
      <c r="AB445" s="19"/>
      <c r="AC445" s="19"/>
      <c r="AD445" s="19"/>
      <c r="AE445" s="19"/>
    </row>
    <row r="446" spans="1:31" ht="44" x14ac:dyDescent="0.2">
      <c r="A446" s="2" t="s">
        <v>607</v>
      </c>
      <c r="B446" s="2" t="s">
        <v>3581</v>
      </c>
      <c r="C446" s="2" t="s">
        <v>3582</v>
      </c>
      <c r="D446" s="10" t="s">
        <v>2627</v>
      </c>
      <c r="E446" s="115" t="s">
        <v>5550</v>
      </c>
      <c r="F446" s="19" t="s">
        <v>2486</v>
      </c>
      <c r="G446" s="19" t="s">
        <v>2610</v>
      </c>
      <c r="H446" s="19" t="s">
        <v>1205</v>
      </c>
      <c r="I446" s="2" t="s">
        <v>2644</v>
      </c>
      <c r="J446" s="9" t="s">
        <v>4379</v>
      </c>
      <c r="K446" s="106"/>
      <c r="L446" s="19" t="s">
        <v>1917</v>
      </c>
      <c r="M446" s="122" t="s">
        <v>45</v>
      </c>
      <c r="N446" s="28" t="s">
        <v>1665</v>
      </c>
      <c r="O446" s="52" t="s">
        <v>2486</v>
      </c>
      <c r="T446" s="2"/>
      <c r="U446" s="2"/>
      <c r="V446" s="2"/>
      <c r="W446" s="2"/>
      <c r="X446" s="2"/>
      <c r="Y446" s="2" t="s">
        <v>2489</v>
      </c>
      <c r="Z446" s="2" t="s">
        <v>2492</v>
      </c>
      <c r="AA446" s="2"/>
      <c r="AB446" s="19"/>
      <c r="AC446" s="19"/>
      <c r="AD446" s="19"/>
      <c r="AE446" s="19"/>
    </row>
    <row r="447" spans="1:31" ht="88" x14ac:dyDescent="0.2">
      <c r="A447" s="2" t="s">
        <v>604</v>
      </c>
      <c r="B447" s="2" t="s">
        <v>3584</v>
      </c>
      <c r="C447" s="2" t="s">
        <v>2979</v>
      </c>
      <c r="D447" s="10" t="s">
        <v>2627</v>
      </c>
      <c r="E447" s="115" t="s">
        <v>5552</v>
      </c>
      <c r="F447" s="19" t="s">
        <v>2486</v>
      </c>
      <c r="G447" s="19" t="s">
        <v>2609</v>
      </c>
      <c r="H447" s="19" t="s">
        <v>1205</v>
      </c>
      <c r="I447" s="2" t="s">
        <v>2644</v>
      </c>
      <c r="J447" s="9" t="s">
        <v>4767</v>
      </c>
      <c r="K447" s="106"/>
      <c r="L447" s="19" t="s">
        <v>1917</v>
      </c>
      <c r="M447" s="122" t="s">
        <v>45</v>
      </c>
      <c r="N447" s="28" t="s">
        <v>1665</v>
      </c>
      <c r="O447" s="52" t="s">
        <v>2486</v>
      </c>
      <c r="T447" s="2"/>
      <c r="U447" s="2"/>
      <c r="V447" s="2"/>
      <c r="W447" s="2"/>
      <c r="X447" s="2"/>
      <c r="Y447" s="2" t="s">
        <v>2489</v>
      </c>
      <c r="Z447" s="2" t="s">
        <v>2492</v>
      </c>
      <c r="AA447" s="2"/>
      <c r="AB447" s="19"/>
      <c r="AC447" s="19"/>
      <c r="AD447" s="19"/>
      <c r="AE447" s="19"/>
    </row>
    <row r="448" spans="1:31" ht="44" x14ac:dyDescent="0.2">
      <c r="A448" s="2" t="s">
        <v>606</v>
      </c>
      <c r="B448" s="2" t="s">
        <v>3587</v>
      </c>
      <c r="C448" s="2" t="s">
        <v>3588</v>
      </c>
      <c r="D448" s="10" t="s">
        <v>2629</v>
      </c>
      <c r="E448" s="115" t="s">
        <v>5553</v>
      </c>
      <c r="F448" s="19" t="s">
        <v>2486</v>
      </c>
      <c r="G448" s="19" t="s">
        <v>4391</v>
      </c>
      <c r="H448" s="19" t="s">
        <v>1205</v>
      </c>
      <c r="I448" s="2" t="s">
        <v>2644</v>
      </c>
      <c r="J448" s="9" t="s">
        <v>4766</v>
      </c>
      <c r="K448" s="9" t="s">
        <v>5554</v>
      </c>
      <c r="L448" s="19" t="s">
        <v>1917</v>
      </c>
      <c r="M448" s="122" t="s">
        <v>45</v>
      </c>
      <c r="N448" s="28" t="s">
        <v>1665</v>
      </c>
      <c r="O448" s="52" t="s">
        <v>2486</v>
      </c>
      <c r="T448" s="2"/>
      <c r="U448" s="2"/>
      <c r="V448" s="2"/>
      <c r="W448" s="2"/>
      <c r="X448" s="2"/>
      <c r="Y448" s="2" t="s">
        <v>2489</v>
      </c>
      <c r="Z448" s="2" t="s">
        <v>2492</v>
      </c>
      <c r="AA448" s="2"/>
      <c r="AB448" s="19"/>
      <c r="AC448" s="19"/>
      <c r="AD448" s="19"/>
      <c r="AE448" s="19"/>
    </row>
    <row r="449" spans="1:31" ht="44" x14ac:dyDescent="0.2">
      <c r="A449" s="2" t="s">
        <v>1692</v>
      </c>
      <c r="B449" s="2" t="s">
        <v>3448</v>
      </c>
      <c r="C449" s="2" t="s">
        <v>3583</v>
      </c>
      <c r="D449" s="10" t="s">
        <v>2627</v>
      </c>
      <c r="E449" s="115" t="s">
        <v>5556</v>
      </c>
      <c r="F449" s="19" t="s">
        <v>2486</v>
      </c>
      <c r="G449" s="19" t="s">
        <v>2611</v>
      </c>
      <c r="H449" s="19" t="s">
        <v>1205</v>
      </c>
      <c r="I449" s="2" t="s">
        <v>2644</v>
      </c>
      <c r="J449" s="9" t="s">
        <v>4764</v>
      </c>
      <c r="K449" s="9" t="s">
        <v>5555</v>
      </c>
      <c r="L449" s="19" t="s">
        <v>1917</v>
      </c>
      <c r="M449" s="122" t="s">
        <v>69</v>
      </c>
      <c r="N449" s="28" t="s">
        <v>1665</v>
      </c>
      <c r="O449" s="52" t="s">
        <v>2486</v>
      </c>
      <c r="T449" s="2"/>
      <c r="U449" s="2"/>
      <c r="V449" s="2"/>
      <c r="W449" s="2"/>
      <c r="X449" s="2"/>
      <c r="Y449" s="2" t="s">
        <v>2489</v>
      </c>
      <c r="Z449" s="2" t="s">
        <v>2492</v>
      </c>
      <c r="AA449" s="2"/>
      <c r="AB449" s="19"/>
      <c r="AC449" s="19"/>
      <c r="AD449" s="19"/>
      <c r="AE449" s="19"/>
    </row>
    <row r="450" spans="1:31" ht="154" customHeight="1" x14ac:dyDescent="0.2">
      <c r="A450" s="2" t="s">
        <v>1691</v>
      </c>
      <c r="B450" s="2" t="s">
        <v>3585</v>
      </c>
      <c r="C450" s="2" t="s">
        <v>3586</v>
      </c>
      <c r="D450" s="10" t="s">
        <v>2629</v>
      </c>
      <c r="E450" s="115" t="s">
        <v>5558</v>
      </c>
      <c r="F450" s="19" t="s">
        <v>2486</v>
      </c>
      <c r="G450" s="19" t="s">
        <v>2609</v>
      </c>
      <c r="H450" s="19" t="s">
        <v>1210</v>
      </c>
      <c r="I450" s="2" t="s">
        <v>2644</v>
      </c>
      <c r="J450" s="9" t="s">
        <v>4760</v>
      </c>
      <c r="K450" s="9" t="s">
        <v>5557</v>
      </c>
      <c r="L450" s="19" t="s">
        <v>1917</v>
      </c>
      <c r="M450" s="122" t="s">
        <v>69</v>
      </c>
      <c r="N450" s="28" t="s">
        <v>1665</v>
      </c>
      <c r="O450" s="52" t="s">
        <v>2486</v>
      </c>
      <c r="T450" s="2"/>
      <c r="U450" s="2"/>
      <c r="V450" s="2"/>
      <c r="W450" s="2"/>
      <c r="X450" s="2"/>
      <c r="Y450" s="2" t="s">
        <v>2489</v>
      </c>
      <c r="Z450" s="2" t="s">
        <v>2492</v>
      </c>
      <c r="AA450" s="2"/>
      <c r="AB450" s="19"/>
      <c r="AC450" s="19"/>
      <c r="AD450" s="19"/>
      <c r="AE450" s="19"/>
    </row>
    <row r="451" spans="1:31" ht="44" x14ac:dyDescent="0.2">
      <c r="A451" s="2" t="s">
        <v>542</v>
      </c>
      <c r="B451" s="2" t="s">
        <v>3589</v>
      </c>
      <c r="C451" s="2" t="s">
        <v>3024</v>
      </c>
      <c r="D451" s="10" t="s">
        <v>2627</v>
      </c>
      <c r="E451" s="114" t="s">
        <v>4756</v>
      </c>
      <c r="F451" s="19" t="s">
        <v>2486</v>
      </c>
      <c r="G451" s="19" t="s">
        <v>2612</v>
      </c>
      <c r="H451" s="19" t="s">
        <v>1205</v>
      </c>
      <c r="I451" s="2" t="s">
        <v>2644</v>
      </c>
      <c r="J451" s="9" t="s">
        <v>4759</v>
      </c>
      <c r="M451" s="19" t="s">
        <v>528</v>
      </c>
      <c r="N451" s="28" t="s">
        <v>1891</v>
      </c>
      <c r="O451" s="52" t="s">
        <v>2486</v>
      </c>
      <c r="T451" s="2"/>
      <c r="U451" s="2"/>
      <c r="V451" s="2"/>
      <c r="W451" s="2"/>
      <c r="X451" s="2"/>
      <c r="Y451" s="2" t="s">
        <v>2489</v>
      </c>
      <c r="Z451" s="2" t="s">
        <v>2493</v>
      </c>
      <c r="AA451" s="2"/>
      <c r="AB451" s="19"/>
      <c r="AC451" s="19"/>
      <c r="AD451" s="19"/>
      <c r="AE451" s="19"/>
    </row>
    <row r="452" spans="1:31" ht="44" x14ac:dyDescent="0.2">
      <c r="A452" s="2" t="s">
        <v>541</v>
      </c>
      <c r="B452" s="2" t="s">
        <v>3590</v>
      </c>
      <c r="C452" s="2" t="s">
        <v>3591</v>
      </c>
      <c r="D452" s="10" t="s">
        <v>2627</v>
      </c>
      <c r="E452" s="114" t="s">
        <v>4756</v>
      </c>
      <c r="F452" s="19" t="s">
        <v>2486</v>
      </c>
      <c r="G452" s="19" t="s">
        <v>2609</v>
      </c>
      <c r="H452" s="19" t="s">
        <v>1205</v>
      </c>
      <c r="I452" s="2" t="s">
        <v>2644</v>
      </c>
      <c r="J452" s="9" t="s">
        <v>4757</v>
      </c>
      <c r="M452" s="19" t="s">
        <v>528</v>
      </c>
      <c r="N452" s="28" t="s">
        <v>1891</v>
      </c>
      <c r="O452" s="52" t="s">
        <v>2486</v>
      </c>
      <c r="T452" s="2"/>
      <c r="U452" s="2"/>
      <c r="V452" s="2"/>
      <c r="W452" s="2"/>
      <c r="X452" s="2"/>
      <c r="Y452" s="2" t="s">
        <v>2489</v>
      </c>
      <c r="Z452" s="2" t="s">
        <v>2493</v>
      </c>
      <c r="AA452" s="2"/>
      <c r="AB452" s="19"/>
      <c r="AC452" s="19"/>
      <c r="AD452" s="19"/>
      <c r="AE452" s="19"/>
    </row>
    <row r="453" spans="1:31" ht="66" customHeight="1" x14ac:dyDescent="0.2">
      <c r="A453" s="2" t="s">
        <v>486</v>
      </c>
      <c r="B453" s="2" t="s">
        <v>3592</v>
      </c>
      <c r="C453" s="2" t="s">
        <v>3241</v>
      </c>
      <c r="D453" s="10" t="s">
        <v>2629</v>
      </c>
      <c r="E453" s="114" t="s">
        <v>2570</v>
      </c>
      <c r="F453" s="19" t="s">
        <v>2486</v>
      </c>
      <c r="G453" s="19" t="s">
        <v>2614</v>
      </c>
      <c r="H453" s="19" t="s">
        <v>1201</v>
      </c>
      <c r="I453" s="2" t="s">
        <v>2675</v>
      </c>
      <c r="J453" s="9" t="s">
        <v>4753</v>
      </c>
      <c r="L453" s="19" t="s">
        <v>1916</v>
      </c>
      <c r="M453" s="19" t="s">
        <v>43</v>
      </c>
      <c r="N453" s="28" t="s">
        <v>1789</v>
      </c>
      <c r="O453" s="19" t="s">
        <v>2486</v>
      </c>
      <c r="P453" s="19" t="s">
        <v>2534</v>
      </c>
      <c r="T453" s="2"/>
      <c r="U453" s="2"/>
      <c r="V453" s="2"/>
      <c r="W453" s="2"/>
      <c r="X453" s="2"/>
      <c r="Y453" s="2" t="s">
        <v>2489</v>
      </c>
      <c r="Z453" s="2" t="s">
        <v>2494</v>
      </c>
      <c r="AA453" s="2"/>
      <c r="AB453" s="19"/>
      <c r="AC453" s="19"/>
      <c r="AD453" s="19"/>
      <c r="AE453" s="19"/>
    </row>
    <row r="454" spans="1:31" ht="88" x14ac:dyDescent="0.2">
      <c r="A454" s="84" t="s">
        <v>487</v>
      </c>
      <c r="B454" s="2" t="s">
        <v>3593</v>
      </c>
      <c r="C454" s="2" t="s">
        <v>3594</v>
      </c>
      <c r="D454" s="10" t="s">
        <v>2629</v>
      </c>
      <c r="E454" s="114" t="s">
        <v>4751</v>
      </c>
      <c r="F454" s="19" t="s">
        <v>2485</v>
      </c>
      <c r="G454" s="19" t="s">
        <v>2614</v>
      </c>
      <c r="H454" s="19" t="s">
        <v>1197</v>
      </c>
      <c r="I454" s="2" t="s">
        <v>2675</v>
      </c>
      <c r="J454" s="9" t="s">
        <v>4752</v>
      </c>
      <c r="L454" s="19" t="s">
        <v>1916</v>
      </c>
      <c r="M454" s="19" t="s">
        <v>43</v>
      </c>
      <c r="N454" s="28" t="s">
        <v>1789</v>
      </c>
      <c r="O454" s="19" t="s">
        <v>2486</v>
      </c>
      <c r="P454" s="19" t="s">
        <v>2534</v>
      </c>
      <c r="T454" s="2"/>
      <c r="U454" s="2"/>
      <c r="V454" s="2"/>
      <c r="W454" s="2"/>
      <c r="X454" s="2"/>
      <c r="Y454" s="2" t="s">
        <v>2489</v>
      </c>
      <c r="Z454" s="2" t="s">
        <v>2494</v>
      </c>
      <c r="AA454" s="2"/>
      <c r="AB454" s="19"/>
      <c r="AC454" s="19"/>
      <c r="AD454" s="19"/>
      <c r="AE454" s="19"/>
    </row>
    <row r="455" spans="1:31" ht="88" x14ac:dyDescent="0.2">
      <c r="A455" s="2" t="s">
        <v>488</v>
      </c>
      <c r="B455" s="2" t="s">
        <v>3595</v>
      </c>
      <c r="C455" s="2" t="s">
        <v>3596</v>
      </c>
      <c r="D455" s="10" t="s">
        <v>2629</v>
      </c>
      <c r="E455" s="114" t="s">
        <v>4749</v>
      </c>
      <c r="F455" s="19" t="s">
        <v>2486</v>
      </c>
      <c r="G455" s="19" t="s">
        <v>2614</v>
      </c>
      <c r="H455" s="19" t="s">
        <v>1201</v>
      </c>
      <c r="I455" s="2" t="s">
        <v>2675</v>
      </c>
      <c r="J455" s="9" t="s">
        <v>4750</v>
      </c>
      <c r="L455" s="19" t="s">
        <v>1916</v>
      </c>
      <c r="M455" s="19" t="s">
        <v>43</v>
      </c>
      <c r="N455" s="28" t="s">
        <v>1789</v>
      </c>
      <c r="O455" s="19" t="s">
        <v>2486</v>
      </c>
      <c r="P455" s="19" t="s">
        <v>2534</v>
      </c>
      <c r="T455" s="2"/>
      <c r="U455" s="2"/>
      <c r="V455" s="2"/>
      <c r="W455" s="2"/>
      <c r="X455" s="2"/>
      <c r="Y455" s="2" t="s">
        <v>2489</v>
      </c>
      <c r="Z455" s="2" t="s">
        <v>2494</v>
      </c>
      <c r="AA455" s="2"/>
      <c r="AB455" s="19"/>
      <c r="AC455" s="19"/>
      <c r="AD455" s="19"/>
      <c r="AE455" s="19"/>
    </row>
    <row r="456" spans="1:31" ht="88" x14ac:dyDescent="0.2">
      <c r="A456" s="104" t="s">
        <v>4743</v>
      </c>
      <c r="B456" s="104" t="s">
        <v>4744</v>
      </c>
      <c r="C456" s="104" t="s">
        <v>4745</v>
      </c>
      <c r="D456" s="10" t="s">
        <v>2629</v>
      </c>
      <c r="E456" s="114" t="s">
        <v>4748</v>
      </c>
      <c r="F456" s="19" t="s">
        <v>2486</v>
      </c>
      <c r="G456" s="19" t="s">
        <v>2622</v>
      </c>
      <c r="H456" s="19" t="s">
        <v>1201</v>
      </c>
      <c r="I456" s="2" t="s">
        <v>2644</v>
      </c>
      <c r="J456" s="9" t="s">
        <v>4742</v>
      </c>
      <c r="L456" s="19" t="s">
        <v>1916</v>
      </c>
      <c r="M456" s="19" t="s">
        <v>43</v>
      </c>
      <c r="N456" s="28" t="s">
        <v>1789</v>
      </c>
      <c r="O456" s="19" t="s">
        <v>2486</v>
      </c>
      <c r="P456" s="19" t="s">
        <v>2534</v>
      </c>
      <c r="T456" s="2"/>
      <c r="U456" s="2"/>
      <c r="V456" s="2"/>
      <c r="W456" s="2"/>
      <c r="X456" s="2"/>
      <c r="Y456" s="2" t="s">
        <v>2489</v>
      </c>
      <c r="Z456" s="2" t="s">
        <v>2494</v>
      </c>
      <c r="AA456" s="2"/>
      <c r="AB456" s="19"/>
      <c r="AC456" s="19"/>
      <c r="AD456" s="19"/>
      <c r="AE456" s="19"/>
    </row>
    <row r="457" spans="1:31" ht="66" customHeight="1" x14ac:dyDescent="0.2">
      <c r="A457" s="2" t="s">
        <v>459</v>
      </c>
      <c r="B457" s="2" t="s">
        <v>2917</v>
      </c>
      <c r="C457" s="2" t="s">
        <v>3058</v>
      </c>
      <c r="D457" s="10" t="s">
        <v>2627</v>
      </c>
      <c r="E457" s="114" t="s">
        <v>2748</v>
      </c>
      <c r="F457" s="19" t="s">
        <v>2485</v>
      </c>
      <c r="G457" s="19" t="s">
        <v>2609</v>
      </c>
      <c r="H457" s="19" t="s">
        <v>1179</v>
      </c>
      <c r="I457" s="2" t="s">
        <v>2644</v>
      </c>
      <c r="J457" s="9" t="s">
        <v>4741</v>
      </c>
      <c r="M457" s="19" t="s">
        <v>41</v>
      </c>
      <c r="N457" s="28" t="s">
        <v>1255</v>
      </c>
      <c r="O457" s="19" t="s">
        <v>2485</v>
      </c>
      <c r="P457" s="19" t="s">
        <v>2514</v>
      </c>
      <c r="T457" s="2"/>
      <c r="U457" s="2"/>
      <c r="V457" s="2"/>
      <c r="W457" s="2"/>
      <c r="X457" s="2"/>
      <c r="Y457" s="2" t="s">
        <v>2512</v>
      </c>
      <c r="Z457" s="2"/>
      <c r="AA457" s="2"/>
      <c r="AB457" s="19"/>
      <c r="AC457" s="19"/>
      <c r="AD457" s="19"/>
      <c r="AE457" s="19"/>
    </row>
    <row r="458" spans="1:31" ht="66" customHeight="1" x14ac:dyDescent="0.2">
      <c r="A458" s="2" t="s">
        <v>458</v>
      </c>
      <c r="B458" s="2" t="s">
        <v>3598</v>
      </c>
      <c r="C458" s="2" t="s">
        <v>3599</v>
      </c>
      <c r="D458" s="10" t="s">
        <v>2627</v>
      </c>
      <c r="E458" s="114" t="s">
        <v>2566</v>
      </c>
      <c r="F458" s="19" t="s">
        <v>2485</v>
      </c>
      <c r="G458" s="19" t="s">
        <v>4391</v>
      </c>
      <c r="H458" s="19" t="s">
        <v>1193</v>
      </c>
      <c r="I458" s="2" t="s">
        <v>2644</v>
      </c>
      <c r="J458" s="9" t="s">
        <v>4739</v>
      </c>
      <c r="M458" s="19" t="s">
        <v>41</v>
      </c>
      <c r="N458" s="28" t="s">
        <v>1255</v>
      </c>
      <c r="O458" s="19" t="s">
        <v>2485</v>
      </c>
      <c r="P458" s="19" t="s">
        <v>2514</v>
      </c>
      <c r="T458" s="2"/>
      <c r="U458" s="2"/>
      <c r="V458" s="2"/>
      <c r="W458" s="2"/>
      <c r="X458" s="2"/>
      <c r="Y458" s="2" t="s">
        <v>2512</v>
      </c>
      <c r="Z458" s="2"/>
      <c r="AA458" s="2"/>
      <c r="AB458" s="19"/>
      <c r="AC458" s="19"/>
      <c r="AD458" s="19"/>
      <c r="AE458" s="19"/>
    </row>
    <row r="459" spans="1:31" ht="88" x14ac:dyDescent="0.2">
      <c r="A459" s="2" t="s">
        <v>461</v>
      </c>
      <c r="B459" s="2" t="s">
        <v>3602</v>
      </c>
      <c r="C459" s="2" t="s">
        <v>3603</v>
      </c>
      <c r="D459" s="10" t="s">
        <v>2627</v>
      </c>
      <c r="E459" s="114" t="s">
        <v>4736</v>
      </c>
      <c r="F459" s="19" t="s">
        <v>2485</v>
      </c>
      <c r="G459" s="19" t="s">
        <v>2614</v>
      </c>
      <c r="H459" s="19" t="s">
        <v>1198</v>
      </c>
      <c r="I459" s="2" t="s">
        <v>2644</v>
      </c>
      <c r="J459" s="9" t="s">
        <v>4737</v>
      </c>
      <c r="M459" s="19" t="s">
        <v>41</v>
      </c>
      <c r="N459" s="28" t="s">
        <v>1255</v>
      </c>
      <c r="O459" s="19" t="s">
        <v>2485</v>
      </c>
      <c r="P459" s="19" t="s">
        <v>2514</v>
      </c>
      <c r="T459" s="2"/>
      <c r="U459" s="2"/>
      <c r="V459" s="2"/>
      <c r="W459" s="2"/>
      <c r="X459" s="2"/>
      <c r="Y459" s="2" t="s">
        <v>2512</v>
      </c>
      <c r="Z459" s="2"/>
      <c r="AA459" s="2"/>
      <c r="AB459" s="19"/>
      <c r="AC459" s="19"/>
      <c r="AD459" s="19"/>
      <c r="AE459" s="19"/>
    </row>
    <row r="460" spans="1:31" ht="88" x14ac:dyDescent="0.2">
      <c r="A460" s="2" t="s">
        <v>460</v>
      </c>
      <c r="B460" s="2" t="s">
        <v>3605</v>
      </c>
      <c r="C460" s="2" t="s">
        <v>3013</v>
      </c>
      <c r="D460" s="10" t="s">
        <v>2629</v>
      </c>
      <c r="E460" s="114" t="s">
        <v>4733</v>
      </c>
      <c r="F460" s="19" t="s">
        <v>2485</v>
      </c>
      <c r="G460" s="19" t="s">
        <v>4391</v>
      </c>
      <c r="H460" s="19" t="s">
        <v>1198</v>
      </c>
      <c r="I460" s="2" t="s">
        <v>2644</v>
      </c>
      <c r="J460" s="9" t="s">
        <v>4734</v>
      </c>
      <c r="M460" s="19" t="s">
        <v>41</v>
      </c>
      <c r="N460" s="28" t="s">
        <v>1255</v>
      </c>
      <c r="O460" s="19" t="s">
        <v>2485</v>
      </c>
      <c r="P460" s="19" t="s">
        <v>2514</v>
      </c>
      <c r="T460" s="2"/>
      <c r="U460" s="2"/>
      <c r="V460" s="2"/>
      <c r="W460" s="2"/>
      <c r="X460" s="2"/>
      <c r="Y460" s="2" t="s">
        <v>2512</v>
      </c>
      <c r="Z460" s="2"/>
      <c r="AA460" s="2"/>
      <c r="AB460" s="19"/>
      <c r="AC460" s="19"/>
      <c r="AD460" s="19"/>
      <c r="AE460" s="19"/>
    </row>
    <row r="461" spans="1:31" ht="88" x14ac:dyDescent="0.2">
      <c r="A461" s="2" t="s">
        <v>2139</v>
      </c>
      <c r="B461" s="2" t="s">
        <v>3606</v>
      </c>
      <c r="C461" s="2" t="s">
        <v>3117</v>
      </c>
      <c r="D461" s="10" t="s">
        <v>2629</v>
      </c>
      <c r="E461" s="114" t="s">
        <v>4729</v>
      </c>
      <c r="F461" s="19" t="s">
        <v>2485</v>
      </c>
      <c r="G461" s="19" t="s">
        <v>2612</v>
      </c>
      <c r="H461" s="19" t="s">
        <v>1198</v>
      </c>
      <c r="I461" s="2" t="s">
        <v>2644</v>
      </c>
      <c r="J461" s="9" t="s">
        <v>4731</v>
      </c>
      <c r="M461" s="19" t="s">
        <v>50</v>
      </c>
      <c r="N461" s="28" t="s">
        <v>1255</v>
      </c>
      <c r="O461" s="19" t="s">
        <v>2485</v>
      </c>
      <c r="P461" s="19" t="s">
        <v>2514</v>
      </c>
      <c r="T461" s="2"/>
      <c r="U461" s="2"/>
      <c r="V461" s="2"/>
      <c r="W461" s="2"/>
      <c r="X461" s="2"/>
      <c r="Y461" s="2" t="s">
        <v>2512</v>
      </c>
      <c r="Z461" s="2"/>
      <c r="AA461" s="2"/>
      <c r="AB461" s="19"/>
      <c r="AC461" s="19"/>
      <c r="AD461" s="19"/>
      <c r="AE461" s="19"/>
    </row>
    <row r="462" spans="1:31" ht="88" x14ac:dyDescent="0.2">
      <c r="A462" s="19" t="s">
        <v>975</v>
      </c>
      <c r="B462" s="19" t="s">
        <v>3600</v>
      </c>
      <c r="C462" s="19" t="s">
        <v>2993</v>
      </c>
      <c r="D462" s="10" t="s">
        <v>2629</v>
      </c>
      <c r="E462" s="114" t="s">
        <v>4727</v>
      </c>
      <c r="F462" s="19" t="s">
        <v>2485</v>
      </c>
      <c r="G462" s="19" t="s">
        <v>4391</v>
      </c>
      <c r="H462" s="19" t="s">
        <v>1197</v>
      </c>
      <c r="I462" s="2" t="s">
        <v>2644</v>
      </c>
      <c r="J462" s="9" t="s">
        <v>4728</v>
      </c>
      <c r="L462" s="19" t="s">
        <v>1920</v>
      </c>
      <c r="M462" s="19" t="s">
        <v>56</v>
      </c>
      <c r="N462" s="28" t="s">
        <v>1255</v>
      </c>
      <c r="O462" s="19" t="s">
        <v>2485</v>
      </c>
      <c r="P462" s="19" t="s">
        <v>2514</v>
      </c>
      <c r="T462" s="2"/>
      <c r="U462" s="2"/>
      <c r="V462" s="2"/>
      <c r="W462" s="2"/>
      <c r="X462" s="2"/>
      <c r="Y462" s="2" t="s">
        <v>2512</v>
      </c>
      <c r="Z462" s="2"/>
      <c r="AA462" s="2"/>
      <c r="AB462" s="19"/>
      <c r="AC462" s="19"/>
      <c r="AD462" s="19"/>
      <c r="AE462" s="19"/>
    </row>
    <row r="463" spans="1:31" ht="88" x14ac:dyDescent="0.2">
      <c r="A463" s="19" t="s">
        <v>976</v>
      </c>
      <c r="B463" s="19" t="s">
        <v>3601</v>
      </c>
      <c r="C463" s="19" t="s">
        <v>2935</v>
      </c>
      <c r="D463" s="10" t="s">
        <v>2629</v>
      </c>
      <c r="E463" s="114" t="s">
        <v>4724</v>
      </c>
      <c r="F463" s="19" t="s">
        <v>2485</v>
      </c>
      <c r="G463" s="19" t="s">
        <v>2612</v>
      </c>
      <c r="H463" s="19" t="s">
        <v>1179</v>
      </c>
      <c r="I463" s="2" t="s">
        <v>2644</v>
      </c>
      <c r="J463" s="9" t="s">
        <v>4725</v>
      </c>
      <c r="L463" s="19" t="s">
        <v>1920</v>
      </c>
      <c r="M463" s="19" t="s">
        <v>56</v>
      </c>
      <c r="N463" s="28" t="s">
        <v>1255</v>
      </c>
      <c r="O463" s="19" t="s">
        <v>2485</v>
      </c>
      <c r="P463" s="19" t="s">
        <v>2514</v>
      </c>
      <c r="T463" s="2"/>
      <c r="U463" s="2"/>
      <c r="V463" s="2"/>
      <c r="W463" s="2"/>
      <c r="X463" s="2"/>
      <c r="Y463" s="2" t="s">
        <v>2512</v>
      </c>
      <c r="Z463" s="2"/>
      <c r="AA463" s="2"/>
      <c r="AB463" s="19"/>
      <c r="AC463" s="19"/>
      <c r="AD463" s="19"/>
      <c r="AE463" s="19"/>
    </row>
    <row r="464" spans="1:31" ht="88" x14ac:dyDescent="0.2">
      <c r="A464" s="19" t="s">
        <v>974</v>
      </c>
      <c r="B464" s="19" t="s">
        <v>3604</v>
      </c>
      <c r="C464" s="19" t="s">
        <v>3122</v>
      </c>
      <c r="D464" s="10" t="s">
        <v>2629</v>
      </c>
      <c r="E464" s="114" t="s">
        <v>4722</v>
      </c>
      <c r="F464" s="19" t="s">
        <v>2485</v>
      </c>
      <c r="G464" s="19" t="s">
        <v>2609</v>
      </c>
      <c r="H464" s="19" t="s">
        <v>1197</v>
      </c>
      <c r="I464" s="2" t="s">
        <v>2644</v>
      </c>
      <c r="J464" s="9" t="s">
        <v>4721</v>
      </c>
      <c r="L464" s="19" t="s">
        <v>1920</v>
      </c>
      <c r="M464" s="19" t="s">
        <v>56</v>
      </c>
      <c r="N464" s="28" t="s">
        <v>1255</v>
      </c>
      <c r="O464" s="19" t="s">
        <v>2485</v>
      </c>
      <c r="P464" s="19" t="s">
        <v>2514</v>
      </c>
      <c r="T464" s="2"/>
      <c r="U464" s="2"/>
      <c r="V464" s="2"/>
      <c r="W464" s="2"/>
      <c r="X464" s="2"/>
      <c r="Y464" s="2" t="s">
        <v>2512</v>
      </c>
      <c r="Z464" s="2"/>
      <c r="AA464" s="2"/>
      <c r="AB464" s="19"/>
      <c r="AC464" s="19"/>
      <c r="AD464" s="19"/>
      <c r="AE464" s="19"/>
    </row>
    <row r="465" spans="1:31" ht="154" customHeight="1" x14ac:dyDescent="0.2">
      <c r="A465" s="19" t="s">
        <v>977</v>
      </c>
      <c r="B465" s="19" t="s">
        <v>3609</v>
      </c>
      <c r="C465" s="19" t="s">
        <v>3232</v>
      </c>
      <c r="D465" s="10" t="s">
        <v>2627</v>
      </c>
      <c r="E465" s="114" t="s">
        <v>2569</v>
      </c>
      <c r="F465" s="19" t="s">
        <v>2486</v>
      </c>
      <c r="G465" s="19" t="s">
        <v>2622</v>
      </c>
      <c r="H465" s="19" t="s">
        <v>1200</v>
      </c>
      <c r="I465" s="2" t="s">
        <v>2644</v>
      </c>
      <c r="J465" s="9" t="s">
        <v>4719</v>
      </c>
      <c r="L465" s="19" t="s">
        <v>1920</v>
      </c>
      <c r="M465" s="19" t="s">
        <v>56</v>
      </c>
      <c r="N465" s="28" t="s">
        <v>1255</v>
      </c>
      <c r="O465" s="19" t="s">
        <v>2485</v>
      </c>
      <c r="P465" s="19" t="s">
        <v>2514</v>
      </c>
      <c r="T465" s="2"/>
      <c r="U465" s="2"/>
      <c r="V465" s="2"/>
      <c r="W465" s="2"/>
      <c r="X465" s="2"/>
      <c r="Y465" s="2" t="s">
        <v>2512</v>
      </c>
      <c r="Z465" s="2"/>
      <c r="AA465" s="2"/>
      <c r="AB465" s="19"/>
      <c r="AC465" s="19"/>
      <c r="AD465" s="19"/>
      <c r="AE465" s="19"/>
    </row>
    <row r="466" spans="1:31" ht="154" customHeight="1" x14ac:dyDescent="0.2">
      <c r="A466" s="2" t="s">
        <v>1327</v>
      </c>
      <c r="B466" s="2" t="s">
        <v>3607</v>
      </c>
      <c r="C466" s="2" t="s">
        <v>3436</v>
      </c>
      <c r="D466" s="10" t="s">
        <v>2629</v>
      </c>
      <c r="E466" s="115" t="s">
        <v>5559</v>
      </c>
      <c r="F466" s="19" t="s">
        <v>2485</v>
      </c>
      <c r="G466" s="19" t="s">
        <v>4391</v>
      </c>
      <c r="H466" s="19" t="s">
        <v>1198</v>
      </c>
      <c r="I466" s="2" t="s">
        <v>2644</v>
      </c>
      <c r="J466" s="9" t="s">
        <v>4716</v>
      </c>
      <c r="K466" s="106"/>
      <c r="L466" s="19" t="s">
        <v>1917</v>
      </c>
      <c r="M466" s="122" t="s">
        <v>61</v>
      </c>
      <c r="N466" s="28" t="s">
        <v>1255</v>
      </c>
      <c r="O466" s="19" t="s">
        <v>2485</v>
      </c>
      <c r="P466" s="19" t="s">
        <v>2514</v>
      </c>
      <c r="T466" s="2"/>
      <c r="U466" s="2"/>
      <c r="V466" s="2"/>
      <c r="W466" s="2"/>
      <c r="X466" s="2"/>
      <c r="Y466" s="2" t="s">
        <v>2512</v>
      </c>
      <c r="Z466" s="2"/>
      <c r="AA466" s="2"/>
      <c r="AB466" s="19"/>
      <c r="AC466" s="19"/>
      <c r="AD466" s="19"/>
      <c r="AE466" s="19"/>
    </row>
    <row r="467" spans="1:31" ht="88" x14ac:dyDescent="0.2">
      <c r="A467" s="2" t="s">
        <v>1328</v>
      </c>
      <c r="B467" s="2" t="s">
        <v>3608</v>
      </c>
      <c r="C467" s="2" t="s">
        <v>3163</v>
      </c>
      <c r="D467" s="10" t="s">
        <v>2629</v>
      </c>
      <c r="E467" s="115" t="s">
        <v>5560</v>
      </c>
      <c r="F467" s="19" t="s">
        <v>2485</v>
      </c>
      <c r="G467" s="19" t="s">
        <v>2611</v>
      </c>
      <c r="H467" s="19" t="s">
        <v>1198</v>
      </c>
      <c r="I467" s="2" t="s">
        <v>2644</v>
      </c>
      <c r="J467" s="9" t="s">
        <v>4379</v>
      </c>
      <c r="K467" s="106"/>
      <c r="L467" s="19" t="s">
        <v>1917</v>
      </c>
      <c r="M467" s="122" t="s">
        <v>61</v>
      </c>
      <c r="N467" s="28" t="s">
        <v>1255</v>
      </c>
      <c r="O467" s="19" t="s">
        <v>2485</v>
      </c>
      <c r="P467" s="19" t="s">
        <v>2514</v>
      </c>
      <c r="T467" s="2"/>
      <c r="U467" s="2"/>
      <c r="V467" s="2"/>
      <c r="W467" s="2"/>
      <c r="X467" s="2"/>
      <c r="Y467" s="2" t="s">
        <v>2512</v>
      </c>
      <c r="Z467" s="2"/>
      <c r="AA467" s="2"/>
      <c r="AB467" s="19"/>
      <c r="AC467" s="19"/>
      <c r="AD467" s="19"/>
      <c r="AE467" s="19"/>
    </row>
    <row r="468" spans="1:31" ht="44" x14ac:dyDescent="0.2">
      <c r="A468" s="19" t="s">
        <v>236</v>
      </c>
      <c r="B468" s="19" t="s">
        <v>3610</v>
      </c>
      <c r="C468" s="19" t="s">
        <v>3207</v>
      </c>
      <c r="D468" s="10" t="s">
        <v>2629</v>
      </c>
      <c r="E468" s="114" t="s">
        <v>4710</v>
      </c>
      <c r="F468" s="19" t="s">
        <v>2485</v>
      </c>
      <c r="G468" s="19" t="s">
        <v>2613</v>
      </c>
      <c r="H468" s="19" t="s">
        <v>1195</v>
      </c>
      <c r="I468" s="2" t="s">
        <v>2681</v>
      </c>
      <c r="J468" s="9" t="s">
        <v>4379</v>
      </c>
      <c r="M468" s="19" t="s">
        <v>36</v>
      </c>
      <c r="N468" s="28" t="s">
        <v>437</v>
      </c>
      <c r="O468" s="19" t="s">
        <v>2485</v>
      </c>
      <c r="P468" s="19" t="s">
        <v>2538</v>
      </c>
      <c r="T468" s="2"/>
      <c r="U468" s="2"/>
      <c r="V468" s="2"/>
      <c r="W468" s="2"/>
      <c r="X468" s="2"/>
      <c r="Y468" s="2" t="s">
        <v>2507</v>
      </c>
      <c r="Z468" s="2" t="s">
        <v>2526</v>
      </c>
      <c r="AA468" s="2"/>
      <c r="AB468" s="19"/>
      <c r="AC468" s="19"/>
      <c r="AD468" s="19"/>
      <c r="AE468" s="19"/>
    </row>
    <row r="469" spans="1:31" ht="44" x14ac:dyDescent="0.2">
      <c r="A469" s="19" t="s">
        <v>235</v>
      </c>
      <c r="B469" s="19" t="s">
        <v>3611</v>
      </c>
      <c r="C469" s="19" t="s">
        <v>3204</v>
      </c>
      <c r="D469" s="10" t="s">
        <v>2627</v>
      </c>
      <c r="E469" s="114" t="s">
        <v>4710</v>
      </c>
      <c r="F469" s="19" t="s">
        <v>2485</v>
      </c>
      <c r="G469" s="19" t="s">
        <v>2609</v>
      </c>
      <c r="H469" s="19" t="s">
        <v>1195</v>
      </c>
      <c r="I469" s="2" t="s">
        <v>2681</v>
      </c>
      <c r="J469" s="9" t="s">
        <v>4711</v>
      </c>
      <c r="M469" s="19" t="s">
        <v>36</v>
      </c>
      <c r="N469" s="28" t="s">
        <v>437</v>
      </c>
      <c r="O469" s="19" t="s">
        <v>2485</v>
      </c>
      <c r="P469" s="19" t="s">
        <v>2538</v>
      </c>
      <c r="T469" s="2"/>
      <c r="U469" s="2"/>
      <c r="V469" s="2"/>
      <c r="W469" s="2"/>
      <c r="X469" s="2"/>
      <c r="Y469" s="2" t="s">
        <v>2507</v>
      </c>
      <c r="Z469" s="2" t="s">
        <v>2526</v>
      </c>
      <c r="AA469" s="2"/>
      <c r="AB469" s="19"/>
      <c r="AC469" s="19"/>
      <c r="AD469" s="19"/>
      <c r="AE469" s="19"/>
    </row>
    <row r="470" spans="1:31" ht="154" customHeight="1" x14ac:dyDescent="0.2">
      <c r="A470" s="19" t="s">
        <v>256</v>
      </c>
      <c r="B470" s="19" t="s">
        <v>3613</v>
      </c>
      <c r="C470" s="19" t="s">
        <v>3614</v>
      </c>
      <c r="D470" s="10" t="s">
        <v>2629</v>
      </c>
      <c r="E470" s="114" t="s">
        <v>4708</v>
      </c>
      <c r="F470" s="19" t="s">
        <v>2486</v>
      </c>
      <c r="G470" s="19" t="s">
        <v>2612</v>
      </c>
      <c r="H470" s="19" t="s">
        <v>1215</v>
      </c>
      <c r="I470" s="2" t="s">
        <v>2643</v>
      </c>
      <c r="J470" s="9" t="s">
        <v>4712</v>
      </c>
      <c r="M470" s="19" t="s">
        <v>70</v>
      </c>
      <c r="N470" s="28" t="s">
        <v>1806</v>
      </c>
      <c r="O470" s="52" t="s">
        <v>2486</v>
      </c>
      <c r="T470" s="2"/>
      <c r="U470" s="2"/>
      <c r="V470" s="2"/>
      <c r="W470" s="2"/>
      <c r="X470" s="2"/>
      <c r="Y470" s="2" t="s">
        <v>2489</v>
      </c>
      <c r="Z470" s="2" t="s">
        <v>2495</v>
      </c>
      <c r="AA470" s="2"/>
      <c r="AB470" s="19"/>
      <c r="AC470" s="19"/>
      <c r="AD470" s="19"/>
      <c r="AE470" s="19"/>
    </row>
    <row r="471" spans="1:31" ht="44" x14ac:dyDescent="0.2">
      <c r="A471" s="19" t="s">
        <v>2</v>
      </c>
      <c r="B471" s="19" t="s">
        <v>3617</v>
      </c>
      <c r="C471" s="19" t="s">
        <v>3618</v>
      </c>
      <c r="D471" s="10" t="s">
        <v>2629</v>
      </c>
      <c r="E471" s="114" t="s">
        <v>4707</v>
      </c>
      <c r="F471" s="19" t="s">
        <v>2486</v>
      </c>
      <c r="G471" s="19" t="s">
        <v>2614</v>
      </c>
      <c r="H471" s="19" t="s">
        <v>1215</v>
      </c>
      <c r="I471" s="2" t="s">
        <v>2643</v>
      </c>
      <c r="J471" s="9" t="s">
        <v>4706</v>
      </c>
      <c r="M471" s="19" t="s">
        <v>70</v>
      </c>
      <c r="N471" s="28" t="s">
        <v>1806</v>
      </c>
      <c r="O471" s="52" t="s">
        <v>2486</v>
      </c>
      <c r="T471" s="2"/>
      <c r="U471" s="2"/>
      <c r="V471" s="2"/>
      <c r="W471" s="2"/>
      <c r="X471" s="2"/>
      <c r="Y471" s="2" t="s">
        <v>2489</v>
      </c>
      <c r="Z471" s="2" t="s">
        <v>2495</v>
      </c>
      <c r="AA471" s="2"/>
      <c r="AB471" s="19"/>
      <c r="AC471" s="19"/>
      <c r="AD471" s="19"/>
      <c r="AE471" s="19"/>
    </row>
    <row r="472" spans="1:31" ht="44" x14ac:dyDescent="0.2">
      <c r="A472" s="19" t="s">
        <v>1932</v>
      </c>
      <c r="B472" s="19" t="s">
        <v>3612</v>
      </c>
      <c r="C472" s="19" t="s">
        <v>3054</v>
      </c>
      <c r="D472" s="10" t="s">
        <v>2629</v>
      </c>
      <c r="E472" s="114" t="s">
        <v>4703</v>
      </c>
      <c r="F472" s="19" t="s">
        <v>2486</v>
      </c>
      <c r="G472" s="19" t="s">
        <v>2612</v>
      </c>
      <c r="H472" s="19" t="s">
        <v>1214</v>
      </c>
      <c r="I472" s="2" t="s">
        <v>2643</v>
      </c>
      <c r="J472" s="9" t="s">
        <v>4704</v>
      </c>
      <c r="M472" s="19" t="s">
        <v>47</v>
      </c>
      <c r="N472" s="28" t="s">
        <v>1806</v>
      </c>
      <c r="O472" s="52" t="s">
        <v>2486</v>
      </c>
      <c r="T472" s="2"/>
      <c r="U472" s="2"/>
      <c r="V472" s="2"/>
      <c r="W472" s="2"/>
      <c r="X472" s="2"/>
      <c r="Y472" s="2" t="s">
        <v>2489</v>
      </c>
      <c r="Z472" s="2" t="s">
        <v>2495</v>
      </c>
      <c r="AA472" s="2"/>
      <c r="AB472" s="19"/>
      <c r="AC472" s="19"/>
      <c r="AD472" s="19"/>
      <c r="AE472" s="19"/>
    </row>
    <row r="473" spans="1:31" ht="44" x14ac:dyDescent="0.2">
      <c r="A473" s="19" t="s">
        <v>1933</v>
      </c>
      <c r="B473" s="19" t="s">
        <v>3615</v>
      </c>
      <c r="C473" s="19" t="s">
        <v>3616</v>
      </c>
      <c r="D473" s="10" t="s">
        <v>2629</v>
      </c>
      <c r="E473" s="114" t="s">
        <v>4700</v>
      </c>
      <c r="F473" s="19" t="s">
        <v>2486</v>
      </c>
      <c r="G473" s="19" t="s">
        <v>2614</v>
      </c>
      <c r="H473" s="19" t="s">
        <v>1202</v>
      </c>
      <c r="I473" s="2" t="s">
        <v>2643</v>
      </c>
      <c r="J473" s="9" t="s">
        <v>4701</v>
      </c>
      <c r="M473" s="19" t="s">
        <v>47</v>
      </c>
      <c r="N473" s="28" t="s">
        <v>1806</v>
      </c>
      <c r="O473" s="52" t="s">
        <v>2486</v>
      </c>
      <c r="T473" s="2"/>
      <c r="U473" s="2"/>
      <c r="V473" s="2"/>
      <c r="W473" s="2"/>
      <c r="X473" s="2"/>
      <c r="Y473" s="2" t="s">
        <v>2489</v>
      </c>
      <c r="Z473" s="2" t="s">
        <v>2495</v>
      </c>
      <c r="AA473" s="2"/>
      <c r="AB473" s="19"/>
      <c r="AC473" s="19"/>
      <c r="AD473" s="19"/>
      <c r="AE473" s="19"/>
    </row>
    <row r="474" spans="1:31" ht="132" x14ac:dyDescent="0.2">
      <c r="A474" s="2" t="s">
        <v>2026</v>
      </c>
      <c r="B474" s="2" t="s">
        <v>3619</v>
      </c>
      <c r="C474" s="2" t="s">
        <v>3117</v>
      </c>
      <c r="D474" s="10" t="s">
        <v>2629</v>
      </c>
      <c r="E474" s="114" t="s">
        <v>2619</v>
      </c>
      <c r="F474" s="19" t="s">
        <v>2486</v>
      </c>
      <c r="G474" s="19" t="s">
        <v>2614</v>
      </c>
      <c r="H474" s="19" t="s">
        <v>1215</v>
      </c>
      <c r="I474" s="2" t="s">
        <v>2681</v>
      </c>
      <c r="J474" s="9" t="s">
        <v>4697</v>
      </c>
      <c r="M474" s="19" t="s">
        <v>49</v>
      </c>
      <c r="N474" s="28" t="s">
        <v>2005</v>
      </c>
      <c r="O474" s="19" t="s">
        <v>2486</v>
      </c>
      <c r="P474" s="19" t="s">
        <v>2535</v>
      </c>
      <c r="Q474" s="19" t="s">
        <v>2539</v>
      </c>
      <c r="R474" s="19" t="s">
        <v>2519</v>
      </c>
      <c r="T474" s="2"/>
      <c r="U474" s="2"/>
      <c r="V474" s="2"/>
      <c r="W474" s="2"/>
      <c r="X474" s="2"/>
      <c r="Y474" s="2" t="s">
        <v>2489</v>
      </c>
      <c r="Z474" s="2" t="s">
        <v>2495</v>
      </c>
      <c r="AA474" s="2" t="s">
        <v>2494</v>
      </c>
      <c r="AB474" s="19"/>
      <c r="AC474" s="19"/>
      <c r="AD474" s="19"/>
      <c r="AE474" s="19"/>
    </row>
    <row r="475" spans="1:31" ht="132" x14ac:dyDescent="0.2">
      <c r="A475" s="2" t="s">
        <v>2029</v>
      </c>
      <c r="B475" s="2" t="s">
        <v>3620</v>
      </c>
      <c r="C475" s="2" t="s">
        <v>3117</v>
      </c>
      <c r="D475" s="10" t="s">
        <v>2629</v>
      </c>
      <c r="E475" s="114" t="s">
        <v>2619</v>
      </c>
      <c r="F475" s="19" t="s">
        <v>2486</v>
      </c>
      <c r="G475" s="19" t="s">
        <v>2611</v>
      </c>
      <c r="H475" s="19" t="s">
        <v>1215</v>
      </c>
      <c r="I475" s="2" t="s">
        <v>2681</v>
      </c>
      <c r="J475" s="9" t="s">
        <v>4696</v>
      </c>
      <c r="M475" s="19" t="s">
        <v>49</v>
      </c>
      <c r="N475" s="28" t="s">
        <v>2005</v>
      </c>
      <c r="O475" s="19" t="s">
        <v>2486</v>
      </c>
      <c r="P475" s="19" t="s">
        <v>2535</v>
      </c>
      <c r="Q475" s="19" t="s">
        <v>2539</v>
      </c>
      <c r="R475" s="19" t="s">
        <v>2519</v>
      </c>
      <c r="T475" s="2"/>
      <c r="U475" s="2"/>
      <c r="V475" s="2"/>
      <c r="W475" s="2"/>
      <c r="X475" s="2"/>
      <c r="Y475" s="2" t="s">
        <v>2489</v>
      </c>
      <c r="Z475" s="2" t="s">
        <v>2495</v>
      </c>
      <c r="AA475" s="2" t="s">
        <v>2494</v>
      </c>
      <c r="AB475" s="19"/>
      <c r="AC475" s="19"/>
      <c r="AD475" s="19"/>
      <c r="AE475" s="19"/>
    </row>
    <row r="476" spans="1:31" ht="132" x14ac:dyDescent="0.2">
      <c r="A476" s="2" t="s">
        <v>2027</v>
      </c>
      <c r="B476" s="2" t="s">
        <v>3621</v>
      </c>
      <c r="C476" s="2" t="s">
        <v>3166</v>
      </c>
      <c r="D476" s="10" t="s">
        <v>2629</v>
      </c>
      <c r="E476" s="114" t="s">
        <v>4692</v>
      </c>
      <c r="F476" s="19" t="s">
        <v>2486</v>
      </c>
      <c r="G476" s="19" t="s">
        <v>2614</v>
      </c>
      <c r="H476" s="19" t="s">
        <v>1215</v>
      </c>
      <c r="I476" s="2" t="s">
        <v>2681</v>
      </c>
      <c r="J476" s="9" t="s">
        <v>4694</v>
      </c>
      <c r="M476" s="19" t="s">
        <v>49</v>
      </c>
      <c r="N476" s="28" t="s">
        <v>2005</v>
      </c>
      <c r="O476" s="19" t="s">
        <v>2486</v>
      </c>
      <c r="P476" s="19" t="s">
        <v>2535</v>
      </c>
      <c r="Q476" s="19" t="s">
        <v>2539</v>
      </c>
      <c r="R476" s="19" t="s">
        <v>2519</v>
      </c>
      <c r="T476" s="2"/>
      <c r="U476" s="2"/>
      <c r="V476" s="2"/>
      <c r="W476" s="2"/>
      <c r="X476" s="2"/>
      <c r="Y476" s="2" t="s">
        <v>2489</v>
      </c>
      <c r="Z476" s="2" t="s">
        <v>2495</v>
      </c>
      <c r="AA476" s="2" t="s">
        <v>2494</v>
      </c>
      <c r="AB476" s="19"/>
      <c r="AC476" s="19"/>
      <c r="AD476" s="19"/>
      <c r="AE476" s="19"/>
    </row>
    <row r="477" spans="1:31" ht="132" x14ac:dyDescent="0.2">
      <c r="A477" s="2" t="s">
        <v>2028</v>
      </c>
      <c r="B477" s="2" t="s">
        <v>3622</v>
      </c>
      <c r="C477" s="2" t="s">
        <v>3623</v>
      </c>
      <c r="D477" s="10" t="s">
        <v>2627</v>
      </c>
      <c r="E477" s="114" t="s">
        <v>2619</v>
      </c>
      <c r="F477" s="19" t="s">
        <v>2486</v>
      </c>
      <c r="G477" s="19" t="s">
        <v>2612</v>
      </c>
      <c r="H477" s="19" t="s">
        <v>1215</v>
      </c>
      <c r="I477" s="2" t="s">
        <v>2681</v>
      </c>
      <c r="J477" s="9" t="s">
        <v>4691</v>
      </c>
      <c r="M477" s="19" t="s">
        <v>49</v>
      </c>
      <c r="N477" s="28" t="s">
        <v>2005</v>
      </c>
      <c r="O477" s="19" t="s">
        <v>2486</v>
      </c>
      <c r="P477" s="19" t="s">
        <v>2535</v>
      </c>
      <c r="Q477" s="19" t="s">
        <v>2539</v>
      </c>
      <c r="R477" s="19" t="s">
        <v>2519</v>
      </c>
      <c r="T477" s="2"/>
      <c r="U477" s="2"/>
      <c r="V477" s="2"/>
      <c r="W477" s="2"/>
      <c r="X477" s="2"/>
      <c r="Y477" s="2" t="s">
        <v>2489</v>
      </c>
      <c r="Z477" s="2" t="s">
        <v>2495</v>
      </c>
      <c r="AA477" s="2" t="s">
        <v>2494</v>
      </c>
      <c r="AB477" s="19"/>
      <c r="AC477" s="19"/>
      <c r="AD477" s="19"/>
      <c r="AE477" s="19"/>
    </row>
    <row r="478" spans="1:31" ht="132" x14ac:dyDescent="0.2">
      <c r="A478" s="2" t="s">
        <v>2030</v>
      </c>
      <c r="B478" s="2" t="s">
        <v>3624</v>
      </c>
      <c r="C478" s="2" t="s">
        <v>3172</v>
      </c>
      <c r="D478" s="10" t="s">
        <v>2629</v>
      </c>
      <c r="E478" s="114" t="s">
        <v>4687</v>
      </c>
      <c r="F478" s="19" t="s">
        <v>2486</v>
      </c>
      <c r="G478" s="19" t="s">
        <v>2612</v>
      </c>
      <c r="H478" s="19" t="s">
        <v>1215</v>
      </c>
      <c r="I478" s="2" t="s">
        <v>2681</v>
      </c>
      <c r="J478" s="9" t="s">
        <v>4688</v>
      </c>
      <c r="M478" s="19" t="s">
        <v>49</v>
      </c>
      <c r="N478" s="28" t="s">
        <v>2005</v>
      </c>
      <c r="O478" s="19" t="s">
        <v>2486</v>
      </c>
      <c r="P478" s="19" t="s">
        <v>2535</v>
      </c>
      <c r="Q478" s="19" t="s">
        <v>2539</v>
      </c>
      <c r="R478" s="19" t="s">
        <v>2519</v>
      </c>
      <c r="T478" s="2"/>
      <c r="U478" s="2"/>
      <c r="V478" s="2"/>
      <c r="W478" s="2"/>
      <c r="X478" s="2"/>
      <c r="Y478" s="2" t="s">
        <v>2489</v>
      </c>
      <c r="Z478" s="2" t="s">
        <v>2495</v>
      </c>
      <c r="AA478" s="2" t="s">
        <v>2494</v>
      </c>
      <c r="AB478" s="19"/>
      <c r="AC478" s="19"/>
      <c r="AD478" s="19"/>
      <c r="AE478" s="19"/>
    </row>
    <row r="479" spans="1:31" ht="88" x14ac:dyDescent="0.2">
      <c r="A479" s="2" t="s">
        <v>2122</v>
      </c>
      <c r="B479" s="2" t="s">
        <v>3625</v>
      </c>
      <c r="C479" s="2" t="s">
        <v>3407</v>
      </c>
      <c r="D479" s="10" t="s">
        <v>2629</v>
      </c>
      <c r="E479" s="114" t="s">
        <v>4684</v>
      </c>
      <c r="F479" s="19" t="s">
        <v>2486</v>
      </c>
      <c r="G479" s="19" t="s">
        <v>2614</v>
      </c>
      <c r="H479" s="19" t="s">
        <v>1201</v>
      </c>
      <c r="I479" s="2" t="s">
        <v>2690</v>
      </c>
      <c r="J479" s="9" t="s">
        <v>4686</v>
      </c>
      <c r="M479" s="19" t="s">
        <v>50</v>
      </c>
      <c r="N479" s="28" t="s">
        <v>2146</v>
      </c>
      <c r="O479" s="19" t="s">
        <v>2486</v>
      </c>
      <c r="P479" s="19" t="s">
        <v>2534</v>
      </c>
      <c r="T479" s="2"/>
      <c r="U479" s="2"/>
      <c r="V479" s="2"/>
      <c r="W479" s="2"/>
      <c r="X479" s="2"/>
      <c r="Y479" s="2" t="s">
        <v>2489</v>
      </c>
      <c r="Z479" s="2" t="s">
        <v>2495</v>
      </c>
      <c r="AA479" s="2"/>
      <c r="AB479" s="19"/>
      <c r="AC479" s="19"/>
      <c r="AD479" s="19"/>
      <c r="AE479" s="19"/>
    </row>
    <row r="480" spans="1:31" ht="242" x14ac:dyDescent="0.2">
      <c r="A480" s="2" t="s">
        <v>477</v>
      </c>
      <c r="B480" s="2" t="s">
        <v>3627</v>
      </c>
      <c r="C480" s="2" t="s">
        <v>4374</v>
      </c>
      <c r="D480" s="10" t="s">
        <v>2629</v>
      </c>
      <c r="E480" s="114" t="s">
        <v>4681</v>
      </c>
      <c r="F480" s="19" t="s">
        <v>2486</v>
      </c>
      <c r="G480" s="19" t="s">
        <v>2612</v>
      </c>
      <c r="H480" s="19" t="s">
        <v>1213</v>
      </c>
      <c r="I480" s="2" t="s">
        <v>2647</v>
      </c>
      <c r="J480" s="9" t="s">
        <v>4682</v>
      </c>
      <c r="L480" s="19" t="s">
        <v>1916</v>
      </c>
      <c r="M480" s="19" t="s">
        <v>43</v>
      </c>
      <c r="N480" s="28" t="s">
        <v>1256</v>
      </c>
      <c r="O480" s="19" t="s">
        <v>2551</v>
      </c>
      <c r="P480" s="19" t="s">
        <v>2552</v>
      </c>
      <c r="Q480" s="19" t="s">
        <v>2534</v>
      </c>
      <c r="R480" s="19" t="s">
        <v>2539</v>
      </c>
      <c r="T480" s="2"/>
      <c r="U480" s="2"/>
      <c r="V480" s="2"/>
      <c r="W480" s="2"/>
      <c r="X480" s="2"/>
      <c r="Y480" s="2" t="s">
        <v>2512</v>
      </c>
      <c r="Z480" s="2"/>
      <c r="AA480" s="2"/>
      <c r="AB480" s="19"/>
      <c r="AC480" s="19"/>
      <c r="AD480" s="19"/>
      <c r="AE480" s="19"/>
    </row>
    <row r="481" spans="1:31" ht="242" x14ac:dyDescent="0.2">
      <c r="A481" s="2" t="s">
        <v>475</v>
      </c>
      <c r="B481" s="2" t="s">
        <v>3628</v>
      </c>
      <c r="C481" s="2" t="s">
        <v>2958</v>
      </c>
      <c r="D481" s="10" t="s">
        <v>2629</v>
      </c>
      <c r="E481" s="114" t="s">
        <v>4679</v>
      </c>
      <c r="F481" s="19" t="s">
        <v>2486</v>
      </c>
      <c r="G481" s="19" t="s">
        <v>2614</v>
      </c>
      <c r="H481" s="19" t="s">
        <v>1213</v>
      </c>
      <c r="I481" s="2" t="s">
        <v>2647</v>
      </c>
      <c r="J481" s="9" t="s">
        <v>4678</v>
      </c>
      <c r="L481" s="19" t="s">
        <v>1916</v>
      </c>
      <c r="M481" s="19" t="s">
        <v>43</v>
      </c>
      <c r="N481" s="28" t="s">
        <v>1256</v>
      </c>
      <c r="O481" s="19" t="s">
        <v>2551</v>
      </c>
      <c r="P481" s="19" t="s">
        <v>2552</v>
      </c>
      <c r="Q481" s="19" t="s">
        <v>2534</v>
      </c>
      <c r="R481" s="19" t="s">
        <v>2539</v>
      </c>
      <c r="T481" s="2"/>
      <c r="U481" s="2"/>
      <c r="V481" s="2"/>
      <c r="W481" s="2"/>
      <c r="X481" s="2"/>
      <c r="Y481" s="2" t="s">
        <v>2512</v>
      </c>
      <c r="Z481" s="2"/>
      <c r="AA481" s="2"/>
      <c r="AB481" s="19"/>
      <c r="AC481" s="19"/>
      <c r="AD481" s="19"/>
      <c r="AE481" s="19"/>
    </row>
    <row r="482" spans="1:31" ht="242" x14ac:dyDescent="0.2">
      <c r="A482" s="35" t="s">
        <v>476</v>
      </c>
      <c r="B482" s="2" t="s">
        <v>3629</v>
      </c>
      <c r="C482" s="2" t="s">
        <v>3630</v>
      </c>
      <c r="D482" s="10" t="s">
        <v>2629</v>
      </c>
      <c r="E482" s="114" t="s">
        <v>2843</v>
      </c>
      <c r="F482" s="19" t="s">
        <v>2486</v>
      </c>
      <c r="G482" s="19" t="s">
        <v>2612</v>
      </c>
      <c r="H482" s="19" t="s">
        <v>1201</v>
      </c>
      <c r="I482" s="2" t="s">
        <v>2647</v>
      </c>
      <c r="J482" s="9" t="s">
        <v>4670</v>
      </c>
      <c r="L482" s="19" t="s">
        <v>1916</v>
      </c>
      <c r="M482" s="19" t="s">
        <v>43</v>
      </c>
      <c r="N482" s="28" t="s">
        <v>1256</v>
      </c>
      <c r="O482" s="19" t="s">
        <v>2551</v>
      </c>
      <c r="P482" s="19" t="s">
        <v>2552</v>
      </c>
      <c r="Q482" s="19" t="s">
        <v>2534</v>
      </c>
      <c r="R482" s="19" t="s">
        <v>2539</v>
      </c>
      <c r="T482" s="2"/>
      <c r="U482" s="2"/>
      <c r="V482" s="2"/>
      <c r="W482" s="2"/>
      <c r="X482" s="2"/>
      <c r="Y482" s="2" t="s">
        <v>2512</v>
      </c>
      <c r="Z482" s="2"/>
      <c r="AA482" s="2"/>
      <c r="AB482" s="19"/>
      <c r="AC482" s="19"/>
      <c r="AD482" s="19"/>
      <c r="AE482" s="19"/>
    </row>
    <row r="483" spans="1:31" ht="242" x14ac:dyDescent="0.2">
      <c r="A483" s="2" t="s">
        <v>474</v>
      </c>
      <c r="B483" s="2" t="s">
        <v>3633</v>
      </c>
      <c r="C483" s="2" t="s">
        <v>4375</v>
      </c>
      <c r="D483" s="10" t="s">
        <v>2629</v>
      </c>
      <c r="E483" s="114" t="s">
        <v>4676</v>
      </c>
      <c r="F483" s="19" t="s">
        <v>2486</v>
      </c>
      <c r="G483" s="19" t="s">
        <v>2614</v>
      </c>
      <c r="H483" s="19" t="s">
        <v>1201</v>
      </c>
      <c r="I483" s="2" t="s">
        <v>2647</v>
      </c>
      <c r="J483" s="9" t="s">
        <v>4677</v>
      </c>
      <c r="M483" s="19" t="s">
        <v>43</v>
      </c>
      <c r="N483" s="28" t="s">
        <v>1256</v>
      </c>
      <c r="O483" s="19" t="s">
        <v>2551</v>
      </c>
      <c r="P483" s="19" t="s">
        <v>2552</v>
      </c>
      <c r="Q483" s="19" t="s">
        <v>2534</v>
      </c>
      <c r="R483" s="19" t="s">
        <v>2539</v>
      </c>
      <c r="T483" s="2"/>
      <c r="U483" s="2"/>
      <c r="V483" s="2"/>
      <c r="W483" s="2"/>
      <c r="X483" s="2"/>
      <c r="Y483" s="2" t="s">
        <v>2512</v>
      </c>
      <c r="Z483" s="2"/>
      <c r="AA483" s="2"/>
      <c r="AB483" s="19"/>
      <c r="AC483" s="19"/>
      <c r="AD483" s="19"/>
      <c r="AE483" s="19"/>
    </row>
    <row r="484" spans="1:31" ht="242" x14ac:dyDescent="0.2">
      <c r="A484" s="19" t="s">
        <v>927</v>
      </c>
      <c r="B484" s="19" t="s">
        <v>3626</v>
      </c>
      <c r="C484" s="19" t="s">
        <v>3204</v>
      </c>
      <c r="D484" s="10" t="s">
        <v>2627</v>
      </c>
      <c r="E484" s="114" t="s">
        <v>2619</v>
      </c>
      <c r="F484" s="19" t="s">
        <v>2486</v>
      </c>
      <c r="G484" s="19" t="s">
        <v>2614</v>
      </c>
      <c r="H484" s="19" t="s">
        <v>1215</v>
      </c>
      <c r="I484" s="2" t="s">
        <v>2647</v>
      </c>
      <c r="J484" s="9" t="s">
        <v>4674</v>
      </c>
      <c r="L484" s="19" t="s">
        <v>1916</v>
      </c>
      <c r="M484" s="19" t="s">
        <v>54</v>
      </c>
      <c r="N484" s="28" t="s">
        <v>1256</v>
      </c>
      <c r="O484" s="19" t="s">
        <v>2551</v>
      </c>
      <c r="P484" s="19" t="s">
        <v>2552</v>
      </c>
      <c r="Q484" s="19" t="s">
        <v>2534</v>
      </c>
      <c r="R484" s="19" t="s">
        <v>2539</v>
      </c>
      <c r="T484" s="2"/>
      <c r="U484" s="2"/>
      <c r="V484" s="2"/>
      <c r="W484" s="2"/>
      <c r="X484" s="2"/>
      <c r="Y484" s="2" t="s">
        <v>2512</v>
      </c>
      <c r="Z484" s="2"/>
      <c r="AA484" s="2"/>
      <c r="AB484" s="19"/>
      <c r="AC484" s="19"/>
      <c r="AD484" s="19"/>
      <c r="AE484" s="19"/>
    </row>
    <row r="485" spans="1:31" ht="242" x14ac:dyDescent="0.2">
      <c r="A485" s="19" t="s">
        <v>926</v>
      </c>
      <c r="B485" s="19" t="s">
        <v>3631</v>
      </c>
      <c r="C485" s="19" t="s">
        <v>3632</v>
      </c>
      <c r="D485" s="10" t="s">
        <v>2627</v>
      </c>
      <c r="E485" s="114" t="s">
        <v>4671</v>
      </c>
      <c r="F485" s="19" t="s">
        <v>2486</v>
      </c>
      <c r="G485" s="19" t="s">
        <v>2612</v>
      </c>
      <c r="H485" s="19" t="s">
        <v>1215</v>
      </c>
      <c r="I485" s="2" t="s">
        <v>2647</v>
      </c>
      <c r="J485" s="9" t="s">
        <v>4672</v>
      </c>
      <c r="L485" s="19" t="s">
        <v>1916</v>
      </c>
      <c r="M485" s="19" t="s">
        <v>54</v>
      </c>
      <c r="N485" s="28" t="s">
        <v>1256</v>
      </c>
      <c r="O485" s="19" t="s">
        <v>2551</v>
      </c>
      <c r="P485" s="19" t="s">
        <v>2552</v>
      </c>
      <c r="Q485" s="19" t="s">
        <v>2534</v>
      </c>
      <c r="R485" s="19" t="s">
        <v>2539</v>
      </c>
      <c r="T485" s="2"/>
      <c r="U485" s="2"/>
      <c r="V485" s="2"/>
      <c r="W485" s="2"/>
      <c r="X485" s="2"/>
      <c r="Y485" s="2" t="s">
        <v>2512</v>
      </c>
      <c r="Z485" s="2"/>
      <c r="AA485" s="2"/>
      <c r="AB485" s="19"/>
      <c r="AC485" s="19"/>
      <c r="AD485" s="19"/>
      <c r="AE485" s="19"/>
    </row>
    <row r="486" spans="1:31" ht="242" x14ac:dyDescent="0.2">
      <c r="A486" s="35" t="s">
        <v>476</v>
      </c>
      <c r="B486" s="2" t="s">
        <v>3629</v>
      </c>
      <c r="C486" s="2" t="s">
        <v>3630</v>
      </c>
      <c r="D486" s="10" t="s">
        <v>2629</v>
      </c>
      <c r="E486" s="114" t="s">
        <v>2843</v>
      </c>
      <c r="F486" s="19" t="s">
        <v>2486</v>
      </c>
      <c r="G486" s="19" t="s">
        <v>2612</v>
      </c>
      <c r="H486" s="19" t="s">
        <v>1201</v>
      </c>
      <c r="I486" s="2" t="s">
        <v>2647</v>
      </c>
      <c r="J486" s="9" t="s">
        <v>4670</v>
      </c>
      <c r="L486" s="19" t="s">
        <v>1920</v>
      </c>
      <c r="M486" s="19" t="s">
        <v>56</v>
      </c>
      <c r="N486" s="28" t="s">
        <v>1256</v>
      </c>
      <c r="O486" s="19" t="s">
        <v>2551</v>
      </c>
      <c r="P486" s="19" t="s">
        <v>2552</v>
      </c>
      <c r="Q486" s="19" t="s">
        <v>2534</v>
      </c>
      <c r="R486" s="19" t="s">
        <v>2539</v>
      </c>
      <c r="T486" s="2"/>
      <c r="U486" s="2"/>
      <c r="V486" s="2"/>
      <c r="W486" s="2"/>
      <c r="X486" s="2"/>
      <c r="Y486" s="2" t="s">
        <v>2512</v>
      </c>
      <c r="Z486" s="2"/>
      <c r="AA486" s="2"/>
      <c r="AB486" s="19"/>
      <c r="AC486" s="19"/>
      <c r="AD486" s="19"/>
      <c r="AE486" s="19"/>
    </row>
    <row r="487" spans="1:31" ht="44" x14ac:dyDescent="0.2">
      <c r="A487" s="2" t="s">
        <v>656</v>
      </c>
      <c r="B487" s="2" t="s">
        <v>3160</v>
      </c>
      <c r="C487" s="2" t="s">
        <v>3634</v>
      </c>
      <c r="D487" s="10" t="s">
        <v>2627</v>
      </c>
      <c r="E487" s="114" t="s">
        <v>4667</v>
      </c>
      <c r="F487" s="19" t="s">
        <v>2486</v>
      </c>
      <c r="G487" s="19" t="s">
        <v>2612</v>
      </c>
      <c r="H487" s="19" t="s">
        <v>1207</v>
      </c>
      <c r="I487" s="2" t="s">
        <v>2650</v>
      </c>
      <c r="J487" s="9" t="s">
        <v>4668</v>
      </c>
      <c r="L487" s="19" t="s">
        <v>1918</v>
      </c>
      <c r="M487" s="19" t="s">
        <v>46</v>
      </c>
      <c r="N487" s="28" t="s">
        <v>1758</v>
      </c>
      <c r="O487" s="52" t="s">
        <v>2486</v>
      </c>
      <c r="T487" s="2"/>
      <c r="U487" s="2"/>
      <c r="V487" s="2"/>
      <c r="W487" s="2"/>
      <c r="X487" s="2"/>
      <c r="Y487" s="2" t="s">
        <v>2489</v>
      </c>
      <c r="Z487" s="2" t="s">
        <v>2494</v>
      </c>
      <c r="AA487" s="2"/>
      <c r="AB487" s="19"/>
      <c r="AC487" s="19"/>
      <c r="AD487" s="19"/>
      <c r="AE487" s="19"/>
    </row>
    <row r="488" spans="1:31" ht="44" x14ac:dyDescent="0.2">
      <c r="A488" s="2" t="s">
        <v>646</v>
      </c>
      <c r="B488" s="2" t="s">
        <v>3635</v>
      </c>
      <c r="C488" s="2" t="s">
        <v>3198</v>
      </c>
      <c r="D488" s="10" t="s">
        <v>2629</v>
      </c>
      <c r="E488" s="114" t="s">
        <v>2753</v>
      </c>
      <c r="F488" s="19" t="s">
        <v>2486</v>
      </c>
      <c r="G488" s="19" t="s">
        <v>2614</v>
      </c>
      <c r="H488" s="19" t="s">
        <v>1207</v>
      </c>
      <c r="I488" s="2" t="s">
        <v>2650</v>
      </c>
      <c r="J488" s="9" t="s">
        <v>4666</v>
      </c>
      <c r="L488" s="19" t="s">
        <v>1918</v>
      </c>
      <c r="M488" s="19" t="s">
        <v>46</v>
      </c>
      <c r="N488" s="28" t="s">
        <v>1758</v>
      </c>
      <c r="O488" s="52" t="s">
        <v>2486</v>
      </c>
      <c r="T488" s="2"/>
      <c r="U488" s="2"/>
      <c r="V488" s="2"/>
      <c r="W488" s="2"/>
      <c r="X488" s="2"/>
      <c r="Y488" s="2" t="s">
        <v>2489</v>
      </c>
      <c r="Z488" s="2" t="s">
        <v>2494</v>
      </c>
      <c r="AA488" s="2"/>
      <c r="AB488" s="19"/>
      <c r="AC488" s="19"/>
      <c r="AD488" s="19"/>
      <c r="AE488" s="19"/>
    </row>
    <row r="489" spans="1:31" ht="44" x14ac:dyDescent="0.2">
      <c r="A489" s="2" t="s">
        <v>647</v>
      </c>
      <c r="B489" s="2" t="s">
        <v>3636</v>
      </c>
      <c r="C489" s="2" t="s">
        <v>3637</v>
      </c>
      <c r="D489" s="10" t="s">
        <v>2629</v>
      </c>
      <c r="E489" s="114" t="s">
        <v>4664</v>
      </c>
      <c r="F489" s="19" t="s">
        <v>2486</v>
      </c>
      <c r="G489" s="19" t="s">
        <v>2612</v>
      </c>
      <c r="H489" s="19" t="s">
        <v>1207</v>
      </c>
      <c r="I489" s="2" t="s">
        <v>2650</v>
      </c>
      <c r="J489" s="9" t="s">
        <v>4662</v>
      </c>
      <c r="L489" s="19" t="s">
        <v>1918</v>
      </c>
      <c r="M489" s="19" t="s">
        <v>46</v>
      </c>
      <c r="N489" s="28" t="s">
        <v>1758</v>
      </c>
      <c r="O489" s="52" t="s">
        <v>2486</v>
      </c>
      <c r="T489" s="2"/>
      <c r="U489" s="2"/>
      <c r="V489" s="2"/>
      <c r="W489" s="2"/>
      <c r="X489" s="2"/>
      <c r="Y489" s="2" t="s">
        <v>2489</v>
      </c>
      <c r="Z489" s="2" t="s">
        <v>2494</v>
      </c>
      <c r="AA489" s="2"/>
      <c r="AB489" s="19"/>
      <c r="AC489" s="19"/>
      <c r="AD489" s="19"/>
      <c r="AE489" s="19"/>
    </row>
    <row r="490" spans="1:31" ht="66" x14ac:dyDescent="0.2">
      <c r="A490" s="2" t="s">
        <v>321</v>
      </c>
      <c r="B490" s="2" t="s">
        <v>3638</v>
      </c>
      <c r="C490" s="2" t="s">
        <v>3124</v>
      </c>
      <c r="D490" s="10" t="s">
        <v>2627</v>
      </c>
      <c r="E490" s="114" t="s">
        <v>4660</v>
      </c>
      <c r="F490" s="19" t="s">
        <v>2486</v>
      </c>
      <c r="G490" s="19" t="s">
        <v>2614</v>
      </c>
      <c r="H490" s="19" t="s">
        <v>1214</v>
      </c>
      <c r="I490" s="2" t="s">
        <v>2650</v>
      </c>
      <c r="J490" s="9" t="s">
        <v>4661</v>
      </c>
      <c r="M490" s="19" t="s">
        <v>38</v>
      </c>
      <c r="N490" s="28" t="s">
        <v>1848</v>
      </c>
      <c r="O490" s="52" t="s">
        <v>2551</v>
      </c>
      <c r="T490" s="2"/>
      <c r="U490" s="2"/>
      <c r="V490" s="2"/>
      <c r="W490" s="2"/>
      <c r="X490" s="2"/>
      <c r="Y490" s="2" t="s">
        <v>2544</v>
      </c>
      <c r="Z490" s="2" t="s">
        <v>2495</v>
      </c>
      <c r="AA490" s="2" t="s">
        <v>2497</v>
      </c>
      <c r="AB490" s="19" t="s">
        <v>2490</v>
      </c>
      <c r="AC490" s="19" t="s">
        <v>2491</v>
      </c>
      <c r="AD490" s="19"/>
      <c r="AE490" s="19"/>
    </row>
    <row r="491" spans="1:31" ht="66" x14ac:dyDescent="0.2">
      <c r="A491" s="2" t="s">
        <v>324</v>
      </c>
      <c r="B491" s="2" t="s">
        <v>3639</v>
      </c>
      <c r="C491" s="2" t="s">
        <v>3117</v>
      </c>
      <c r="D491" s="10" t="s">
        <v>2629</v>
      </c>
      <c r="E491" s="114" t="s">
        <v>4657</v>
      </c>
      <c r="F491" s="19" t="s">
        <v>2486</v>
      </c>
      <c r="G491" s="19" t="s">
        <v>2611</v>
      </c>
      <c r="H491" s="19" t="s">
        <v>1207</v>
      </c>
      <c r="I491" s="2" t="s">
        <v>2650</v>
      </c>
      <c r="J491" s="9" t="s">
        <v>4656</v>
      </c>
      <c r="M491" s="19" t="s">
        <v>38</v>
      </c>
      <c r="N491" s="28" t="s">
        <v>1848</v>
      </c>
      <c r="O491" s="52" t="s">
        <v>2551</v>
      </c>
      <c r="T491" s="2"/>
      <c r="U491" s="2"/>
      <c r="V491" s="2"/>
      <c r="W491" s="2"/>
      <c r="X491" s="2"/>
      <c r="Y491" s="2" t="s">
        <v>2544</v>
      </c>
      <c r="Z491" s="2" t="s">
        <v>2495</v>
      </c>
      <c r="AA491" s="2" t="s">
        <v>2497</v>
      </c>
      <c r="AB491" s="19" t="s">
        <v>2490</v>
      </c>
      <c r="AC491" s="19" t="s">
        <v>2491</v>
      </c>
      <c r="AD491" s="19"/>
      <c r="AE491" s="19"/>
    </row>
    <row r="492" spans="1:31" ht="66" customHeight="1" x14ac:dyDescent="0.2">
      <c r="A492" s="2" t="s">
        <v>322</v>
      </c>
      <c r="B492" s="2" t="s">
        <v>3640</v>
      </c>
      <c r="C492" s="2" t="s">
        <v>3370</v>
      </c>
      <c r="D492" s="10" t="s">
        <v>2627</v>
      </c>
      <c r="E492" s="114" t="s">
        <v>2753</v>
      </c>
      <c r="F492" s="19" t="s">
        <v>2486</v>
      </c>
      <c r="G492" s="19" t="s">
        <v>2612</v>
      </c>
      <c r="H492" s="19" t="s">
        <v>1207</v>
      </c>
      <c r="I492" s="2" t="s">
        <v>2650</v>
      </c>
      <c r="J492" s="9" t="s">
        <v>4654</v>
      </c>
      <c r="M492" s="19" t="s">
        <v>38</v>
      </c>
      <c r="N492" s="28" t="s">
        <v>1848</v>
      </c>
      <c r="O492" s="52" t="s">
        <v>2551</v>
      </c>
      <c r="T492" s="2"/>
      <c r="U492" s="2"/>
      <c r="V492" s="2"/>
      <c r="W492" s="2"/>
      <c r="X492" s="2"/>
      <c r="Y492" s="2" t="s">
        <v>2544</v>
      </c>
      <c r="Z492" s="2" t="s">
        <v>2495</v>
      </c>
      <c r="AA492" s="2" t="s">
        <v>2497</v>
      </c>
      <c r="AB492" s="19" t="s">
        <v>2490</v>
      </c>
      <c r="AC492" s="19" t="s">
        <v>2491</v>
      </c>
      <c r="AD492" s="19"/>
      <c r="AE492" s="19"/>
    </row>
    <row r="493" spans="1:31" ht="66" customHeight="1" x14ac:dyDescent="0.2">
      <c r="A493" s="2" t="s">
        <v>323</v>
      </c>
      <c r="B493" s="2" t="s">
        <v>3641</v>
      </c>
      <c r="C493" s="2" t="s">
        <v>3642</v>
      </c>
      <c r="D493" s="10" t="s">
        <v>2629</v>
      </c>
      <c r="E493" s="114" t="s">
        <v>4651</v>
      </c>
      <c r="F493" s="19" t="s">
        <v>2486</v>
      </c>
      <c r="G493" s="19" t="s">
        <v>4391</v>
      </c>
      <c r="H493" s="19" t="s">
        <v>1202</v>
      </c>
      <c r="I493" s="2" t="s">
        <v>2650</v>
      </c>
      <c r="J493" s="9" t="s">
        <v>4652</v>
      </c>
      <c r="M493" s="19" t="s">
        <v>38</v>
      </c>
      <c r="N493" s="28" t="s">
        <v>1848</v>
      </c>
      <c r="O493" s="52" t="s">
        <v>2551</v>
      </c>
      <c r="T493" s="2"/>
      <c r="U493" s="2"/>
      <c r="V493" s="2"/>
      <c r="W493" s="2"/>
      <c r="X493" s="2"/>
      <c r="Y493" s="2" t="s">
        <v>2544</v>
      </c>
      <c r="Z493" s="2" t="s">
        <v>2495</v>
      </c>
      <c r="AA493" s="2" t="s">
        <v>2497</v>
      </c>
      <c r="AB493" s="19" t="s">
        <v>2490</v>
      </c>
      <c r="AC493" s="19" t="s">
        <v>2491</v>
      </c>
      <c r="AD493" s="19"/>
      <c r="AE493" s="19"/>
    </row>
    <row r="494" spans="1:31" ht="132" x14ac:dyDescent="0.2">
      <c r="A494" s="2" t="s">
        <v>2120</v>
      </c>
      <c r="B494" s="2" t="s">
        <v>3643</v>
      </c>
      <c r="C494" s="2" t="s">
        <v>3644</v>
      </c>
      <c r="D494" s="10" t="s">
        <v>2629</v>
      </c>
      <c r="E494" s="114" t="s">
        <v>4645</v>
      </c>
      <c r="F494" s="19" t="s">
        <v>2486</v>
      </c>
      <c r="G494" s="19" t="s">
        <v>2614</v>
      </c>
      <c r="H494" s="19" t="s">
        <v>1215</v>
      </c>
      <c r="I494" s="2" t="s">
        <v>2690</v>
      </c>
      <c r="J494" s="9" t="s">
        <v>4650</v>
      </c>
      <c r="M494" s="19" t="s">
        <v>50</v>
      </c>
      <c r="N494" s="28" t="s">
        <v>1257</v>
      </c>
      <c r="O494" s="19" t="s">
        <v>2486</v>
      </c>
      <c r="P494" s="19" t="s">
        <v>2535</v>
      </c>
      <c r="Q494" s="19" t="s">
        <v>2519</v>
      </c>
      <c r="T494" s="2"/>
      <c r="U494" s="2"/>
      <c r="V494" s="2"/>
      <c r="W494" s="2"/>
      <c r="X494" s="2"/>
      <c r="Y494" s="2" t="s">
        <v>2489</v>
      </c>
      <c r="Z494" s="2" t="s">
        <v>2491</v>
      </c>
      <c r="AA494" s="2" t="s">
        <v>2494</v>
      </c>
      <c r="AB494" s="19"/>
      <c r="AC494" s="19"/>
      <c r="AD494" s="19"/>
      <c r="AE494" s="19"/>
    </row>
    <row r="495" spans="1:31" ht="132" x14ac:dyDescent="0.2">
      <c r="A495" s="2" t="s">
        <v>2119</v>
      </c>
      <c r="B495" s="2" t="s">
        <v>3648</v>
      </c>
      <c r="C495" s="2" t="s">
        <v>3074</v>
      </c>
      <c r="D495" s="10" t="s">
        <v>2629</v>
      </c>
      <c r="E495" s="114" t="s">
        <v>4646</v>
      </c>
      <c r="F495" s="19" t="s">
        <v>2486</v>
      </c>
      <c r="G495" s="19" t="s">
        <v>2609</v>
      </c>
      <c r="H495" s="19" t="s">
        <v>1214</v>
      </c>
      <c r="I495" s="2" t="s">
        <v>2690</v>
      </c>
      <c r="J495" s="9" t="s">
        <v>4647</v>
      </c>
      <c r="M495" s="19" t="s">
        <v>50</v>
      </c>
      <c r="N495" s="28" t="s">
        <v>1257</v>
      </c>
      <c r="O495" s="19" t="s">
        <v>2486</v>
      </c>
      <c r="P495" s="19" t="s">
        <v>2535</v>
      </c>
      <c r="Q495" s="19" t="s">
        <v>2519</v>
      </c>
      <c r="T495" s="2"/>
      <c r="U495" s="2"/>
      <c r="V495" s="2"/>
      <c r="W495" s="2"/>
      <c r="X495" s="2"/>
      <c r="Y495" s="2" t="s">
        <v>2489</v>
      </c>
      <c r="Z495" s="2" t="s">
        <v>2491</v>
      </c>
      <c r="AA495" s="2" t="s">
        <v>2494</v>
      </c>
      <c r="AB495" s="19"/>
      <c r="AC495" s="19"/>
      <c r="AD495" s="19"/>
      <c r="AE495" s="19"/>
    </row>
    <row r="496" spans="1:31" ht="132" x14ac:dyDescent="0.2">
      <c r="A496" s="2" t="s">
        <v>1152</v>
      </c>
      <c r="B496" s="2" t="s">
        <v>3645</v>
      </c>
      <c r="C496" s="2" t="s">
        <v>2935</v>
      </c>
      <c r="D496" s="10" t="s">
        <v>2629</v>
      </c>
      <c r="E496" s="114" t="s">
        <v>4645</v>
      </c>
      <c r="F496" s="19" t="s">
        <v>2486</v>
      </c>
      <c r="G496" s="19" t="s">
        <v>2614</v>
      </c>
      <c r="H496" s="19" t="s">
        <v>1215</v>
      </c>
      <c r="I496" s="2" t="s">
        <v>2690</v>
      </c>
      <c r="J496" s="9" t="s">
        <v>4643</v>
      </c>
      <c r="L496" s="19" t="s">
        <v>1916</v>
      </c>
      <c r="M496" s="19" t="s">
        <v>60</v>
      </c>
      <c r="N496" s="28" t="s">
        <v>1257</v>
      </c>
      <c r="O496" s="19" t="s">
        <v>2486</v>
      </c>
      <c r="P496" s="19" t="s">
        <v>2535</v>
      </c>
      <c r="Q496" s="19" t="s">
        <v>2519</v>
      </c>
      <c r="T496" s="2"/>
      <c r="U496" s="2"/>
      <c r="V496" s="2"/>
      <c r="W496" s="2"/>
      <c r="X496" s="2"/>
      <c r="Y496" s="2" t="s">
        <v>2489</v>
      </c>
      <c r="Z496" s="2" t="s">
        <v>2491</v>
      </c>
      <c r="AA496" s="2" t="s">
        <v>2494</v>
      </c>
      <c r="AB496" s="19"/>
      <c r="AC496" s="19"/>
      <c r="AD496" s="19"/>
      <c r="AE496" s="19"/>
    </row>
    <row r="497" spans="1:31" ht="132" x14ac:dyDescent="0.2">
      <c r="A497" s="2" t="s">
        <v>1153</v>
      </c>
      <c r="B497" s="2" t="s">
        <v>3646</v>
      </c>
      <c r="C497" s="2" t="s">
        <v>3647</v>
      </c>
      <c r="D497" s="10" t="s">
        <v>2629</v>
      </c>
      <c r="E497" s="114" t="s">
        <v>4642</v>
      </c>
      <c r="F497" s="19" t="s">
        <v>2486</v>
      </c>
      <c r="G497" s="19" t="s">
        <v>2609</v>
      </c>
      <c r="H497" s="19" t="s">
        <v>1215</v>
      </c>
      <c r="I497" s="2" t="s">
        <v>2690</v>
      </c>
      <c r="J497" s="9" t="s">
        <v>4640</v>
      </c>
      <c r="L497" s="19" t="s">
        <v>1916</v>
      </c>
      <c r="M497" s="19" t="s">
        <v>60</v>
      </c>
      <c r="N497" s="28" t="s">
        <v>1257</v>
      </c>
      <c r="O497" s="19" t="s">
        <v>2486</v>
      </c>
      <c r="P497" s="19" t="s">
        <v>2535</v>
      </c>
      <c r="Q497" s="19" t="s">
        <v>2519</v>
      </c>
      <c r="T497" s="2"/>
      <c r="U497" s="2"/>
      <c r="V497" s="2"/>
      <c r="W497" s="2"/>
      <c r="X497" s="2"/>
      <c r="Y497" s="2" t="s">
        <v>2489</v>
      </c>
      <c r="Z497" s="2" t="s">
        <v>2491</v>
      </c>
      <c r="AA497" s="2" t="s">
        <v>2494</v>
      </c>
      <c r="AB497" s="19"/>
      <c r="AC497" s="19"/>
      <c r="AD497" s="19"/>
      <c r="AE497" s="19"/>
    </row>
    <row r="498" spans="1:31" ht="110" x14ac:dyDescent="0.2">
      <c r="A498" s="19" t="s">
        <v>264</v>
      </c>
      <c r="B498" s="19" t="s">
        <v>3649</v>
      </c>
      <c r="C498" s="19" t="s">
        <v>3650</v>
      </c>
      <c r="D498" s="10" t="s">
        <v>2627</v>
      </c>
      <c r="E498" s="114" t="s">
        <v>4639</v>
      </c>
      <c r="F498" s="19" t="s">
        <v>2485</v>
      </c>
      <c r="G498" s="19" t="s">
        <v>2612</v>
      </c>
      <c r="H498" s="19" t="s">
        <v>1192</v>
      </c>
      <c r="I498" s="2" t="s">
        <v>2643</v>
      </c>
      <c r="J498" s="9" t="s">
        <v>4379</v>
      </c>
      <c r="M498" s="19" t="s">
        <v>70</v>
      </c>
      <c r="N498" s="28" t="s">
        <v>1823</v>
      </c>
      <c r="O498" s="52" t="s">
        <v>2486</v>
      </c>
      <c r="T498" s="2"/>
      <c r="U498" s="2"/>
      <c r="V498" s="2"/>
      <c r="W498" s="2"/>
      <c r="X498" s="2"/>
      <c r="Y498" s="2" t="s">
        <v>2489</v>
      </c>
      <c r="Z498" s="2" t="s">
        <v>2495</v>
      </c>
      <c r="AA498" s="2"/>
      <c r="AB498" s="19"/>
      <c r="AC498" s="19"/>
      <c r="AD498" s="19"/>
      <c r="AE498" s="19"/>
    </row>
    <row r="499" spans="1:31" ht="110" x14ac:dyDescent="0.2">
      <c r="A499" s="19" t="s">
        <v>263</v>
      </c>
      <c r="B499" s="19" t="s">
        <v>3651</v>
      </c>
      <c r="C499" s="19" t="s">
        <v>3664</v>
      </c>
      <c r="D499" s="10" t="s">
        <v>2627</v>
      </c>
      <c r="E499" s="114" t="s">
        <v>4636</v>
      </c>
      <c r="F499" s="19" t="s">
        <v>2485</v>
      </c>
      <c r="G499" s="19" t="s">
        <v>2614</v>
      </c>
      <c r="H499" s="19" t="s">
        <v>1192</v>
      </c>
      <c r="I499" s="2" t="s">
        <v>2643</v>
      </c>
      <c r="J499" s="9" t="s">
        <v>4637</v>
      </c>
      <c r="M499" s="19" t="s">
        <v>70</v>
      </c>
      <c r="N499" s="28" t="s">
        <v>1823</v>
      </c>
      <c r="O499" s="52" t="s">
        <v>2486</v>
      </c>
      <c r="T499" s="2"/>
      <c r="U499" s="2"/>
      <c r="V499" s="2"/>
      <c r="W499" s="2"/>
      <c r="X499" s="2"/>
      <c r="Y499" s="2" t="s">
        <v>2489</v>
      </c>
      <c r="Z499" s="2" t="s">
        <v>2495</v>
      </c>
      <c r="AA499" s="2"/>
      <c r="AB499" s="19"/>
      <c r="AC499" s="19"/>
      <c r="AD499" s="19"/>
      <c r="AE499" s="19"/>
    </row>
    <row r="500" spans="1:31" ht="176" x14ac:dyDescent="0.2">
      <c r="A500" s="2" t="s">
        <v>366</v>
      </c>
      <c r="B500" s="2"/>
      <c r="C500" s="2"/>
      <c r="D500" s="10" t="s">
        <v>2627</v>
      </c>
      <c r="E500" s="114" t="s">
        <v>2728</v>
      </c>
      <c r="F500" s="19" t="s">
        <v>2486</v>
      </c>
      <c r="G500" s="19" t="s">
        <v>4391</v>
      </c>
      <c r="H500" s="19" t="s">
        <v>1211</v>
      </c>
      <c r="I500" s="2" t="s">
        <v>2650</v>
      </c>
      <c r="J500" s="9" t="s">
        <v>4467</v>
      </c>
      <c r="M500" s="19" t="s">
        <v>39</v>
      </c>
      <c r="N500" s="28" t="s">
        <v>1769</v>
      </c>
      <c r="O500" s="19" t="s">
        <v>2487</v>
      </c>
      <c r="P500" s="19" t="s">
        <v>2559</v>
      </c>
      <c r="T500" s="2"/>
      <c r="U500" s="2"/>
      <c r="V500" s="2"/>
      <c r="W500" s="2"/>
      <c r="X500" s="2"/>
      <c r="Y500" s="2" t="s">
        <v>2496</v>
      </c>
      <c r="Z500" s="2" t="s">
        <v>2506</v>
      </c>
      <c r="AA500" s="2"/>
      <c r="AB500" s="19"/>
      <c r="AC500" s="19"/>
      <c r="AD500" s="19"/>
      <c r="AE500" s="19"/>
    </row>
    <row r="501" spans="1:31" ht="176" x14ac:dyDescent="0.2">
      <c r="A501" s="2" t="s">
        <v>365</v>
      </c>
      <c r="B501" s="2"/>
      <c r="C501" s="2"/>
      <c r="D501" s="10" t="s">
        <v>2627</v>
      </c>
      <c r="E501" s="114" t="s">
        <v>2597</v>
      </c>
      <c r="F501" s="19" t="s">
        <v>2487</v>
      </c>
      <c r="G501" s="19" t="s">
        <v>2610</v>
      </c>
      <c r="H501" s="19" t="s">
        <v>2589</v>
      </c>
      <c r="I501" s="2" t="s">
        <v>2650</v>
      </c>
      <c r="J501" s="9" t="s">
        <v>4460</v>
      </c>
      <c r="M501" s="19" t="s">
        <v>39</v>
      </c>
      <c r="N501" s="28" t="s">
        <v>1769</v>
      </c>
      <c r="O501" s="19" t="s">
        <v>2487</v>
      </c>
      <c r="P501" s="19" t="s">
        <v>2559</v>
      </c>
      <c r="T501" s="2"/>
      <c r="U501" s="2"/>
      <c r="V501" s="2"/>
      <c r="W501" s="2"/>
      <c r="X501" s="2"/>
      <c r="Y501" s="2" t="s">
        <v>2496</v>
      </c>
      <c r="Z501" s="2" t="s">
        <v>2506</v>
      </c>
      <c r="AA501" s="2"/>
      <c r="AB501" s="19"/>
      <c r="AC501" s="19"/>
      <c r="AD501" s="19"/>
      <c r="AE501" s="19"/>
    </row>
    <row r="502" spans="1:31" ht="176" x14ac:dyDescent="0.2">
      <c r="A502" s="2" t="s">
        <v>465</v>
      </c>
      <c r="B502" s="2"/>
      <c r="C502" s="2"/>
      <c r="D502" s="10" t="s">
        <v>2627</v>
      </c>
      <c r="E502" s="114" t="s">
        <v>2593</v>
      </c>
      <c r="F502" s="19" t="s">
        <v>2487</v>
      </c>
      <c r="G502" s="19" t="s">
        <v>4391</v>
      </c>
      <c r="H502" s="19" t="s">
        <v>2589</v>
      </c>
      <c r="I502" s="2" t="s">
        <v>2650</v>
      </c>
      <c r="J502" s="9" t="s">
        <v>4468</v>
      </c>
      <c r="M502" s="19" t="s">
        <v>41</v>
      </c>
      <c r="N502" s="28" t="s">
        <v>1769</v>
      </c>
      <c r="O502" s="19" t="s">
        <v>2487</v>
      </c>
      <c r="P502" s="19" t="s">
        <v>2559</v>
      </c>
      <c r="T502" s="2"/>
      <c r="U502" s="2"/>
      <c r="V502" s="2"/>
      <c r="W502" s="2"/>
      <c r="X502" s="2"/>
      <c r="Y502" s="2" t="s">
        <v>2496</v>
      </c>
      <c r="Z502" s="2" t="s">
        <v>2506</v>
      </c>
      <c r="AA502" s="2"/>
      <c r="AB502" s="19"/>
      <c r="AC502" s="19"/>
      <c r="AD502" s="19"/>
      <c r="AE502" s="19"/>
    </row>
    <row r="503" spans="1:31" ht="176" x14ac:dyDescent="0.2">
      <c r="A503" s="2" t="s">
        <v>467</v>
      </c>
      <c r="B503" s="2"/>
      <c r="C503" s="2"/>
      <c r="D503" s="10" t="s">
        <v>2629</v>
      </c>
      <c r="E503" s="114" t="s">
        <v>2607</v>
      </c>
      <c r="F503" s="19" t="s">
        <v>2487</v>
      </c>
      <c r="G503" s="19" t="s">
        <v>2614</v>
      </c>
      <c r="H503" s="19" t="s">
        <v>2589</v>
      </c>
      <c r="I503" s="2" t="s">
        <v>2650</v>
      </c>
      <c r="J503" s="9" t="s">
        <v>4465</v>
      </c>
      <c r="M503" s="19" t="s">
        <v>41</v>
      </c>
      <c r="N503" s="28" t="s">
        <v>1769</v>
      </c>
      <c r="O503" s="19" t="s">
        <v>2487</v>
      </c>
      <c r="P503" s="19" t="s">
        <v>2559</v>
      </c>
      <c r="T503" s="2"/>
      <c r="U503" s="2"/>
      <c r="V503" s="2"/>
      <c r="W503" s="2"/>
      <c r="X503" s="2"/>
      <c r="Y503" s="2" t="s">
        <v>2496</v>
      </c>
      <c r="Z503" s="2" t="s">
        <v>2506</v>
      </c>
      <c r="AA503" s="2"/>
      <c r="AB503" s="19"/>
      <c r="AC503" s="19"/>
      <c r="AD503" s="19"/>
      <c r="AE503" s="19"/>
    </row>
    <row r="504" spans="1:31" ht="176" x14ac:dyDescent="0.2">
      <c r="A504" s="2" t="s">
        <v>464</v>
      </c>
      <c r="B504" s="2"/>
      <c r="C504" s="2"/>
      <c r="D504" s="10" t="s">
        <v>2629</v>
      </c>
      <c r="E504" s="114" t="s">
        <v>4463</v>
      </c>
      <c r="F504" s="19" t="s">
        <v>2486</v>
      </c>
      <c r="G504" s="19" t="s">
        <v>2611</v>
      </c>
      <c r="H504" s="19" t="s">
        <v>1200</v>
      </c>
      <c r="I504" s="2" t="s">
        <v>2650</v>
      </c>
      <c r="J504" s="9" t="s">
        <v>4464</v>
      </c>
      <c r="M504" s="19" t="s">
        <v>41</v>
      </c>
      <c r="N504" s="28" t="s">
        <v>1769</v>
      </c>
      <c r="O504" s="19" t="s">
        <v>2487</v>
      </c>
      <c r="P504" s="19" t="s">
        <v>2559</v>
      </c>
      <c r="T504" s="2"/>
      <c r="U504" s="2"/>
      <c r="V504" s="2"/>
      <c r="W504" s="2"/>
      <c r="X504" s="2"/>
      <c r="Y504" s="2" t="s">
        <v>2496</v>
      </c>
      <c r="Z504" s="2" t="s">
        <v>2506</v>
      </c>
      <c r="AA504" s="2"/>
      <c r="AB504" s="19"/>
      <c r="AC504" s="19"/>
      <c r="AD504" s="19"/>
      <c r="AE504" s="19"/>
    </row>
    <row r="505" spans="1:31" ht="176" x14ac:dyDescent="0.2">
      <c r="A505" s="2" t="s">
        <v>466</v>
      </c>
      <c r="B505" s="2"/>
      <c r="C505" s="2"/>
      <c r="D505" s="10" t="s">
        <v>2627</v>
      </c>
      <c r="E505" s="114" t="s">
        <v>4461</v>
      </c>
      <c r="F505" s="19" t="s">
        <v>2487</v>
      </c>
      <c r="G505" s="19" t="s">
        <v>2610</v>
      </c>
      <c r="H505" s="19" t="s">
        <v>2589</v>
      </c>
      <c r="I505" s="2" t="s">
        <v>2650</v>
      </c>
      <c r="J505" s="9" t="s">
        <v>4462</v>
      </c>
      <c r="M505" s="19" t="s">
        <v>41</v>
      </c>
      <c r="N505" s="28" t="s">
        <v>1769</v>
      </c>
      <c r="O505" s="19" t="s">
        <v>2487</v>
      </c>
      <c r="P505" s="19" t="s">
        <v>2559</v>
      </c>
      <c r="T505" s="2"/>
      <c r="U505" s="2"/>
      <c r="V505" s="2"/>
      <c r="W505" s="2"/>
      <c r="X505" s="2"/>
      <c r="Y505" s="2" t="s">
        <v>2496</v>
      </c>
      <c r="Z505" s="2" t="s">
        <v>2506</v>
      </c>
      <c r="AA505" s="2"/>
      <c r="AB505" s="19"/>
      <c r="AC505" s="19"/>
      <c r="AD505" s="19"/>
      <c r="AE505" s="19"/>
    </row>
    <row r="506" spans="1:31" ht="176" x14ac:dyDescent="0.2">
      <c r="A506" s="2" t="s">
        <v>463</v>
      </c>
      <c r="B506" s="2"/>
      <c r="C506" s="2"/>
      <c r="D506" s="10" t="s">
        <v>2627</v>
      </c>
      <c r="E506" s="114" t="s">
        <v>2593</v>
      </c>
      <c r="F506" s="19" t="s">
        <v>2487</v>
      </c>
      <c r="G506" s="19" t="s">
        <v>4391</v>
      </c>
      <c r="H506" s="19" t="s">
        <v>2589</v>
      </c>
      <c r="I506" s="2" t="s">
        <v>2650</v>
      </c>
      <c r="J506" s="9" t="s">
        <v>4459</v>
      </c>
      <c r="M506" s="19" t="s">
        <v>41</v>
      </c>
      <c r="N506" s="28" t="s">
        <v>1769</v>
      </c>
      <c r="O506" s="19" t="s">
        <v>2487</v>
      </c>
      <c r="P506" s="19" t="s">
        <v>2559</v>
      </c>
      <c r="T506" s="2"/>
      <c r="U506" s="2"/>
      <c r="V506" s="2"/>
      <c r="W506" s="2"/>
      <c r="X506" s="2"/>
      <c r="Y506" s="2" t="s">
        <v>2496</v>
      </c>
      <c r="Z506" s="2" t="s">
        <v>2506</v>
      </c>
      <c r="AA506" s="2"/>
      <c r="AB506" s="19"/>
      <c r="AC506" s="19"/>
      <c r="AD506" s="19"/>
      <c r="AE506" s="19"/>
    </row>
    <row r="507" spans="1:31" ht="176" x14ac:dyDescent="0.2">
      <c r="A507" s="2" t="s">
        <v>573</v>
      </c>
      <c r="B507" s="2"/>
      <c r="C507" s="2"/>
      <c r="D507" s="10" t="s">
        <v>2627</v>
      </c>
      <c r="E507" s="114" t="s">
        <v>2593</v>
      </c>
      <c r="F507" s="19" t="s">
        <v>2487</v>
      </c>
      <c r="G507" s="19" t="s">
        <v>4391</v>
      </c>
      <c r="H507" s="19" t="s">
        <v>2589</v>
      </c>
      <c r="I507" s="2" t="s">
        <v>2650</v>
      </c>
      <c r="J507" s="9" t="s">
        <v>4466</v>
      </c>
      <c r="L507" s="19" t="s">
        <v>1916</v>
      </c>
      <c r="M507" s="19" t="s">
        <v>44</v>
      </c>
      <c r="N507" s="28" t="s">
        <v>1769</v>
      </c>
      <c r="O507" s="19" t="s">
        <v>2487</v>
      </c>
      <c r="P507" s="19" t="s">
        <v>2559</v>
      </c>
      <c r="T507" s="2"/>
      <c r="U507" s="2"/>
      <c r="V507" s="2"/>
      <c r="W507" s="2"/>
      <c r="X507" s="2"/>
      <c r="Y507" s="2" t="s">
        <v>2496</v>
      </c>
      <c r="Z507" s="2" t="s">
        <v>2506</v>
      </c>
      <c r="AA507" s="2"/>
      <c r="AB507" s="19"/>
      <c r="AC507" s="19"/>
      <c r="AD507" s="19"/>
      <c r="AE507" s="19"/>
    </row>
    <row r="508" spans="1:31" ht="154" x14ac:dyDescent="0.2">
      <c r="A508" s="2" t="s">
        <v>419</v>
      </c>
      <c r="B508" s="2"/>
      <c r="C508" s="2"/>
      <c r="D508" s="10" t="s">
        <v>2627</v>
      </c>
      <c r="E508" s="114" t="s">
        <v>4457</v>
      </c>
      <c r="F508" s="19" t="s">
        <v>2485</v>
      </c>
      <c r="G508" s="19" t="s">
        <v>2609</v>
      </c>
      <c r="H508" s="19" t="s">
        <v>1193</v>
      </c>
      <c r="I508" s="2" t="s">
        <v>2681</v>
      </c>
      <c r="J508" s="9" t="s">
        <v>4458</v>
      </c>
      <c r="M508" s="19" t="s">
        <v>404</v>
      </c>
      <c r="N508" s="28" t="s">
        <v>1893</v>
      </c>
      <c r="O508" s="19" t="s">
        <v>2549</v>
      </c>
      <c r="P508" s="19" t="s">
        <v>2488</v>
      </c>
      <c r="Q508" s="19" t="s">
        <v>2513</v>
      </c>
      <c r="R508" s="19" t="s">
        <v>2514</v>
      </c>
      <c r="T508" s="2"/>
      <c r="U508" s="2"/>
      <c r="V508" s="2"/>
      <c r="W508" s="2"/>
      <c r="X508" s="2"/>
      <c r="Y508" s="2" t="s">
        <v>2546</v>
      </c>
      <c r="Z508" s="2" t="s">
        <v>2506</v>
      </c>
      <c r="AA508" s="2" t="s">
        <v>2495</v>
      </c>
      <c r="AB508" s="19" t="s">
        <v>2492</v>
      </c>
      <c r="AC508" s="19" t="s">
        <v>2494</v>
      </c>
      <c r="AD508" s="19"/>
      <c r="AE508" s="19"/>
    </row>
    <row r="509" spans="1:31" ht="88" x14ac:dyDescent="0.2">
      <c r="A509" s="15" t="s">
        <v>1987</v>
      </c>
      <c r="B509" s="15"/>
      <c r="C509" s="15"/>
      <c r="D509" s="10" t="s">
        <v>2629</v>
      </c>
      <c r="E509" s="114" t="s">
        <v>4455</v>
      </c>
      <c r="F509" s="19" t="s">
        <v>2485</v>
      </c>
      <c r="G509" s="19" t="s">
        <v>4391</v>
      </c>
      <c r="H509" s="19" t="s">
        <v>1213</v>
      </c>
      <c r="I509" s="2" t="s">
        <v>2681</v>
      </c>
      <c r="J509" s="9" t="s">
        <v>4456</v>
      </c>
      <c r="M509" s="19" t="s">
        <v>1946</v>
      </c>
      <c r="N509" s="28" t="s">
        <v>1959</v>
      </c>
      <c r="O509" s="19" t="s">
        <v>2485</v>
      </c>
      <c r="P509" s="19" t="s">
        <v>2514</v>
      </c>
      <c r="T509" s="2"/>
      <c r="U509" s="2"/>
      <c r="V509" s="2"/>
      <c r="W509" s="2"/>
      <c r="X509" s="2"/>
      <c r="Y509" s="2" t="s">
        <v>2544</v>
      </c>
      <c r="Z509" s="2" t="s">
        <v>2495</v>
      </c>
      <c r="AA509" s="2" t="s">
        <v>2506</v>
      </c>
      <c r="AB509" s="19" t="s">
        <v>2492</v>
      </c>
      <c r="AC509" s="19"/>
      <c r="AD509" s="19"/>
      <c r="AE509" s="19"/>
    </row>
    <row r="510" spans="1:31" ht="88" x14ac:dyDescent="0.2">
      <c r="A510" s="2" t="s">
        <v>2055</v>
      </c>
      <c r="B510" s="2"/>
      <c r="C510" s="2"/>
      <c r="D510" s="10" t="s">
        <v>2629</v>
      </c>
      <c r="E510" s="114" t="s">
        <v>4453</v>
      </c>
      <c r="F510" s="19" t="s">
        <v>2486</v>
      </c>
      <c r="G510" s="19" t="s">
        <v>2614</v>
      </c>
      <c r="H510" s="19" t="s">
        <v>1212</v>
      </c>
      <c r="I510" s="2" t="s">
        <v>2644</v>
      </c>
      <c r="J510" s="9" t="s">
        <v>4454</v>
      </c>
      <c r="M510" s="19" t="s">
        <v>2068</v>
      </c>
      <c r="N510" s="28" t="s">
        <v>2061</v>
      </c>
      <c r="O510" s="19" t="s">
        <v>2486</v>
      </c>
      <c r="P510" s="19" t="s">
        <v>2533</v>
      </c>
      <c r="Q510" s="19" t="s">
        <v>2534</v>
      </c>
      <c r="T510" s="2"/>
      <c r="U510" s="2"/>
      <c r="V510" s="2"/>
      <c r="W510" s="2"/>
      <c r="X510" s="2"/>
      <c r="Y510" s="2" t="s">
        <v>2489</v>
      </c>
      <c r="Z510" s="2" t="s">
        <v>2494</v>
      </c>
      <c r="AA510" s="2"/>
      <c r="AB510" s="19"/>
      <c r="AC510" s="19"/>
      <c r="AD510" s="19"/>
      <c r="AE510" s="19"/>
    </row>
    <row r="511" spans="1:31" ht="88" x14ac:dyDescent="0.2">
      <c r="A511" s="2" t="s">
        <v>2052</v>
      </c>
      <c r="B511" s="2"/>
      <c r="C511" s="2"/>
      <c r="D511" s="10" t="s">
        <v>2629</v>
      </c>
      <c r="E511" s="114" t="s">
        <v>4451</v>
      </c>
      <c r="F511" s="19" t="s">
        <v>2486</v>
      </c>
      <c r="G511" s="19" t="s">
        <v>2614</v>
      </c>
      <c r="H511" s="19" t="s">
        <v>1212</v>
      </c>
      <c r="I511" s="2" t="s">
        <v>2644</v>
      </c>
      <c r="J511" s="9" t="s">
        <v>4452</v>
      </c>
      <c r="M511" s="19" t="s">
        <v>2068</v>
      </c>
      <c r="N511" s="28" t="s">
        <v>2061</v>
      </c>
      <c r="O511" s="19" t="s">
        <v>2486</v>
      </c>
      <c r="P511" s="19" t="s">
        <v>2533</v>
      </c>
      <c r="Q511" s="19" t="s">
        <v>2534</v>
      </c>
      <c r="T511" s="2"/>
      <c r="U511" s="2"/>
      <c r="V511" s="2"/>
      <c r="W511" s="2"/>
      <c r="X511" s="2"/>
      <c r="Y511" s="2" t="s">
        <v>2489</v>
      </c>
      <c r="Z511" s="2" t="s">
        <v>2494</v>
      </c>
      <c r="AA511" s="2"/>
      <c r="AB511" s="19"/>
      <c r="AC511" s="19"/>
      <c r="AD511" s="19"/>
      <c r="AE511" s="19"/>
    </row>
    <row r="512" spans="1:31" ht="88" x14ac:dyDescent="0.2">
      <c r="A512" s="2" t="s">
        <v>2054</v>
      </c>
      <c r="B512" s="2"/>
      <c r="C512" s="2"/>
      <c r="D512" s="10" t="s">
        <v>2629</v>
      </c>
      <c r="E512" s="114" t="s">
        <v>4449</v>
      </c>
      <c r="F512" s="19" t="s">
        <v>2486</v>
      </c>
      <c r="G512" s="19" t="s">
        <v>2612</v>
      </c>
      <c r="H512" s="19" t="s">
        <v>1212</v>
      </c>
      <c r="I512" s="2" t="s">
        <v>2644</v>
      </c>
      <c r="J512" s="9" t="s">
        <v>4450</v>
      </c>
      <c r="M512" s="19" t="s">
        <v>2068</v>
      </c>
      <c r="N512" s="28" t="s">
        <v>2061</v>
      </c>
      <c r="O512" s="19" t="s">
        <v>2486</v>
      </c>
      <c r="P512" s="19" t="s">
        <v>2533</v>
      </c>
      <c r="Q512" s="19" t="s">
        <v>2534</v>
      </c>
      <c r="T512" s="2"/>
      <c r="U512" s="2"/>
      <c r="V512" s="2"/>
      <c r="W512" s="2"/>
      <c r="X512" s="2"/>
      <c r="Y512" s="2" t="s">
        <v>2489</v>
      </c>
      <c r="Z512" s="2" t="s">
        <v>2494</v>
      </c>
      <c r="AA512" s="2"/>
      <c r="AB512" s="19"/>
      <c r="AC512" s="19"/>
      <c r="AD512" s="19"/>
      <c r="AE512" s="19"/>
    </row>
    <row r="513" spans="1:31" ht="88" x14ac:dyDescent="0.2">
      <c r="A513" s="2" t="s">
        <v>2053</v>
      </c>
      <c r="B513" s="2"/>
      <c r="C513" s="2"/>
      <c r="D513" s="10" t="s">
        <v>2627</v>
      </c>
      <c r="E513" s="114" t="s">
        <v>2728</v>
      </c>
      <c r="F513" s="19" t="s">
        <v>2486</v>
      </c>
      <c r="G513" s="19" t="s">
        <v>4391</v>
      </c>
      <c r="H513" s="19" t="s">
        <v>1212</v>
      </c>
      <c r="I513" s="2" t="s">
        <v>2644</v>
      </c>
      <c r="J513" s="9" t="s">
        <v>4448</v>
      </c>
      <c r="M513" s="19" t="s">
        <v>2068</v>
      </c>
      <c r="N513" s="28" t="s">
        <v>2061</v>
      </c>
      <c r="O513" s="19" t="s">
        <v>2486</v>
      </c>
      <c r="P513" s="19" t="s">
        <v>2533</v>
      </c>
      <c r="Q513" s="19" t="s">
        <v>2534</v>
      </c>
      <c r="T513" s="2"/>
      <c r="U513" s="2"/>
      <c r="V513" s="2"/>
      <c r="W513" s="2"/>
      <c r="X513" s="2"/>
      <c r="Y513" s="2" t="s">
        <v>2489</v>
      </c>
      <c r="Z513" s="2" t="s">
        <v>2494</v>
      </c>
      <c r="AA513" s="2"/>
      <c r="AB513" s="19"/>
      <c r="AC513" s="19"/>
      <c r="AD513" s="19"/>
      <c r="AE513" s="19"/>
    </row>
    <row r="514" spans="1:31" ht="88" x14ac:dyDescent="0.2">
      <c r="A514" s="2" t="s">
        <v>2051</v>
      </c>
      <c r="B514" s="2"/>
      <c r="C514" s="2"/>
      <c r="D514" s="10" t="s">
        <v>2629</v>
      </c>
      <c r="E514" s="114" t="s">
        <v>2742</v>
      </c>
      <c r="F514" s="19" t="s">
        <v>2486</v>
      </c>
      <c r="G514" s="19" t="s">
        <v>2609</v>
      </c>
      <c r="H514" s="19" t="s">
        <v>1212</v>
      </c>
      <c r="I514" s="2" t="s">
        <v>2644</v>
      </c>
      <c r="J514" s="9" t="s">
        <v>4447</v>
      </c>
      <c r="M514" s="19" t="s">
        <v>2068</v>
      </c>
      <c r="N514" s="28" t="s">
        <v>2061</v>
      </c>
      <c r="O514" s="19" t="s">
        <v>2486</v>
      </c>
      <c r="P514" s="19" t="s">
        <v>2533</v>
      </c>
      <c r="Q514" s="19" t="s">
        <v>2534</v>
      </c>
      <c r="T514" s="2"/>
      <c r="U514" s="2"/>
      <c r="V514" s="2"/>
      <c r="W514" s="2"/>
      <c r="X514" s="2"/>
      <c r="Y514" s="2" t="s">
        <v>2489</v>
      </c>
      <c r="Z514" s="2" t="s">
        <v>2494</v>
      </c>
      <c r="AA514" s="2"/>
      <c r="AB514" s="19"/>
      <c r="AC514" s="19"/>
      <c r="AD514" s="19"/>
      <c r="AE514" s="19"/>
    </row>
    <row r="515" spans="1:31" ht="88" x14ac:dyDescent="0.2">
      <c r="A515" s="2" t="s">
        <v>824</v>
      </c>
      <c r="B515" s="2"/>
      <c r="C515" s="2"/>
      <c r="D515" s="10" t="s">
        <v>2627</v>
      </c>
      <c r="E515" s="114" t="s">
        <v>4445</v>
      </c>
      <c r="F515" s="19" t="s">
        <v>2485</v>
      </c>
      <c r="G515" s="19" t="s">
        <v>4391</v>
      </c>
      <c r="H515" s="19" t="s">
        <v>1176</v>
      </c>
      <c r="I515" s="2" t="s">
        <v>2646</v>
      </c>
      <c r="J515" s="9" t="s">
        <v>4446</v>
      </c>
      <c r="L515" s="19" t="s">
        <v>1919</v>
      </c>
      <c r="M515" s="19" t="s">
        <v>2479</v>
      </c>
      <c r="N515" s="28" t="s">
        <v>1258</v>
      </c>
      <c r="O515" s="19" t="s">
        <v>2485</v>
      </c>
      <c r="P515" s="19" t="s">
        <v>2541</v>
      </c>
      <c r="T515" s="2"/>
      <c r="U515" s="2"/>
      <c r="V515" s="2"/>
      <c r="W515" s="2"/>
      <c r="X515" s="2"/>
      <c r="Y515" s="2" t="s">
        <v>2507</v>
      </c>
      <c r="Z515" s="2" t="s">
        <v>2528</v>
      </c>
      <c r="AA515" s="2"/>
      <c r="AB515" s="19"/>
      <c r="AC515" s="19"/>
      <c r="AD515" s="19"/>
      <c r="AE515" s="19"/>
    </row>
    <row r="516" spans="1:31" ht="88" x14ac:dyDescent="0.2">
      <c r="A516" s="2" t="s">
        <v>823</v>
      </c>
      <c r="B516" s="2"/>
      <c r="C516" s="2"/>
      <c r="D516" s="10" t="s">
        <v>2627</v>
      </c>
      <c r="E516" s="114" t="s">
        <v>4443</v>
      </c>
      <c r="F516" s="19" t="s">
        <v>2485</v>
      </c>
      <c r="G516" s="19" t="s">
        <v>2614</v>
      </c>
      <c r="H516" s="19" t="s">
        <v>1176</v>
      </c>
      <c r="I516" s="2" t="s">
        <v>2646</v>
      </c>
      <c r="J516" s="9" t="s">
        <v>4444</v>
      </c>
      <c r="L516" s="19" t="s">
        <v>1919</v>
      </c>
      <c r="M516" s="19" t="s">
        <v>2479</v>
      </c>
      <c r="N516" s="28" t="s">
        <v>1258</v>
      </c>
      <c r="O516" s="19" t="s">
        <v>2485</v>
      </c>
      <c r="P516" s="19" t="s">
        <v>2541</v>
      </c>
      <c r="T516" s="2"/>
      <c r="U516" s="2"/>
      <c r="V516" s="2"/>
      <c r="W516" s="2"/>
      <c r="X516" s="2"/>
      <c r="Y516" s="2" t="s">
        <v>2507</v>
      </c>
      <c r="Z516" s="2" t="s">
        <v>2528</v>
      </c>
      <c r="AA516" s="2"/>
      <c r="AB516" s="19"/>
      <c r="AC516" s="19"/>
      <c r="AD516" s="19"/>
      <c r="AE516" s="19"/>
    </row>
    <row r="517" spans="1:31" ht="88" x14ac:dyDescent="0.2">
      <c r="A517" s="2" t="s">
        <v>471</v>
      </c>
      <c r="B517" s="2"/>
      <c r="C517" s="2"/>
      <c r="D517" s="10" t="s">
        <v>2629</v>
      </c>
      <c r="E517" s="114" t="s">
        <v>4441</v>
      </c>
      <c r="F517" s="19" t="s">
        <v>2485</v>
      </c>
      <c r="G517" s="19" t="s">
        <v>2614</v>
      </c>
      <c r="H517" s="19" t="s">
        <v>1198</v>
      </c>
      <c r="I517" s="2" t="s">
        <v>446</v>
      </c>
      <c r="J517" s="9" t="s">
        <v>4442</v>
      </c>
      <c r="M517" s="19" t="s">
        <v>41</v>
      </c>
      <c r="N517" s="28" t="s">
        <v>1905</v>
      </c>
      <c r="O517" s="19" t="s">
        <v>2485</v>
      </c>
      <c r="P517" s="19" t="s">
        <v>2541</v>
      </c>
      <c r="Q517" s="19" t="s">
        <v>2514</v>
      </c>
      <c r="R517" s="19" t="s">
        <v>2542</v>
      </c>
      <c r="S517" s="19" t="s">
        <v>2538</v>
      </c>
      <c r="T517" s="2"/>
      <c r="U517" s="2"/>
      <c r="V517" s="2"/>
      <c r="W517" s="2"/>
      <c r="X517" s="2"/>
      <c r="Y517" s="2" t="s">
        <v>2507</v>
      </c>
      <c r="Z517" s="2" t="s">
        <v>2528</v>
      </c>
      <c r="AA517" s="2"/>
      <c r="AB517" s="19"/>
      <c r="AC517" s="19"/>
      <c r="AD517" s="19"/>
      <c r="AE517" s="19"/>
    </row>
    <row r="518" spans="1:31" ht="88" x14ac:dyDescent="0.2">
      <c r="A518" s="2" t="s">
        <v>469</v>
      </c>
      <c r="B518" s="2"/>
      <c r="C518" s="2"/>
      <c r="D518" s="10" t="s">
        <v>2627</v>
      </c>
      <c r="E518" s="114" t="s">
        <v>2799</v>
      </c>
      <c r="F518" s="19" t="s">
        <v>2485</v>
      </c>
      <c r="G518" s="19" t="s">
        <v>2612</v>
      </c>
      <c r="H518" s="19" t="s">
        <v>1197</v>
      </c>
      <c r="I518" s="2" t="s">
        <v>446</v>
      </c>
      <c r="J518" s="9" t="s">
        <v>4440</v>
      </c>
      <c r="M518" s="19" t="s">
        <v>41</v>
      </c>
      <c r="N518" s="28" t="s">
        <v>1905</v>
      </c>
      <c r="O518" s="19" t="s">
        <v>2485</v>
      </c>
      <c r="P518" s="19" t="s">
        <v>2541</v>
      </c>
      <c r="Q518" s="19" t="s">
        <v>2514</v>
      </c>
      <c r="R518" s="19" t="s">
        <v>2542</v>
      </c>
      <c r="S518" s="19" t="s">
        <v>2538</v>
      </c>
      <c r="T518" s="2"/>
      <c r="U518" s="2"/>
      <c r="V518" s="2"/>
      <c r="W518" s="2"/>
      <c r="X518" s="2"/>
      <c r="Y518" s="2" t="s">
        <v>2507</v>
      </c>
      <c r="Z518" s="2" t="s">
        <v>2528</v>
      </c>
      <c r="AA518" s="2"/>
      <c r="AB518" s="19"/>
      <c r="AC518" s="19"/>
      <c r="AD518" s="19"/>
      <c r="AE518" s="19"/>
    </row>
    <row r="519" spans="1:31" ht="88" x14ac:dyDescent="0.2">
      <c r="A519" s="2" t="s">
        <v>470</v>
      </c>
      <c r="B519" s="2"/>
      <c r="C519" s="2"/>
      <c r="D519" s="10" t="s">
        <v>2629</v>
      </c>
      <c r="E519" s="114" t="s">
        <v>2799</v>
      </c>
      <c r="F519" s="19" t="s">
        <v>2485</v>
      </c>
      <c r="G519" s="19" t="s">
        <v>2614</v>
      </c>
      <c r="H519" s="19" t="s">
        <v>1197</v>
      </c>
      <c r="I519" s="2" t="s">
        <v>446</v>
      </c>
      <c r="J519" s="9" t="s">
        <v>4439</v>
      </c>
      <c r="M519" s="19" t="s">
        <v>41</v>
      </c>
      <c r="N519" s="28" t="s">
        <v>1905</v>
      </c>
      <c r="O519" s="19" t="s">
        <v>2485</v>
      </c>
      <c r="P519" s="19" t="s">
        <v>2541</v>
      </c>
      <c r="Q519" s="19" t="s">
        <v>2514</v>
      </c>
      <c r="R519" s="19" t="s">
        <v>2542</v>
      </c>
      <c r="S519" s="19" t="s">
        <v>2538</v>
      </c>
      <c r="T519" s="2"/>
      <c r="U519" s="2"/>
      <c r="V519" s="2"/>
      <c r="W519" s="2"/>
      <c r="X519" s="2"/>
      <c r="Y519" s="2" t="s">
        <v>2507</v>
      </c>
      <c r="Z519" s="2" t="s">
        <v>2528</v>
      </c>
      <c r="AA519" s="2"/>
      <c r="AB519" s="19"/>
      <c r="AC519" s="19"/>
      <c r="AD519" s="19"/>
      <c r="AE519" s="19"/>
    </row>
    <row r="520" spans="1:31" ht="66" x14ac:dyDescent="0.2">
      <c r="A520" s="19" t="s">
        <v>2404</v>
      </c>
      <c r="D520" s="10" t="s">
        <v>2627</v>
      </c>
      <c r="E520" s="114" t="s">
        <v>2831</v>
      </c>
      <c r="F520" s="19" t="s">
        <v>2485</v>
      </c>
      <c r="G520" s="19" t="s">
        <v>2614</v>
      </c>
      <c r="H520" s="19" t="s">
        <v>1179</v>
      </c>
      <c r="I520" s="2" t="s">
        <v>2645</v>
      </c>
      <c r="J520" s="9" t="s">
        <v>4438</v>
      </c>
      <c r="M520" s="19" t="s">
        <v>63</v>
      </c>
      <c r="N520" s="28" t="s">
        <v>2378</v>
      </c>
      <c r="O520" s="19" t="s">
        <v>2485</v>
      </c>
      <c r="P520" s="19" t="s">
        <v>2513</v>
      </c>
      <c r="T520" s="2"/>
      <c r="U520" s="2"/>
      <c r="V520" s="2"/>
      <c r="W520" s="2"/>
      <c r="X520" s="2"/>
      <c r="Y520" s="2" t="s">
        <v>2507</v>
      </c>
      <c r="Z520" s="2" t="s">
        <v>2527</v>
      </c>
      <c r="AA520" s="2"/>
      <c r="AB520" s="19"/>
      <c r="AC520" s="19"/>
      <c r="AD520" s="19"/>
      <c r="AE520" s="19"/>
    </row>
    <row r="521" spans="1:31" ht="154" x14ac:dyDescent="0.2">
      <c r="A521" s="2" t="s">
        <v>2260</v>
      </c>
      <c r="B521" s="2"/>
      <c r="C521" s="2"/>
      <c r="D521" s="10" t="s">
        <v>2629</v>
      </c>
      <c r="E521" s="114" t="s">
        <v>4436</v>
      </c>
      <c r="F521" s="19" t="s">
        <v>2486</v>
      </c>
      <c r="G521" s="19" t="s">
        <v>4391</v>
      </c>
      <c r="H521" s="19" t="s">
        <v>1210</v>
      </c>
      <c r="I521" s="2" t="s">
        <v>2849</v>
      </c>
      <c r="J521" s="9" t="s">
        <v>4437</v>
      </c>
      <c r="M521" s="19" t="s">
        <v>2482</v>
      </c>
      <c r="N521" s="28" t="s">
        <v>2293</v>
      </c>
      <c r="O521" s="19" t="s">
        <v>2486</v>
      </c>
      <c r="P521" s="19" t="s">
        <v>2548</v>
      </c>
      <c r="Q521" s="19" t="s">
        <v>2488</v>
      </c>
      <c r="T521" s="2"/>
      <c r="U521" s="2"/>
      <c r="V521" s="2"/>
      <c r="W521" s="2"/>
      <c r="X521" s="2"/>
      <c r="Y521" s="2" t="s">
        <v>2489</v>
      </c>
      <c r="Z521" s="2" t="s">
        <v>2492</v>
      </c>
      <c r="AA521" s="2"/>
      <c r="AB521" s="19"/>
      <c r="AC521" s="19"/>
      <c r="AD521" s="19"/>
      <c r="AE521" s="19"/>
    </row>
    <row r="522" spans="1:31" ht="154" x14ac:dyDescent="0.2">
      <c r="A522" s="2" t="s">
        <v>2261</v>
      </c>
      <c r="B522" s="2"/>
      <c r="C522" s="2"/>
      <c r="D522" s="10" t="s">
        <v>2629</v>
      </c>
      <c r="E522" s="114" t="s">
        <v>4434</v>
      </c>
      <c r="F522" s="19" t="s">
        <v>2486</v>
      </c>
      <c r="G522" s="19" t="s">
        <v>2622</v>
      </c>
      <c r="H522" s="19" t="s">
        <v>1210</v>
      </c>
      <c r="I522" s="2" t="s">
        <v>2849</v>
      </c>
      <c r="J522" s="9" t="s">
        <v>4435</v>
      </c>
      <c r="M522" s="19" t="s">
        <v>2482</v>
      </c>
      <c r="N522" s="28" t="s">
        <v>2293</v>
      </c>
      <c r="O522" s="19" t="s">
        <v>2486</v>
      </c>
      <c r="P522" s="19" t="s">
        <v>2548</v>
      </c>
      <c r="Q522" s="19" t="s">
        <v>2488</v>
      </c>
      <c r="T522" s="2"/>
      <c r="U522" s="2"/>
      <c r="V522" s="2"/>
      <c r="W522" s="2"/>
      <c r="X522" s="2"/>
      <c r="Y522" s="2" t="s">
        <v>2489</v>
      </c>
      <c r="Z522" s="2" t="s">
        <v>2492</v>
      </c>
      <c r="AA522" s="2"/>
      <c r="AB522" s="19"/>
      <c r="AC522" s="19"/>
      <c r="AD522" s="19"/>
      <c r="AE522" s="19"/>
    </row>
    <row r="523" spans="1:31" ht="66" x14ac:dyDescent="0.2">
      <c r="A523" s="19" t="s">
        <v>2405</v>
      </c>
      <c r="D523" s="10" t="s">
        <v>2629</v>
      </c>
      <c r="E523" s="114" t="s">
        <v>2831</v>
      </c>
      <c r="F523" s="19" t="s">
        <v>2485</v>
      </c>
      <c r="G523" s="19" t="s">
        <v>2614</v>
      </c>
      <c r="H523" s="19" t="s">
        <v>1179</v>
      </c>
      <c r="I523" s="2" t="s">
        <v>2676</v>
      </c>
      <c r="J523" s="9" t="s">
        <v>4433</v>
      </c>
      <c r="M523" s="19" t="s">
        <v>63</v>
      </c>
      <c r="N523" s="28" t="s">
        <v>2380</v>
      </c>
      <c r="O523" s="19" t="s">
        <v>2485</v>
      </c>
      <c r="P523" s="19" t="s">
        <v>2513</v>
      </c>
      <c r="T523" s="2"/>
      <c r="U523" s="2"/>
      <c r="V523" s="2"/>
      <c r="W523" s="2"/>
      <c r="X523" s="2"/>
      <c r="Y523" s="2" t="s">
        <v>2507</v>
      </c>
      <c r="Z523" s="2" t="s">
        <v>2527</v>
      </c>
      <c r="AA523" s="2"/>
      <c r="AB523" s="19"/>
      <c r="AC523" s="19"/>
      <c r="AD523" s="19"/>
      <c r="AE523" s="19"/>
    </row>
    <row r="524" spans="1:31" ht="154" customHeight="1" x14ac:dyDescent="0.2">
      <c r="A524" s="2" t="s">
        <v>367</v>
      </c>
      <c r="B524" s="2"/>
      <c r="C524" s="2"/>
      <c r="D524" s="10" t="s">
        <v>2627</v>
      </c>
      <c r="E524" s="114" t="s">
        <v>2832</v>
      </c>
      <c r="F524" s="19" t="s">
        <v>2486</v>
      </c>
      <c r="G524" s="19" t="s">
        <v>2609</v>
      </c>
      <c r="H524" s="19" t="s">
        <v>1205</v>
      </c>
      <c r="I524" s="2" t="s">
        <v>2655</v>
      </c>
      <c r="J524" s="9" t="s">
        <v>4432</v>
      </c>
      <c r="M524" s="19" t="s">
        <v>39</v>
      </c>
      <c r="N524" s="28" t="s">
        <v>1862</v>
      </c>
      <c r="O524" s="19" t="s">
        <v>2486</v>
      </c>
      <c r="P524" s="19" t="s">
        <v>2519</v>
      </c>
      <c r="T524" s="2"/>
      <c r="U524" s="2"/>
      <c r="V524" s="2"/>
      <c r="W524" s="2"/>
      <c r="X524" s="2"/>
      <c r="Y524" s="2" t="s">
        <v>2489</v>
      </c>
      <c r="Z524" s="2" t="s">
        <v>2494</v>
      </c>
      <c r="AA524" s="2"/>
      <c r="AB524" s="19"/>
      <c r="AC524" s="19"/>
      <c r="AD524" s="19"/>
      <c r="AE524" s="19"/>
    </row>
    <row r="525" spans="1:31" ht="154" x14ac:dyDescent="0.2">
      <c r="A525" s="2" t="s">
        <v>368</v>
      </c>
      <c r="B525" s="2"/>
      <c r="C525" s="2"/>
      <c r="D525" s="10" t="s">
        <v>2629</v>
      </c>
      <c r="E525" s="114" t="s">
        <v>4430</v>
      </c>
      <c r="F525" s="19" t="s">
        <v>2486</v>
      </c>
      <c r="G525" s="19" t="s">
        <v>2611</v>
      </c>
      <c r="H525" s="19" t="s">
        <v>1205</v>
      </c>
      <c r="I525" s="2" t="s">
        <v>2655</v>
      </c>
      <c r="J525" s="9" t="s">
        <v>4431</v>
      </c>
      <c r="M525" s="19" t="s">
        <v>39</v>
      </c>
      <c r="N525" s="28" t="s">
        <v>1862</v>
      </c>
      <c r="O525" s="19" t="s">
        <v>2486</v>
      </c>
      <c r="P525" s="19" t="s">
        <v>2519</v>
      </c>
      <c r="T525" s="2"/>
      <c r="U525" s="2"/>
      <c r="V525" s="2"/>
      <c r="W525" s="2"/>
      <c r="X525" s="2"/>
      <c r="Y525" s="2" t="s">
        <v>2489</v>
      </c>
      <c r="Z525" s="2" t="s">
        <v>2494</v>
      </c>
      <c r="AA525" s="2"/>
      <c r="AB525" s="19"/>
      <c r="AC525" s="19"/>
      <c r="AD525" s="19"/>
      <c r="AE525" s="19"/>
    </row>
    <row r="526" spans="1:31" ht="154" x14ac:dyDescent="0.2">
      <c r="A526" s="2" t="s">
        <v>369</v>
      </c>
      <c r="B526" s="2"/>
      <c r="C526" s="2"/>
      <c r="D526" s="10" t="s">
        <v>2629</v>
      </c>
      <c r="E526" s="114" t="s">
        <v>4428</v>
      </c>
      <c r="F526" s="19" t="s">
        <v>2486</v>
      </c>
      <c r="G526" s="19" t="s">
        <v>4391</v>
      </c>
      <c r="H526" s="19" t="s">
        <v>1205</v>
      </c>
      <c r="I526" s="2" t="s">
        <v>2655</v>
      </c>
      <c r="J526" s="9" t="s">
        <v>4429</v>
      </c>
      <c r="M526" s="19" t="s">
        <v>39</v>
      </c>
      <c r="N526" s="28" t="s">
        <v>1862</v>
      </c>
      <c r="O526" s="19" t="s">
        <v>2486</v>
      </c>
      <c r="P526" s="19" t="s">
        <v>2519</v>
      </c>
      <c r="T526" s="2"/>
      <c r="U526" s="2"/>
      <c r="V526" s="2"/>
      <c r="W526" s="2"/>
      <c r="X526" s="2"/>
      <c r="Y526" s="2" t="s">
        <v>2489</v>
      </c>
      <c r="Z526" s="2" t="s">
        <v>2494</v>
      </c>
      <c r="AA526" s="2"/>
      <c r="AB526" s="19"/>
      <c r="AC526" s="19"/>
      <c r="AD526" s="19"/>
      <c r="AE526" s="19"/>
    </row>
    <row r="527" spans="1:31" ht="154" x14ac:dyDescent="0.2">
      <c r="A527" s="2" t="s">
        <v>2177</v>
      </c>
      <c r="B527" s="2"/>
      <c r="C527" s="2"/>
      <c r="D527" s="10" t="s">
        <v>2629</v>
      </c>
      <c r="E527" s="114" t="s">
        <v>2704</v>
      </c>
      <c r="F527" s="19" t="s">
        <v>2486</v>
      </c>
      <c r="G527" s="52" t="s">
        <v>2609</v>
      </c>
      <c r="H527" s="19" t="s">
        <v>1200</v>
      </c>
      <c r="I527" s="2" t="s">
        <v>2699</v>
      </c>
      <c r="J527" s="9" t="s">
        <v>4427</v>
      </c>
      <c r="M527" s="19" t="s">
        <v>2160</v>
      </c>
      <c r="N527" s="28" t="s">
        <v>1862</v>
      </c>
      <c r="O527" s="19" t="s">
        <v>2486</v>
      </c>
      <c r="P527" s="19" t="s">
        <v>2519</v>
      </c>
      <c r="T527" s="2"/>
      <c r="U527" s="2"/>
      <c r="V527" s="2"/>
      <c r="W527" s="2"/>
      <c r="X527" s="2"/>
      <c r="Y527" s="2" t="s">
        <v>2489</v>
      </c>
      <c r="Z527" s="2" t="s">
        <v>2494</v>
      </c>
      <c r="AA527" s="2"/>
      <c r="AB527" s="19"/>
      <c r="AC527" s="19"/>
      <c r="AD527" s="19"/>
      <c r="AE527" s="19"/>
    </row>
    <row r="528" spans="1:31" ht="66" x14ac:dyDescent="0.2">
      <c r="A528" s="2" t="s">
        <v>594</v>
      </c>
      <c r="B528" s="2" t="s">
        <v>3690</v>
      </c>
      <c r="C528" s="2" t="s">
        <v>3085</v>
      </c>
      <c r="D528" s="10" t="s">
        <v>2627</v>
      </c>
      <c r="E528" s="115" t="s">
        <v>5563</v>
      </c>
      <c r="F528" s="19" t="s">
        <v>2486</v>
      </c>
      <c r="G528" s="19" t="s">
        <v>4391</v>
      </c>
      <c r="H528" s="19" t="s">
        <v>1211</v>
      </c>
      <c r="I528" s="2" t="s">
        <v>2644</v>
      </c>
      <c r="J528" s="9" t="s">
        <v>4425</v>
      </c>
      <c r="K528" s="9" t="s">
        <v>5561</v>
      </c>
      <c r="L528" s="19" t="s">
        <v>1917</v>
      </c>
      <c r="M528" s="122" t="s">
        <v>45</v>
      </c>
      <c r="N528" s="28" t="s">
        <v>1767</v>
      </c>
      <c r="O528" s="52" t="s">
        <v>2486</v>
      </c>
      <c r="T528" s="2"/>
      <c r="U528" s="2"/>
      <c r="V528" s="2"/>
      <c r="W528" s="2"/>
      <c r="X528" s="2"/>
      <c r="Y528" s="2" t="s">
        <v>2489</v>
      </c>
      <c r="Z528" s="2" t="s">
        <v>2492</v>
      </c>
      <c r="AA528" s="2"/>
      <c r="AB528" s="19"/>
      <c r="AC528" s="19"/>
      <c r="AD528" s="19"/>
      <c r="AE528" s="19"/>
    </row>
    <row r="529" spans="1:31" ht="44" x14ac:dyDescent="0.2">
      <c r="A529" s="2" t="s">
        <v>598</v>
      </c>
      <c r="B529" s="2" t="s">
        <v>3691</v>
      </c>
      <c r="C529" s="2" t="s">
        <v>3692</v>
      </c>
      <c r="D529" s="10" t="s">
        <v>2627</v>
      </c>
      <c r="E529" s="115" t="s">
        <v>5565</v>
      </c>
      <c r="F529" s="19" t="s">
        <v>2486</v>
      </c>
      <c r="G529" s="19" t="s">
        <v>2610</v>
      </c>
      <c r="H529" s="19" t="s">
        <v>1205</v>
      </c>
      <c r="I529" s="2" t="s">
        <v>2644</v>
      </c>
      <c r="J529" s="9" t="s">
        <v>4379</v>
      </c>
      <c r="K529" s="9" t="s">
        <v>5564</v>
      </c>
      <c r="L529" s="19" t="s">
        <v>1917</v>
      </c>
      <c r="M529" s="122" t="s">
        <v>45</v>
      </c>
      <c r="N529" s="28" t="s">
        <v>1767</v>
      </c>
      <c r="O529" s="52" t="s">
        <v>2486</v>
      </c>
      <c r="T529" s="2"/>
      <c r="U529" s="2"/>
      <c r="V529" s="2"/>
      <c r="W529" s="2"/>
      <c r="X529" s="2"/>
      <c r="Y529" s="2" t="s">
        <v>2489</v>
      </c>
      <c r="Z529" s="2" t="s">
        <v>2492</v>
      </c>
      <c r="AA529" s="2"/>
      <c r="AB529" s="19"/>
      <c r="AC529" s="19"/>
      <c r="AD529" s="19"/>
      <c r="AE529" s="19"/>
    </row>
    <row r="530" spans="1:31" ht="44" x14ac:dyDescent="0.2">
      <c r="A530" s="35" t="s">
        <v>2400</v>
      </c>
      <c r="B530" s="2" t="s">
        <v>3693</v>
      </c>
      <c r="C530" s="2" t="s">
        <v>3694</v>
      </c>
      <c r="D530" s="10" t="s">
        <v>2629</v>
      </c>
      <c r="E530" s="115" t="s">
        <v>5568</v>
      </c>
      <c r="F530" s="19" t="s">
        <v>2486</v>
      </c>
      <c r="G530" s="19" t="s">
        <v>2614</v>
      </c>
      <c r="H530" s="19" t="s">
        <v>1205</v>
      </c>
      <c r="I530" s="2" t="s">
        <v>2644</v>
      </c>
      <c r="J530" s="9" t="s">
        <v>4422</v>
      </c>
      <c r="K530" s="106"/>
      <c r="L530" s="19" t="s">
        <v>1917</v>
      </c>
      <c r="M530" s="122" t="s">
        <v>45</v>
      </c>
      <c r="N530" s="28" t="s">
        <v>1767</v>
      </c>
      <c r="O530" s="52" t="s">
        <v>2486</v>
      </c>
      <c r="T530" s="2"/>
      <c r="U530" s="2"/>
      <c r="V530" s="2"/>
      <c r="W530" s="2"/>
      <c r="X530" s="2"/>
      <c r="Y530" s="2" t="s">
        <v>2489</v>
      </c>
      <c r="Z530" s="2" t="s">
        <v>2492</v>
      </c>
      <c r="AA530" s="2"/>
      <c r="AB530" s="19"/>
      <c r="AC530" s="19"/>
      <c r="AD530" s="19"/>
      <c r="AE530" s="19"/>
    </row>
    <row r="531" spans="1:31" ht="154" customHeight="1" x14ac:dyDescent="0.2">
      <c r="A531" s="2" t="s">
        <v>597</v>
      </c>
      <c r="B531" s="2" t="s">
        <v>3695</v>
      </c>
      <c r="C531" s="2" t="s">
        <v>3419</v>
      </c>
      <c r="D531" s="10" t="s">
        <v>2627</v>
      </c>
      <c r="E531" s="115" t="s">
        <v>5570</v>
      </c>
      <c r="F531" s="19" t="s">
        <v>2486</v>
      </c>
      <c r="G531" s="19" t="s">
        <v>4391</v>
      </c>
      <c r="H531" s="19" t="s">
        <v>1205</v>
      </c>
      <c r="I531" s="2" t="s">
        <v>2644</v>
      </c>
      <c r="J531" s="9" t="s">
        <v>4421</v>
      </c>
      <c r="K531" s="106"/>
      <c r="L531" s="19" t="s">
        <v>1917</v>
      </c>
      <c r="M531" s="122" t="s">
        <v>45</v>
      </c>
      <c r="N531" s="28" t="s">
        <v>1767</v>
      </c>
      <c r="O531" s="52" t="s">
        <v>2486</v>
      </c>
      <c r="T531" s="2"/>
      <c r="U531" s="2"/>
      <c r="V531" s="2"/>
      <c r="W531" s="2"/>
      <c r="X531" s="2"/>
      <c r="Y531" s="2" t="s">
        <v>2489</v>
      </c>
      <c r="Z531" s="2" t="s">
        <v>2492</v>
      </c>
      <c r="AA531" s="2"/>
      <c r="AB531" s="19"/>
      <c r="AC531" s="19"/>
      <c r="AD531" s="19"/>
      <c r="AE531" s="19"/>
    </row>
    <row r="532" spans="1:31" ht="66" x14ac:dyDescent="0.2">
      <c r="A532" s="2" t="s">
        <v>595</v>
      </c>
      <c r="B532" s="2" t="s">
        <v>3696</v>
      </c>
      <c r="C532" s="2" t="s">
        <v>2935</v>
      </c>
      <c r="D532" s="10" t="s">
        <v>2629</v>
      </c>
      <c r="E532" s="115" t="s">
        <v>5571</v>
      </c>
      <c r="F532" s="19" t="s">
        <v>2486</v>
      </c>
      <c r="G532" s="19" t="s">
        <v>4391</v>
      </c>
      <c r="H532" s="19" t="s">
        <v>1209</v>
      </c>
      <c r="I532" s="2" t="s">
        <v>2644</v>
      </c>
      <c r="J532" s="9" t="s">
        <v>4420</v>
      </c>
      <c r="K532" s="9" t="s">
        <v>5573</v>
      </c>
      <c r="L532" s="19" t="s">
        <v>1917</v>
      </c>
      <c r="M532" s="122" t="s">
        <v>45</v>
      </c>
      <c r="N532" s="28" t="s">
        <v>1767</v>
      </c>
      <c r="O532" s="52" t="s">
        <v>2486</v>
      </c>
      <c r="T532" s="2"/>
      <c r="U532" s="2"/>
      <c r="V532" s="2"/>
      <c r="W532" s="2"/>
      <c r="X532" s="2"/>
      <c r="Y532" s="2" t="s">
        <v>2489</v>
      </c>
      <c r="Z532" s="2" t="s">
        <v>2492</v>
      </c>
      <c r="AA532" s="2"/>
      <c r="AB532" s="19"/>
      <c r="AC532" s="19"/>
      <c r="AD532" s="19"/>
      <c r="AE532" s="19"/>
    </row>
    <row r="533" spans="1:31" ht="66" x14ac:dyDescent="0.2">
      <c r="A533" s="2" t="s">
        <v>2194</v>
      </c>
      <c r="B533" s="2" t="s">
        <v>3697</v>
      </c>
      <c r="C533" s="2" t="s">
        <v>3347</v>
      </c>
      <c r="D533" s="10" t="s">
        <v>2629</v>
      </c>
      <c r="E533" s="115" t="s">
        <v>5575</v>
      </c>
      <c r="F533" s="19" t="s">
        <v>2486</v>
      </c>
      <c r="G533" s="19" t="s">
        <v>2612</v>
      </c>
      <c r="H533" s="19" t="s">
        <v>1212</v>
      </c>
      <c r="I533" s="2" t="s">
        <v>1409</v>
      </c>
      <c r="J533" s="9" t="s">
        <v>4419</v>
      </c>
      <c r="K533" s="9" t="s">
        <v>5576</v>
      </c>
      <c r="M533" s="19" t="s">
        <v>2160</v>
      </c>
      <c r="N533" s="28" t="s">
        <v>2210</v>
      </c>
      <c r="O533" s="52" t="s">
        <v>2486</v>
      </c>
      <c r="T533" s="2"/>
      <c r="U533" s="2"/>
      <c r="V533" s="2"/>
      <c r="W533" s="2"/>
      <c r="X533" s="2"/>
      <c r="Y533" s="2" t="s">
        <v>2489</v>
      </c>
      <c r="Z533" s="2" t="s">
        <v>2494</v>
      </c>
      <c r="AA533" s="2" t="s">
        <v>2491</v>
      </c>
      <c r="AB533" s="19" t="s">
        <v>2493</v>
      </c>
      <c r="AC533" s="19"/>
      <c r="AD533" s="19"/>
      <c r="AE533" s="19"/>
    </row>
    <row r="534" spans="1:31" ht="110" x14ac:dyDescent="0.2">
      <c r="A534" s="2" t="s">
        <v>1686</v>
      </c>
      <c r="B534" s="2" t="s">
        <v>3698</v>
      </c>
      <c r="C534" s="2" t="s">
        <v>3699</v>
      </c>
      <c r="D534" s="10" t="s">
        <v>2627</v>
      </c>
      <c r="E534" s="115" t="s">
        <v>5578</v>
      </c>
      <c r="F534" s="19" t="s">
        <v>2487</v>
      </c>
      <c r="G534" s="19" t="s">
        <v>2612</v>
      </c>
      <c r="H534" s="19" t="s">
        <v>2582</v>
      </c>
      <c r="I534" s="2" t="s">
        <v>2644</v>
      </c>
      <c r="J534" s="87" t="s">
        <v>4417</v>
      </c>
      <c r="K534" s="106"/>
      <c r="L534" s="19" t="s">
        <v>1917</v>
      </c>
      <c r="M534" s="122" t="s">
        <v>69</v>
      </c>
      <c r="N534" s="28" t="s">
        <v>1653</v>
      </c>
      <c r="O534" s="52" t="s">
        <v>2487</v>
      </c>
      <c r="T534" s="2"/>
      <c r="U534" s="2"/>
      <c r="V534" s="2"/>
      <c r="W534" s="2"/>
      <c r="X534" s="2"/>
      <c r="Y534" s="2" t="s">
        <v>2496</v>
      </c>
      <c r="Z534" s="2" t="s">
        <v>2497</v>
      </c>
      <c r="AA534" s="2"/>
      <c r="AB534" s="19"/>
      <c r="AC534" s="19"/>
      <c r="AD534" s="19"/>
      <c r="AE534" s="19"/>
    </row>
    <row r="535" spans="1:31" ht="44" x14ac:dyDescent="0.2">
      <c r="A535" s="2" t="s">
        <v>1685</v>
      </c>
      <c r="B535" s="2" t="s">
        <v>3700</v>
      </c>
      <c r="C535" s="2" t="s">
        <v>3052</v>
      </c>
      <c r="D535" s="10" t="s">
        <v>2629</v>
      </c>
      <c r="E535" s="115" t="s">
        <v>5580</v>
      </c>
      <c r="F535" s="19" t="s">
        <v>2487</v>
      </c>
      <c r="G535" s="19" t="s">
        <v>2614</v>
      </c>
      <c r="H535" s="19" t="s">
        <v>1217</v>
      </c>
      <c r="I535" s="2" t="s">
        <v>2644</v>
      </c>
      <c r="J535" s="9" t="s">
        <v>4415</v>
      </c>
      <c r="K535" s="106"/>
      <c r="L535" s="19" t="s">
        <v>1917</v>
      </c>
      <c r="M535" s="122" t="s">
        <v>69</v>
      </c>
      <c r="N535" s="28" t="s">
        <v>1653</v>
      </c>
      <c r="O535" s="52" t="s">
        <v>2487</v>
      </c>
      <c r="T535" s="2"/>
      <c r="U535" s="2"/>
      <c r="V535" s="2"/>
      <c r="W535" s="2"/>
      <c r="X535" s="2"/>
      <c r="Y535" s="2" t="s">
        <v>2496</v>
      </c>
      <c r="Z535" s="2" t="s">
        <v>2497</v>
      </c>
      <c r="AA535" s="2"/>
      <c r="AB535" s="19"/>
      <c r="AC535" s="19"/>
      <c r="AD535" s="19"/>
      <c r="AE535" s="19"/>
    </row>
    <row r="536" spans="1:31" ht="44" x14ac:dyDescent="0.2">
      <c r="A536" s="2" t="s">
        <v>1687</v>
      </c>
      <c r="B536" s="2"/>
      <c r="C536" s="2"/>
      <c r="D536" s="10" t="s">
        <v>2627</v>
      </c>
      <c r="E536" s="115" t="s">
        <v>5582</v>
      </c>
      <c r="F536" s="19" t="s">
        <v>2487</v>
      </c>
      <c r="G536" s="19" t="s">
        <v>2610</v>
      </c>
      <c r="H536" s="19" t="s">
        <v>1217</v>
      </c>
      <c r="I536" s="2" t="s">
        <v>2644</v>
      </c>
      <c r="J536" s="9" t="s">
        <v>4414</v>
      </c>
      <c r="K536" s="106"/>
      <c r="L536" s="19" t="s">
        <v>1917</v>
      </c>
      <c r="M536" s="122" t="s">
        <v>69</v>
      </c>
      <c r="N536" s="28" t="s">
        <v>1653</v>
      </c>
      <c r="O536" s="52" t="s">
        <v>2487</v>
      </c>
      <c r="T536" s="2"/>
      <c r="U536" s="2"/>
      <c r="V536" s="2"/>
      <c r="W536" s="2"/>
      <c r="X536" s="2"/>
      <c r="Y536" s="2" t="s">
        <v>2496</v>
      </c>
      <c r="Z536" s="2" t="s">
        <v>2497</v>
      </c>
      <c r="AA536" s="2"/>
      <c r="AB536" s="19"/>
      <c r="AC536" s="19"/>
      <c r="AD536" s="19"/>
      <c r="AE536" s="19"/>
    </row>
    <row r="537" spans="1:31" ht="88" x14ac:dyDescent="0.2">
      <c r="A537" s="2" t="s">
        <v>705</v>
      </c>
      <c r="B537" s="2" t="s">
        <v>3703</v>
      </c>
      <c r="C537" s="2" t="s">
        <v>3704</v>
      </c>
      <c r="D537" s="10" t="s">
        <v>2627</v>
      </c>
      <c r="E537" s="115" t="s">
        <v>5584</v>
      </c>
      <c r="F537" s="19" t="s">
        <v>2485</v>
      </c>
      <c r="G537" s="19" t="s">
        <v>2612</v>
      </c>
      <c r="H537" s="19" t="s">
        <v>1222</v>
      </c>
      <c r="I537" s="2" t="s">
        <v>2644</v>
      </c>
      <c r="J537" s="9" t="s">
        <v>4412</v>
      </c>
      <c r="K537" s="9" t="s">
        <v>5585</v>
      </c>
      <c r="L537" s="19" t="s">
        <v>1919</v>
      </c>
      <c r="M537" s="122" t="s">
        <v>48</v>
      </c>
      <c r="N537" s="28" t="s">
        <v>1802</v>
      </c>
      <c r="O537" s="19" t="s">
        <v>2485</v>
      </c>
      <c r="P537" s="19" t="s">
        <v>2541</v>
      </c>
      <c r="T537" s="2"/>
      <c r="U537" s="2"/>
      <c r="V537" s="2"/>
      <c r="W537" s="2"/>
      <c r="X537" s="2"/>
      <c r="Y537" s="2" t="s">
        <v>2545</v>
      </c>
      <c r="Z537" s="2" t="s">
        <v>2528</v>
      </c>
      <c r="AA537" s="2" t="s">
        <v>2495</v>
      </c>
      <c r="AB537" s="19"/>
      <c r="AC537" s="19"/>
      <c r="AD537" s="19"/>
      <c r="AE537" s="19"/>
    </row>
    <row r="538" spans="1:31" ht="198" x14ac:dyDescent="0.2">
      <c r="A538" s="2" t="s">
        <v>2106</v>
      </c>
      <c r="B538" s="2"/>
      <c r="C538" s="2"/>
      <c r="D538" s="10" t="s">
        <v>2627</v>
      </c>
      <c r="E538" s="114" t="s">
        <v>4410</v>
      </c>
      <c r="F538" s="19" t="s">
        <v>2487</v>
      </c>
      <c r="G538" s="19" t="s">
        <v>2614</v>
      </c>
      <c r="H538" s="19" t="s">
        <v>2769</v>
      </c>
      <c r="I538" s="2" t="s">
        <v>2644</v>
      </c>
      <c r="J538" s="9" t="s">
        <v>4411</v>
      </c>
      <c r="M538" s="19" t="s">
        <v>2069</v>
      </c>
      <c r="N538" s="28" t="s">
        <v>2108</v>
      </c>
      <c r="O538" s="19" t="s">
        <v>2487</v>
      </c>
      <c r="P538" s="19" t="s">
        <v>2560</v>
      </c>
      <c r="Q538" s="19" t="s">
        <v>2561</v>
      </c>
      <c r="R538" s="19" t="s">
        <v>2552</v>
      </c>
      <c r="S538" s="19" t="s">
        <v>2529</v>
      </c>
      <c r="T538" s="2"/>
      <c r="U538" s="2"/>
      <c r="V538" s="2"/>
      <c r="W538" s="2"/>
      <c r="X538" s="2"/>
      <c r="Y538" s="2" t="s">
        <v>2496</v>
      </c>
      <c r="Z538" s="2" t="s">
        <v>2497</v>
      </c>
      <c r="AA538" s="2"/>
      <c r="AB538" s="19"/>
      <c r="AC538" s="19"/>
      <c r="AD538" s="19"/>
      <c r="AE538" s="19"/>
    </row>
    <row r="539" spans="1:31" ht="198" x14ac:dyDescent="0.2">
      <c r="A539" s="2" t="s">
        <v>2107</v>
      </c>
      <c r="B539" s="2"/>
      <c r="C539" s="2"/>
      <c r="D539" s="10" t="s">
        <v>2627</v>
      </c>
      <c r="E539" s="114" t="s">
        <v>2593</v>
      </c>
      <c r="F539" s="19" t="s">
        <v>2487</v>
      </c>
      <c r="G539" s="19" t="s">
        <v>2660</v>
      </c>
      <c r="H539" s="19" t="s">
        <v>2769</v>
      </c>
      <c r="I539" s="2" t="s">
        <v>2644</v>
      </c>
      <c r="J539" s="9" t="s">
        <v>4409</v>
      </c>
      <c r="M539" s="19" t="s">
        <v>2069</v>
      </c>
      <c r="N539" s="28" t="s">
        <v>2108</v>
      </c>
      <c r="O539" s="19" t="s">
        <v>2487</v>
      </c>
      <c r="P539" s="19" t="s">
        <v>2560</v>
      </c>
      <c r="Q539" s="19" t="s">
        <v>2561</v>
      </c>
      <c r="R539" s="19" t="s">
        <v>2552</v>
      </c>
      <c r="S539" s="19" t="s">
        <v>2529</v>
      </c>
      <c r="T539" s="2"/>
      <c r="U539" s="2"/>
      <c r="V539" s="2"/>
      <c r="W539" s="2"/>
      <c r="X539" s="2"/>
      <c r="Y539" s="2" t="s">
        <v>2496</v>
      </c>
      <c r="Z539" s="2" t="s">
        <v>2497</v>
      </c>
      <c r="AA539" s="2"/>
      <c r="AB539" s="19"/>
      <c r="AC539" s="19"/>
      <c r="AD539" s="19"/>
      <c r="AE539" s="19"/>
    </row>
    <row r="540" spans="1:31" ht="198" x14ac:dyDescent="0.2">
      <c r="A540" s="2" t="s">
        <v>2105</v>
      </c>
      <c r="B540" s="2"/>
      <c r="C540" s="2"/>
      <c r="D540" s="10" t="s">
        <v>2629</v>
      </c>
      <c r="E540" s="114" t="s">
        <v>4408</v>
      </c>
      <c r="F540" s="19" t="s">
        <v>2487</v>
      </c>
      <c r="G540" s="19" t="s">
        <v>4407</v>
      </c>
      <c r="H540" s="19" t="s">
        <v>2764</v>
      </c>
      <c r="I540" s="2" t="s">
        <v>2644</v>
      </c>
      <c r="J540" s="9" t="s">
        <v>4406</v>
      </c>
      <c r="M540" s="19" t="s">
        <v>2069</v>
      </c>
      <c r="N540" s="28" t="s">
        <v>2108</v>
      </c>
      <c r="O540" s="19" t="s">
        <v>2487</v>
      </c>
      <c r="P540" s="19" t="s">
        <v>2560</v>
      </c>
      <c r="Q540" s="19" t="s">
        <v>2561</v>
      </c>
      <c r="R540" s="19" t="s">
        <v>2552</v>
      </c>
      <c r="S540" s="19" t="s">
        <v>2529</v>
      </c>
      <c r="T540" s="2"/>
      <c r="U540" s="2"/>
      <c r="V540" s="2"/>
      <c r="W540" s="2"/>
      <c r="X540" s="2"/>
      <c r="Y540" s="2" t="s">
        <v>2496</v>
      </c>
      <c r="Z540" s="2" t="s">
        <v>2497</v>
      </c>
      <c r="AA540" s="2"/>
      <c r="AB540" s="19"/>
      <c r="AC540" s="19"/>
      <c r="AD540" s="19"/>
      <c r="AE540" s="19"/>
    </row>
    <row r="541" spans="1:31" ht="198" x14ac:dyDescent="0.2">
      <c r="A541" s="2" t="s">
        <v>4404</v>
      </c>
      <c r="B541" s="2"/>
      <c r="C541" s="2"/>
      <c r="D541" s="10" t="s">
        <v>2629</v>
      </c>
      <c r="E541" s="114" t="s">
        <v>4403</v>
      </c>
      <c r="F541" s="19" t="s">
        <v>2487</v>
      </c>
      <c r="G541" s="19" t="s">
        <v>2614</v>
      </c>
      <c r="H541" s="19" t="s">
        <v>2764</v>
      </c>
      <c r="I541" s="2" t="s">
        <v>2644</v>
      </c>
      <c r="J541" s="83" t="s">
        <v>4405</v>
      </c>
      <c r="M541" s="19" t="s">
        <v>2069</v>
      </c>
      <c r="N541" s="28" t="s">
        <v>2108</v>
      </c>
      <c r="O541" s="19" t="s">
        <v>2487</v>
      </c>
      <c r="P541" s="19" t="s">
        <v>2560</v>
      </c>
      <c r="Q541" s="19" t="s">
        <v>2561</v>
      </c>
      <c r="R541" s="19" t="s">
        <v>2552</v>
      </c>
      <c r="S541" s="19" t="s">
        <v>2529</v>
      </c>
      <c r="T541" s="2"/>
      <c r="U541" s="2"/>
      <c r="V541" s="2"/>
      <c r="W541" s="2"/>
      <c r="X541" s="2"/>
      <c r="Y541" s="2" t="s">
        <v>2496</v>
      </c>
      <c r="Z541" s="2" t="s">
        <v>2497</v>
      </c>
      <c r="AA541" s="2"/>
      <c r="AB541" s="19"/>
      <c r="AC541" s="19"/>
      <c r="AD541" s="19"/>
      <c r="AE541" s="19"/>
    </row>
    <row r="542" spans="1:31" ht="198" x14ac:dyDescent="0.2">
      <c r="A542" s="2" t="s">
        <v>2104</v>
      </c>
      <c r="B542" s="2"/>
      <c r="C542" s="2"/>
      <c r="D542" s="10" t="s">
        <v>2629</v>
      </c>
      <c r="E542" s="114" t="s">
        <v>4401</v>
      </c>
      <c r="F542" s="19" t="s">
        <v>2487</v>
      </c>
      <c r="G542" s="19" t="s">
        <v>2613</v>
      </c>
      <c r="H542" s="19" t="s">
        <v>2764</v>
      </c>
      <c r="I542" s="2" t="s">
        <v>2644</v>
      </c>
      <c r="J542" s="9" t="s">
        <v>4402</v>
      </c>
      <c r="M542" s="19" t="s">
        <v>2069</v>
      </c>
      <c r="N542" s="28" t="s">
        <v>2108</v>
      </c>
      <c r="O542" s="19" t="s">
        <v>2487</v>
      </c>
      <c r="P542" s="19" t="s">
        <v>2560</v>
      </c>
      <c r="Q542" s="19" t="s">
        <v>2561</v>
      </c>
      <c r="R542" s="19" t="s">
        <v>2552</v>
      </c>
      <c r="S542" s="19" t="s">
        <v>2529</v>
      </c>
      <c r="T542" s="2"/>
      <c r="U542" s="2"/>
      <c r="V542" s="2"/>
      <c r="W542" s="2"/>
      <c r="X542" s="2"/>
      <c r="Y542" s="2" t="s">
        <v>2496</v>
      </c>
      <c r="Z542" s="2" t="s">
        <v>2497</v>
      </c>
      <c r="AA542" s="2"/>
      <c r="AB542" s="19"/>
      <c r="AC542" s="19"/>
      <c r="AD542" s="19"/>
      <c r="AE542" s="19"/>
    </row>
    <row r="543" spans="1:31" ht="154" x14ac:dyDescent="0.2">
      <c r="A543" s="2" t="s">
        <v>2042</v>
      </c>
      <c r="B543" s="2"/>
      <c r="C543" s="2"/>
      <c r="D543" s="10" t="s">
        <v>2629</v>
      </c>
      <c r="E543" s="114" t="s">
        <v>2658</v>
      </c>
      <c r="F543" s="19" t="s">
        <v>2486</v>
      </c>
      <c r="G543" s="19" t="s">
        <v>4391</v>
      </c>
      <c r="H543" s="19" t="s">
        <v>1212</v>
      </c>
      <c r="I543" s="2" t="s">
        <v>2644</v>
      </c>
      <c r="J543" s="9" t="s">
        <v>4398</v>
      </c>
      <c r="M543" s="19" t="s">
        <v>2068</v>
      </c>
      <c r="N543" s="28" t="s">
        <v>1259</v>
      </c>
      <c r="O543" s="19" t="s">
        <v>2486</v>
      </c>
      <c r="P543" s="19" t="s">
        <v>2488</v>
      </c>
      <c r="T543" s="2"/>
      <c r="U543" s="2"/>
      <c r="V543" s="2"/>
      <c r="W543" s="2"/>
      <c r="X543" s="2"/>
      <c r="Y543" s="2" t="s">
        <v>2489</v>
      </c>
      <c r="Z543" s="2" t="s">
        <v>2494</v>
      </c>
      <c r="AA543" s="2" t="s">
        <v>2492</v>
      </c>
      <c r="AB543" s="19"/>
      <c r="AC543" s="19"/>
      <c r="AD543" s="19"/>
      <c r="AE543" s="19"/>
    </row>
    <row r="544" spans="1:31" ht="154" x14ac:dyDescent="0.2">
      <c r="A544" s="19" t="s">
        <v>1020</v>
      </c>
      <c r="D544" s="10" t="s">
        <v>2629</v>
      </c>
      <c r="E544" s="114" t="s">
        <v>4399</v>
      </c>
      <c r="F544" s="19" t="s">
        <v>2485</v>
      </c>
      <c r="G544" s="19" t="s">
        <v>2609</v>
      </c>
      <c r="H544" s="19" t="s">
        <v>1198</v>
      </c>
      <c r="I544" s="2" t="s">
        <v>2644</v>
      </c>
      <c r="J544" s="9" t="s">
        <v>4400</v>
      </c>
      <c r="L544" s="19" t="s">
        <v>1916</v>
      </c>
      <c r="M544" s="19" t="s">
        <v>57</v>
      </c>
      <c r="N544" s="28" t="s">
        <v>1259</v>
      </c>
      <c r="O544" s="19" t="s">
        <v>2486</v>
      </c>
      <c r="P544" s="19" t="s">
        <v>2488</v>
      </c>
      <c r="T544" s="2"/>
      <c r="U544" s="2"/>
      <c r="V544" s="2"/>
      <c r="W544" s="2"/>
      <c r="X544" s="2"/>
      <c r="Y544" s="2" t="s">
        <v>2489</v>
      </c>
      <c r="Z544" s="2" t="s">
        <v>2494</v>
      </c>
      <c r="AA544" s="2" t="s">
        <v>2492</v>
      </c>
      <c r="AB544" s="19"/>
      <c r="AC544" s="19"/>
      <c r="AD544" s="19"/>
      <c r="AE544" s="19"/>
    </row>
    <row r="545" spans="1:31" ht="88" customHeight="1" x14ac:dyDescent="0.2">
      <c r="A545" s="2" t="s">
        <v>325</v>
      </c>
      <c r="B545" s="2"/>
      <c r="C545" s="2"/>
      <c r="D545" s="10" t="s">
        <v>2629</v>
      </c>
      <c r="E545" s="114" t="s">
        <v>4384</v>
      </c>
      <c r="F545" s="19" t="s">
        <v>2487</v>
      </c>
      <c r="G545" s="19" t="s">
        <v>2612</v>
      </c>
      <c r="H545" s="19" t="s">
        <v>2581</v>
      </c>
      <c r="I545" s="2" t="s">
        <v>2644</v>
      </c>
      <c r="J545" s="86" t="s">
        <v>4385</v>
      </c>
      <c r="M545" s="19" t="s">
        <v>38</v>
      </c>
      <c r="N545" s="28" t="s">
        <v>1467</v>
      </c>
      <c r="O545" s="19" t="s">
        <v>2562</v>
      </c>
      <c r="P545" s="19" t="s">
        <v>2536</v>
      </c>
      <c r="Q545" s="19" t="s">
        <v>2554</v>
      </c>
      <c r="R545" s="19" t="s">
        <v>2541</v>
      </c>
      <c r="S545" s="19" t="s">
        <v>2488</v>
      </c>
      <c r="T545" s="2" t="s">
        <v>2519</v>
      </c>
      <c r="U545" s="2" t="s">
        <v>2533</v>
      </c>
      <c r="V545" s="2"/>
      <c r="W545" s="2"/>
      <c r="X545" s="2"/>
      <c r="Y545" s="2" t="s">
        <v>2546</v>
      </c>
      <c r="Z545" s="2" t="s">
        <v>2528</v>
      </c>
      <c r="AA545" s="2" t="s">
        <v>2506</v>
      </c>
      <c r="AB545" s="19" t="s">
        <v>2492</v>
      </c>
      <c r="AC545" s="19"/>
      <c r="AD545" s="19"/>
      <c r="AE545" s="19"/>
    </row>
    <row r="546" spans="1:31" ht="176" x14ac:dyDescent="0.2">
      <c r="A546" s="35" t="s">
        <v>1711</v>
      </c>
      <c r="B546" s="2" t="s">
        <v>3717</v>
      </c>
      <c r="C546" s="2" t="s">
        <v>3718</v>
      </c>
      <c r="D546" s="10" t="s">
        <v>2627</v>
      </c>
      <c r="E546" s="115" t="s">
        <v>5602</v>
      </c>
      <c r="F546" s="19" t="s">
        <v>2486</v>
      </c>
      <c r="G546" s="19" t="s">
        <v>4391</v>
      </c>
      <c r="H546" s="19" t="s">
        <v>1205</v>
      </c>
      <c r="I546" s="2" t="s">
        <v>2644</v>
      </c>
      <c r="J546" s="9" t="s">
        <v>4395</v>
      </c>
      <c r="K546" s="9" t="s">
        <v>5603</v>
      </c>
      <c r="M546" s="19" t="s">
        <v>2069</v>
      </c>
      <c r="N546" s="28" t="s">
        <v>1467</v>
      </c>
      <c r="O546" s="19" t="s">
        <v>2562</v>
      </c>
      <c r="P546" s="19" t="s">
        <v>2536</v>
      </c>
      <c r="Q546" s="19" t="s">
        <v>2554</v>
      </c>
      <c r="R546" s="19" t="s">
        <v>2541</v>
      </c>
      <c r="S546" s="19" t="s">
        <v>2488</v>
      </c>
      <c r="T546" s="2" t="s">
        <v>2519</v>
      </c>
      <c r="U546" s="2" t="s">
        <v>2533</v>
      </c>
      <c r="V546" s="2"/>
      <c r="W546" s="2"/>
      <c r="X546" s="2"/>
      <c r="Y546" s="2" t="s">
        <v>2546</v>
      </c>
      <c r="Z546" s="2" t="s">
        <v>2528</v>
      </c>
      <c r="AA546" s="2" t="s">
        <v>2506</v>
      </c>
      <c r="AB546" s="19" t="s">
        <v>2492</v>
      </c>
      <c r="AC546" s="19"/>
      <c r="AD546" s="19"/>
      <c r="AE546" s="19"/>
    </row>
    <row r="547" spans="1:31" ht="176" x14ac:dyDescent="0.2">
      <c r="A547" s="35" t="s">
        <v>690</v>
      </c>
      <c r="B547" s="2" t="s">
        <v>3723</v>
      </c>
      <c r="C547" s="2" t="s">
        <v>3360</v>
      </c>
      <c r="D547" s="10" t="s">
        <v>2627</v>
      </c>
      <c r="E547" s="115" t="s">
        <v>5591</v>
      </c>
      <c r="F547" s="19" t="s">
        <v>2485</v>
      </c>
      <c r="G547" s="19" t="s">
        <v>4392</v>
      </c>
      <c r="H547" s="19" t="s">
        <v>1198</v>
      </c>
      <c r="I547" s="2" t="s">
        <v>2644</v>
      </c>
      <c r="J547" s="9" t="s">
        <v>4390</v>
      </c>
      <c r="K547" s="106"/>
      <c r="M547" s="19" t="s">
        <v>2069</v>
      </c>
      <c r="N547" s="28" t="s">
        <v>1467</v>
      </c>
      <c r="O547" s="19" t="s">
        <v>2562</v>
      </c>
      <c r="P547" s="19" t="s">
        <v>2536</v>
      </c>
      <c r="Q547" s="19" t="s">
        <v>2554</v>
      </c>
      <c r="R547" s="19" t="s">
        <v>2541</v>
      </c>
      <c r="S547" s="19" t="s">
        <v>2488</v>
      </c>
      <c r="T547" s="2" t="s">
        <v>2519</v>
      </c>
      <c r="U547" s="2" t="s">
        <v>2533</v>
      </c>
      <c r="V547" s="2"/>
      <c r="W547" s="2"/>
      <c r="X547" s="2"/>
      <c r="Y547" s="2" t="s">
        <v>2546</v>
      </c>
      <c r="Z547" s="2" t="s">
        <v>2528</v>
      </c>
      <c r="AA547" s="2" t="s">
        <v>2506</v>
      </c>
      <c r="AB547" s="19" t="s">
        <v>2492</v>
      </c>
      <c r="AC547" s="19"/>
      <c r="AD547" s="19"/>
      <c r="AE547" s="19"/>
    </row>
    <row r="548" spans="1:31" ht="176" x14ac:dyDescent="0.2">
      <c r="A548" s="35" t="s">
        <v>1710</v>
      </c>
      <c r="B548" s="2" t="s">
        <v>3726</v>
      </c>
      <c r="C548" s="2" t="s">
        <v>3727</v>
      </c>
      <c r="D548" s="10" t="s">
        <v>2629</v>
      </c>
      <c r="E548" s="115" t="s">
        <v>5606</v>
      </c>
      <c r="F548" s="19" t="s">
        <v>2486</v>
      </c>
      <c r="G548" s="19" t="s">
        <v>2614</v>
      </c>
      <c r="H548" s="19" t="s">
        <v>1212</v>
      </c>
      <c r="I548" s="2" t="s">
        <v>2644</v>
      </c>
      <c r="J548" s="9" t="s">
        <v>4387</v>
      </c>
      <c r="K548" s="9" t="s">
        <v>5605</v>
      </c>
      <c r="M548" s="19" t="s">
        <v>2069</v>
      </c>
      <c r="N548" s="28" t="s">
        <v>1467</v>
      </c>
      <c r="O548" s="19" t="s">
        <v>2562</v>
      </c>
      <c r="P548" s="19" t="s">
        <v>2536</v>
      </c>
      <c r="Q548" s="19" t="s">
        <v>2554</v>
      </c>
      <c r="R548" s="19" t="s">
        <v>2541</v>
      </c>
      <c r="S548" s="19" t="s">
        <v>2488</v>
      </c>
      <c r="T548" s="2" t="s">
        <v>2519</v>
      </c>
      <c r="U548" s="2" t="s">
        <v>2533</v>
      </c>
      <c r="V548" s="2"/>
      <c r="W548" s="2"/>
      <c r="X548" s="2"/>
      <c r="Y548" s="2" t="s">
        <v>2546</v>
      </c>
      <c r="Z548" s="2" t="s">
        <v>2528</v>
      </c>
      <c r="AA548" s="2" t="s">
        <v>2506</v>
      </c>
      <c r="AB548" s="19" t="s">
        <v>2492</v>
      </c>
      <c r="AC548" s="19"/>
      <c r="AD548" s="19"/>
      <c r="AE548" s="19"/>
    </row>
    <row r="549" spans="1:31" ht="176" x14ac:dyDescent="0.2">
      <c r="A549" s="35" t="s">
        <v>687</v>
      </c>
      <c r="B549" s="2" t="s">
        <v>3719</v>
      </c>
      <c r="C549" s="2" t="s">
        <v>3720</v>
      </c>
      <c r="D549" s="10" t="s">
        <v>2629</v>
      </c>
      <c r="E549" s="115" t="s">
        <v>5586</v>
      </c>
      <c r="F549" s="19" t="s">
        <v>2486</v>
      </c>
      <c r="G549" s="19" t="s">
        <v>2609</v>
      </c>
      <c r="H549" s="19" t="s">
        <v>1212</v>
      </c>
      <c r="I549" s="2" t="s">
        <v>2644</v>
      </c>
      <c r="J549" s="9" t="s">
        <v>4394</v>
      </c>
      <c r="K549" s="106"/>
      <c r="L549" s="19" t="s">
        <v>1919</v>
      </c>
      <c r="M549" s="122" t="s">
        <v>48</v>
      </c>
      <c r="N549" s="28" t="s">
        <v>1467</v>
      </c>
      <c r="O549" s="19" t="s">
        <v>2562</v>
      </c>
      <c r="P549" s="19" t="s">
        <v>2536</v>
      </c>
      <c r="Q549" s="19" t="s">
        <v>2554</v>
      </c>
      <c r="R549" s="19" t="s">
        <v>2541</v>
      </c>
      <c r="S549" s="19" t="s">
        <v>2488</v>
      </c>
      <c r="T549" s="2" t="s">
        <v>2519</v>
      </c>
      <c r="U549" s="2" t="s">
        <v>2533</v>
      </c>
      <c r="V549" s="2"/>
      <c r="W549" s="2"/>
      <c r="X549" s="2"/>
      <c r="Y549" s="2" t="s">
        <v>2546</v>
      </c>
      <c r="Z549" s="2" t="s">
        <v>2528</v>
      </c>
      <c r="AA549" s="2" t="s">
        <v>2506</v>
      </c>
      <c r="AB549" s="19" t="s">
        <v>2492</v>
      </c>
      <c r="AC549" s="19"/>
      <c r="AD549" s="19"/>
      <c r="AE549" s="19"/>
    </row>
    <row r="550" spans="1:31" ht="176" customHeight="1" x14ac:dyDescent="0.25">
      <c r="A550" s="35" t="s">
        <v>686</v>
      </c>
      <c r="B550" s="2" t="s">
        <v>3721</v>
      </c>
      <c r="C550" s="2" t="s">
        <v>3722</v>
      </c>
      <c r="D550" s="10" t="s">
        <v>2629</v>
      </c>
      <c r="E550" s="115" t="s">
        <v>5589</v>
      </c>
      <c r="F550" s="19" t="s">
        <v>2486</v>
      </c>
      <c r="G550" s="19" t="s">
        <v>4392</v>
      </c>
      <c r="H550" s="19" t="s">
        <v>1193</v>
      </c>
      <c r="I550" s="2" t="s">
        <v>2644</v>
      </c>
      <c r="J550" s="9" t="s">
        <v>4393</v>
      </c>
      <c r="K550" s="127"/>
      <c r="L550" s="19" t="s">
        <v>1919</v>
      </c>
      <c r="M550" s="122" t="s">
        <v>48</v>
      </c>
      <c r="N550" s="28" t="s">
        <v>1467</v>
      </c>
      <c r="O550" s="19" t="s">
        <v>2562</v>
      </c>
      <c r="P550" s="19" t="s">
        <v>2536</v>
      </c>
      <c r="Q550" s="19" t="s">
        <v>2554</v>
      </c>
      <c r="R550" s="19" t="s">
        <v>2541</v>
      </c>
      <c r="S550" s="19" t="s">
        <v>2488</v>
      </c>
      <c r="T550" s="2" t="s">
        <v>2519</v>
      </c>
      <c r="U550" s="2" t="s">
        <v>2533</v>
      </c>
      <c r="V550" s="2"/>
      <c r="W550" s="2"/>
      <c r="X550" s="2"/>
      <c r="Y550" s="2" t="s">
        <v>2546</v>
      </c>
      <c r="Z550" s="2" t="s">
        <v>2528</v>
      </c>
      <c r="AA550" s="2" t="s">
        <v>2506</v>
      </c>
      <c r="AB550" s="19" t="s">
        <v>2492</v>
      </c>
      <c r="AC550" s="19"/>
      <c r="AD550" s="19"/>
      <c r="AE550" s="19"/>
    </row>
    <row r="551" spans="1:31" ht="88" customHeight="1" x14ac:dyDescent="0.2">
      <c r="A551" s="35" t="s">
        <v>690</v>
      </c>
      <c r="B551" s="2" t="s">
        <v>3723</v>
      </c>
      <c r="C551" s="2" t="s">
        <v>3360</v>
      </c>
      <c r="D551" s="10" t="s">
        <v>2627</v>
      </c>
      <c r="E551" s="115" t="s">
        <v>5591</v>
      </c>
      <c r="F551" s="19" t="s">
        <v>2485</v>
      </c>
      <c r="G551" s="19" t="s">
        <v>4392</v>
      </c>
      <c r="H551" s="19" t="s">
        <v>1198</v>
      </c>
      <c r="I551" s="2" t="s">
        <v>2644</v>
      </c>
      <c r="J551" s="9" t="s">
        <v>4390</v>
      </c>
      <c r="K551" s="106"/>
      <c r="L551" s="19" t="s">
        <v>1919</v>
      </c>
      <c r="M551" s="122" t="s">
        <v>48</v>
      </c>
      <c r="N551" s="28" t="s">
        <v>1467</v>
      </c>
      <c r="O551" s="19" t="s">
        <v>2562</v>
      </c>
      <c r="P551" s="19" t="s">
        <v>2536</v>
      </c>
      <c r="Q551" s="19" t="s">
        <v>2554</v>
      </c>
      <c r="R551" s="19" t="s">
        <v>2541</v>
      </c>
      <c r="S551" s="19" t="s">
        <v>2488</v>
      </c>
      <c r="T551" s="2" t="s">
        <v>2519</v>
      </c>
      <c r="U551" s="2" t="s">
        <v>2533</v>
      </c>
      <c r="V551" s="2"/>
      <c r="W551" s="2"/>
      <c r="X551" s="2"/>
      <c r="Y551" s="2" t="s">
        <v>2546</v>
      </c>
      <c r="Z551" s="2" t="s">
        <v>2528</v>
      </c>
      <c r="AA551" s="2" t="s">
        <v>2506</v>
      </c>
      <c r="AB551" s="19" t="s">
        <v>2492</v>
      </c>
      <c r="AC551" s="19"/>
      <c r="AD551" s="19"/>
      <c r="AE551" s="19"/>
    </row>
    <row r="552" spans="1:31" ht="176" x14ac:dyDescent="0.2">
      <c r="A552" s="2" t="s">
        <v>688</v>
      </c>
      <c r="B552" s="2" t="s">
        <v>3724</v>
      </c>
      <c r="C552" s="2" t="s">
        <v>4377</v>
      </c>
      <c r="D552" s="10" t="s">
        <v>2627</v>
      </c>
      <c r="E552" s="115" t="s">
        <v>5595</v>
      </c>
      <c r="F552" s="19" t="s">
        <v>2486</v>
      </c>
      <c r="G552" s="19" t="s">
        <v>2609</v>
      </c>
      <c r="H552" s="19" t="s">
        <v>1212</v>
      </c>
      <c r="I552" s="2" t="s">
        <v>2644</v>
      </c>
      <c r="J552" s="9" t="s">
        <v>4389</v>
      </c>
      <c r="K552" s="106"/>
      <c r="L552" s="19" t="s">
        <v>1919</v>
      </c>
      <c r="M552" s="122" t="s">
        <v>48</v>
      </c>
      <c r="N552" s="28" t="s">
        <v>1467</v>
      </c>
      <c r="O552" s="19" t="s">
        <v>2562</v>
      </c>
      <c r="P552" s="19" t="s">
        <v>2536</v>
      </c>
      <c r="Q552" s="19" t="s">
        <v>2554</v>
      </c>
      <c r="R552" s="19" t="s">
        <v>2541</v>
      </c>
      <c r="S552" s="19" t="s">
        <v>2488</v>
      </c>
      <c r="T552" s="2" t="s">
        <v>2519</v>
      </c>
      <c r="U552" s="2" t="s">
        <v>2533</v>
      </c>
      <c r="V552" s="2"/>
      <c r="W552" s="2"/>
      <c r="X552" s="2"/>
      <c r="Y552" s="2" t="s">
        <v>2546</v>
      </c>
      <c r="Z552" s="2" t="s">
        <v>2528</v>
      </c>
      <c r="AA552" s="2" t="s">
        <v>2506</v>
      </c>
      <c r="AB552" s="19" t="s">
        <v>2492</v>
      </c>
      <c r="AC552" s="19"/>
      <c r="AD552" s="19"/>
      <c r="AE552" s="19"/>
    </row>
    <row r="553" spans="1:31" ht="176" x14ac:dyDescent="0.2">
      <c r="A553" s="2" t="s">
        <v>689</v>
      </c>
      <c r="B553" s="2" t="s">
        <v>3728</v>
      </c>
      <c r="C553" s="2" t="s">
        <v>3504</v>
      </c>
      <c r="D553" s="10" t="s">
        <v>2629</v>
      </c>
      <c r="E553" s="115" t="s">
        <v>5596</v>
      </c>
      <c r="F553" s="19" t="s">
        <v>2486</v>
      </c>
      <c r="G553" s="19" t="s">
        <v>4391</v>
      </c>
      <c r="H553" s="19" t="s">
        <v>1212</v>
      </c>
      <c r="I553" s="2" t="s">
        <v>2644</v>
      </c>
      <c r="J553" s="83" t="s">
        <v>4386</v>
      </c>
      <c r="K553" s="9" t="s">
        <v>5597</v>
      </c>
      <c r="L553" s="19" t="s">
        <v>1919</v>
      </c>
      <c r="M553" s="122" t="s">
        <v>48</v>
      </c>
      <c r="N553" s="28" t="s">
        <v>1467</v>
      </c>
      <c r="O553" s="19" t="s">
        <v>2562</v>
      </c>
      <c r="P553" s="19" t="s">
        <v>2536</v>
      </c>
      <c r="Q553" s="19" t="s">
        <v>2554</v>
      </c>
      <c r="R553" s="19" t="s">
        <v>2541</v>
      </c>
      <c r="S553" s="19" t="s">
        <v>2488</v>
      </c>
      <c r="T553" s="2" t="s">
        <v>2519</v>
      </c>
      <c r="U553" s="2" t="s">
        <v>2533</v>
      </c>
      <c r="V553" s="2"/>
      <c r="W553" s="2"/>
      <c r="X553" s="2"/>
      <c r="Y553" s="2" t="s">
        <v>2546</v>
      </c>
      <c r="Z553" s="2" t="s">
        <v>2528</v>
      </c>
      <c r="AA553" s="2" t="s">
        <v>2506</v>
      </c>
      <c r="AB553" s="19" t="s">
        <v>2492</v>
      </c>
      <c r="AC553" s="19"/>
      <c r="AD553" s="19"/>
      <c r="AE553" s="19"/>
    </row>
    <row r="554" spans="1:31" ht="176" x14ac:dyDescent="0.2">
      <c r="A554" s="78" t="s">
        <v>1497</v>
      </c>
      <c r="B554" s="2" t="s">
        <v>3715</v>
      </c>
      <c r="C554" s="2" t="s">
        <v>3716</v>
      </c>
      <c r="D554" s="10" t="s">
        <v>2627</v>
      </c>
      <c r="E554" s="115" t="s">
        <v>5599</v>
      </c>
      <c r="F554" s="19" t="s">
        <v>2486</v>
      </c>
      <c r="G554" s="19" t="s">
        <v>2612</v>
      </c>
      <c r="H554" s="19" t="s">
        <v>1210</v>
      </c>
      <c r="I554" s="2" t="s">
        <v>2644</v>
      </c>
      <c r="J554" s="9" t="s">
        <v>4397</v>
      </c>
      <c r="K554" s="9" t="s">
        <v>5600</v>
      </c>
      <c r="L554" s="19" t="s">
        <v>1919</v>
      </c>
      <c r="M554" s="122" t="s">
        <v>65</v>
      </c>
      <c r="N554" s="28" t="s">
        <v>1467</v>
      </c>
      <c r="O554" s="19" t="s">
        <v>2562</v>
      </c>
      <c r="P554" s="19" t="s">
        <v>2536</v>
      </c>
      <c r="Q554" s="19" t="s">
        <v>2554</v>
      </c>
      <c r="R554" s="19" t="s">
        <v>2541</v>
      </c>
      <c r="S554" s="19" t="s">
        <v>2488</v>
      </c>
      <c r="T554" s="2" t="s">
        <v>2519</v>
      </c>
      <c r="U554" s="2" t="s">
        <v>2533</v>
      </c>
      <c r="V554" s="2"/>
      <c r="W554" s="2"/>
      <c r="X554" s="2"/>
      <c r="Y554" s="2" t="s">
        <v>2546</v>
      </c>
      <c r="Z554" s="2" t="s">
        <v>2528</v>
      </c>
      <c r="AA554" s="2" t="s">
        <v>2506</v>
      </c>
      <c r="AB554" s="19" t="s">
        <v>2492</v>
      </c>
      <c r="AC554" s="19"/>
      <c r="AD554" s="19"/>
      <c r="AE554" s="19"/>
    </row>
    <row r="555" spans="1:31" ht="176" x14ac:dyDescent="0.2">
      <c r="A555" s="36" t="s">
        <v>1711</v>
      </c>
      <c r="B555" s="19" t="s">
        <v>3717</v>
      </c>
      <c r="C555" s="19" t="s">
        <v>3718</v>
      </c>
      <c r="D555" s="10" t="s">
        <v>2627</v>
      </c>
      <c r="E555" s="115" t="s">
        <v>5602</v>
      </c>
      <c r="F555" s="19" t="s">
        <v>2486</v>
      </c>
      <c r="G555" s="19" t="s">
        <v>4391</v>
      </c>
      <c r="H555" s="19" t="s">
        <v>1205</v>
      </c>
      <c r="I555" s="2" t="s">
        <v>2644</v>
      </c>
      <c r="J555" s="9" t="s">
        <v>4395</v>
      </c>
      <c r="K555" s="9" t="s">
        <v>5603</v>
      </c>
      <c r="L555" s="19" t="s">
        <v>1917</v>
      </c>
      <c r="M555" s="122" t="s">
        <v>69</v>
      </c>
      <c r="N555" s="28" t="s">
        <v>1467</v>
      </c>
      <c r="O555" s="19" t="s">
        <v>2562</v>
      </c>
      <c r="P555" s="19" t="s">
        <v>2536</v>
      </c>
      <c r="Q555" s="19" t="s">
        <v>2554</v>
      </c>
      <c r="R555" s="19" t="s">
        <v>2541</v>
      </c>
      <c r="S555" s="19" t="s">
        <v>2488</v>
      </c>
      <c r="T555" s="2" t="s">
        <v>2519</v>
      </c>
      <c r="U555" s="2" t="s">
        <v>2533</v>
      </c>
      <c r="V555" s="2"/>
      <c r="W555" s="2"/>
      <c r="X555" s="2"/>
      <c r="Y555" s="2" t="s">
        <v>2546</v>
      </c>
      <c r="Z555" s="2" t="s">
        <v>2528</v>
      </c>
      <c r="AA555" s="2" t="s">
        <v>2506</v>
      </c>
      <c r="AB555" s="19" t="s">
        <v>2492</v>
      </c>
      <c r="AC555" s="19"/>
      <c r="AD555" s="19"/>
      <c r="AE555" s="19"/>
    </row>
    <row r="556" spans="1:31" ht="88" customHeight="1" x14ac:dyDescent="0.2">
      <c r="A556" s="36" t="s">
        <v>687</v>
      </c>
      <c r="B556" s="19" t="s">
        <v>3719</v>
      </c>
      <c r="C556" s="19" t="s">
        <v>3720</v>
      </c>
      <c r="D556" s="10" t="s">
        <v>2629</v>
      </c>
      <c r="E556" s="115" t="s">
        <v>5586</v>
      </c>
      <c r="F556" s="19" t="s">
        <v>2486</v>
      </c>
      <c r="G556" s="19" t="s">
        <v>2609</v>
      </c>
      <c r="H556" s="19" t="s">
        <v>1212</v>
      </c>
      <c r="I556" s="2" t="s">
        <v>2644</v>
      </c>
      <c r="J556" s="9" t="s">
        <v>4394</v>
      </c>
      <c r="K556" s="106"/>
      <c r="L556" s="19" t="s">
        <v>1917</v>
      </c>
      <c r="M556" s="122" t="s">
        <v>69</v>
      </c>
      <c r="N556" s="28" t="s">
        <v>1467</v>
      </c>
      <c r="O556" s="19" t="s">
        <v>2562</v>
      </c>
      <c r="P556" s="19" t="s">
        <v>2536</v>
      </c>
      <c r="Q556" s="19" t="s">
        <v>2554</v>
      </c>
      <c r="R556" s="19" t="s">
        <v>2541</v>
      </c>
      <c r="S556" s="19" t="s">
        <v>2488</v>
      </c>
      <c r="T556" s="2" t="s">
        <v>2519</v>
      </c>
      <c r="U556" s="2" t="s">
        <v>2533</v>
      </c>
      <c r="V556" s="2"/>
      <c r="W556" s="2"/>
      <c r="X556" s="2"/>
      <c r="Y556" s="2" t="s">
        <v>2546</v>
      </c>
      <c r="Z556" s="2" t="s">
        <v>2528</v>
      </c>
      <c r="AA556" s="2" t="s">
        <v>2506</v>
      </c>
      <c r="AB556" s="19" t="s">
        <v>2492</v>
      </c>
      <c r="AC556" s="19"/>
      <c r="AD556" s="19"/>
      <c r="AE556" s="19"/>
    </row>
    <row r="557" spans="1:31" ht="176" x14ac:dyDescent="0.2">
      <c r="A557" s="36" t="s">
        <v>686</v>
      </c>
      <c r="B557" s="19" t="s">
        <v>3721</v>
      </c>
      <c r="C557" s="19" t="s">
        <v>3722</v>
      </c>
      <c r="D557" s="10" t="s">
        <v>2629</v>
      </c>
      <c r="E557" s="115" t="s">
        <v>5589</v>
      </c>
      <c r="F557" s="19" t="s">
        <v>2486</v>
      </c>
      <c r="G557" s="19" t="s">
        <v>4392</v>
      </c>
      <c r="H557" s="19" t="s">
        <v>1212</v>
      </c>
      <c r="I557" s="2" t="s">
        <v>2644</v>
      </c>
      <c r="J557" s="9" t="s">
        <v>4393</v>
      </c>
      <c r="K557" s="106"/>
      <c r="L557" s="19" t="s">
        <v>1917</v>
      </c>
      <c r="M557" s="122" t="s">
        <v>69</v>
      </c>
      <c r="N557" s="28" t="s">
        <v>1467</v>
      </c>
      <c r="O557" s="19" t="s">
        <v>2562</v>
      </c>
      <c r="P557" s="19" t="s">
        <v>2536</v>
      </c>
      <c r="Q557" s="19" t="s">
        <v>2554</v>
      </c>
      <c r="R557" s="19" t="s">
        <v>2541</v>
      </c>
      <c r="S557" s="19" t="s">
        <v>2488</v>
      </c>
      <c r="T557" s="2" t="s">
        <v>2519</v>
      </c>
      <c r="U557" s="2" t="s">
        <v>2533</v>
      </c>
      <c r="V557" s="2"/>
      <c r="W557" s="2"/>
      <c r="X557" s="2"/>
      <c r="Y557" s="2" t="s">
        <v>2546</v>
      </c>
      <c r="Z557" s="2" t="s">
        <v>2528</v>
      </c>
      <c r="AA557" s="2" t="s">
        <v>2506</v>
      </c>
      <c r="AB557" s="19" t="s">
        <v>2492</v>
      </c>
      <c r="AC557" s="19"/>
      <c r="AD557" s="19"/>
      <c r="AE557" s="19"/>
    </row>
    <row r="558" spans="1:31" ht="176" x14ac:dyDescent="0.2">
      <c r="A558" s="36" t="s">
        <v>690</v>
      </c>
      <c r="B558" s="19" t="s">
        <v>3723</v>
      </c>
      <c r="C558" s="19" t="s">
        <v>3360</v>
      </c>
      <c r="D558" s="10" t="s">
        <v>2627</v>
      </c>
      <c r="E558" s="115" t="s">
        <v>5591</v>
      </c>
      <c r="F558" s="19" t="s">
        <v>2485</v>
      </c>
      <c r="G558" s="19" t="s">
        <v>4392</v>
      </c>
      <c r="H558" s="19" t="s">
        <v>1198</v>
      </c>
      <c r="I558" s="2" t="s">
        <v>2644</v>
      </c>
      <c r="J558" s="9" t="s">
        <v>4390</v>
      </c>
      <c r="K558" s="106"/>
      <c r="L558" s="19" t="s">
        <v>1917</v>
      </c>
      <c r="M558" s="122" t="s">
        <v>69</v>
      </c>
      <c r="N558" s="28" t="s">
        <v>1467</v>
      </c>
      <c r="O558" s="19" t="s">
        <v>2562</v>
      </c>
      <c r="P558" s="19" t="s">
        <v>2536</v>
      </c>
      <c r="Q558" s="19" t="s">
        <v>2554</v>
      </c>
      <c r="R558" s="19" t="s">
        <v>2541</v>
      </c>
      <c r="S558" s="19" t="s">
        <v>2488</v>
      </c>
      <c r="T558" s="2" t="s">
        <v>2519</v>
      </c>
      <c r="U558" s="2" t="s">
        <v>2533</v>
      </c>
      <c r="V558" s="2"/>
      <c r="W558" s="2"/>
      <c r="X558" s="2"/>
      <c r="Y558" s="2" t="s">
        <v>2546</v>
      </c>
      <c r="Z558" s="2" t="s">
        <v>2528</v>
      </c>
      <c r="AA558" s="2" t="s">
        <v>2506</v>
      </c>
      <c r="AB558" s="19" t="s">
        <v>2492</v>
      </c>
      <c r="AC558" s="19"/>
      <c r="AD558" s="19"/>
      <c r="AE558" s="19"/>
    </row>
    <row r="559" spans="1:31" ht="176" x14ac:dyDescent="0.2">
      <c r="A559" s="36" t="s">
        <v>1710</v>
      </c>
      <c r="B559" s="19" t="s">
        <v>3726</v>
      </c>
      <c r="C559" s="19" t="s">
        <v>3727</v>
      </c>
      <c r="D559" s="10" t="s">
        <v>2629</v>
      </c>
      <c r="E559" s="115" t="s">
        <v>5606</v>
      </c>
      <c r="F559" s="19" t="s">
        <v>2486</v>
      </c>
      <c r="G559" s="19" t="s">
        <v>2614</v>
      </c>
      <c r="H559" s="19" t="s">
        <v>1212</v>
      </c>
      <c r="I559" s="2" t="s">
        <v>2644</v>
      </c>
      <c r="J559" s="9" t="s">
        <v>4387</v>
      </c>
      <c r="K559" s="9" t="s">
        <v>5605</v>
      </c>
      <c r="L559" s="19" t="s">
        <v>1917</v>
      </c>
      <c r="M559" s="122" t="s">
        <v>69</v>
      </c>
      <c r="N559" s="28" t="s">
        <v>1467</v>
      </c>
      <c r="O559" s="19" t="s">
        <v>2562</v>
      </c>
      <c r="P559" s="19" t="s">
        <v>2536</v>
      </c>
      <c r="Q559" s="19" t="s">
        <v>2554</v>
      </c>
      <c r="R559" s="19" t="s">
        <v>2541</v>
      </c>
      <c r="S559" s="19" t="s">
        <v>2488</v>
      </c>
      <c r="T559" s="2" t="s">
        <v>2519</v>
      </c>
      <c r="U559" s="2" t="s">
        <v>2533</v>
      </c>
      <c r="V559" s="2"/>
      <c r="W559" s="2"/>
      <c r="X559" s="2"/>
      <c r="Y559" s="2" t="s">
        <v>2546</v>
      </c>
      <c r="Z559" s="2" t="s">
        <v>2528</v>
      </c>
      <c r="AA559" s="2" t="s">
        <v>2506</v>
      </c>
      <c r="AB559" s="19" t="s">
        <v>2492</v>
      </c>
      <c r="AC559" s="19"/>
      <c r="AD559" s="19"/>
      <c r="AE559" s="19"/>
    </row>
    <row r="560" spans="1:31" ht="176" x14ac:dyDescent="0.2">
      <c r="A560" s="2" t="s">
        <v>1709</v>
      </c>
      <c r="B560" s="2" t="s">
        <v>3730</v>
      </c>
      <c r="C560" s="2" t="s">
        <v>3020</v>
      </c>
      <c r="D560" s="10" t="s">
        <v>2629</v>
      </c>
      <c r="E560" s="115" t="s">
        <v>5608</v>
      </c>
      <c r="F560" s="19" t="s">
        <v>2486</v>
      </c>
      <c r="G560" s="19" t="s">
        <v>2612</v>
      </c>
      <c r="H560" s="19" t="s">
        <v>1210</v>
      </c>
      <c r="I560" s="2" t="s">
        <v>2644</v>
      </c>
      <c r="J560" s="9" t="s">
        <v>4383</v>
      </c>
      <c r="K560" s="9" t="s">
        <v>5611</v>
      </c>
      <c r="L560" s="19" t="s">
        <v>1917</v>
      </c>
      <c r="M560" s="122" t="s">
        <v>69</v>
      </c>
      <c r="N560" s="28" t="s">
        <v>1467</v>
      </c>
      <c r="O560" s="19" t="s">
        <v>2562</v>
      </c>
      <c r="P560" s="19" t="s">
        <v>2536</v>
      </c>
      <c r="Q560" s="19" t="s">
        <v>2554</v>
      </c>
      <c r="R560" s="19" t="s">
        <v>2541</v>
      </c>
      <c r="S560" s="19" t="s">
        <v>2488</v>
      </c>
      <c r="T560" s="2" t="s">
        <v>2519</v>
      </c>
      <c r="U560" s="2" t="s">
        <v>2533</v>
      </c>
      <c r="V560" s="2"/>
      <c r="W560" s="2"/>
      <c r="X560" s="2"/>
      <c r="Y560" s="2" t="s">
        <v>2546</v>
      </c>
      <c r="Z560" s="2" t="s">
        <v>2528</v>
      </c>
      <c r="AA560" s="2" t="s">
        <v>2506</v>
      </c>
      <c r="AB560" s="19" t="s">
        <v>2492</v>
      </c>
      <c r="AC560" s="19"/>
      <c r="AD560" s="19"/>
      <c r="AE560" s="19"/>
    </row>
    <row r="561" spans="1:32" ht="88" customHeight="1" x14ac:dyDescent="0.2">
      <c r="A561" s="2" t="s">
        <v>2318</v>
      </c>
      <c r="B561" s="2"/>
      <c r="C561" s="2"/>
      <c r="D561" s="10" t="s">
        <v>2629</v>
      </c>
      <c r="E561" s="114" t="s">
        <v>2658</v>
      </c>
      <c r="F561" s="19" t="s">
        <v>2486</v>
      </c>
      <c r="G561" s="19" t="s">
        <v>2612</v>
      </c>
      <c r="H561" s="19" t="s">
        <v>1212</v>
      </c>
      <c r="I561" s="2" t="s">
        <v>2692</v>
      </c>
      <c r="J561" s="9" t="s">
        <v>4379</v>
      </c>
      <c r="M561" s="19" t="s">
        <v>62</v>
      </c>
      <c r="N561" s="28" t="s">
        <v>2346</v>
      </c>
      <c r="O561" s="19" t="s">
        <v>2486</v>
      </c>
      <c r="P561" s="19" t="s">
        <v>2519</v>
      </c>
      <c r="T561" s="2"/>
      <c r="U561" s="2"/>
      <c r="V561" s="2"/>
      <c r="W561" s="2"/>
      <c r="X561" s="2"/>
      <c r="Y561" s="2" t="s">
        <v>2489</v>
      </c>
      <c r="Z561" s="2" t="s">
        <v>2494</v>
      </c>
      <c r="AA561" s="2"/>
      <c r="AB561" s="19"/>
      <c r="AC561" s="19"/>
      <c r="AD561" s="19"/>
      <c r="AE561" s="19"/>
    </row>
    <row r="562" spans="1:32" ht="88" customHeight="1" x14ac:dyDescent="0.2">
      <c r="A562" s="2" t="s">
        <v>2321</v>
      </c>
      <c r="B562" s="2"/>
      <c r="C562" s="2"/>
      <c r="D562" s="10" t="s">
        <v>2629</v>
      </c>
      <c r="E562" s="114" t="s">
        <v>2742</v>
      </c>
      <c r="F562" s="19" t="s">
        <v>2486</v>
      </c>
      <c r="G562" s="19" t="s">
        <v>2612</v>
      </c>
      <c r="H562" s="19" t="s">
        <v>1212</v>
      </c>
      <c r="I562" s="2" t="s">
        <v>2644</v>
      </c>
      <c r="J562" s="9" t="s">
        <v>4380</v>
      </c>
      <c r="M562" s="19" t="s">
        <v>62</v>
      </c>
      <c r="N562" s="28" t="s">
        <v>2346</v>
      </c>
      <c r="O562" s="19" t="s">
        <v>2486</v>
      </c>
      <c r="P562" s="19" t="s">
        <v>2519</v>
      </c>
      <c r="T562" s="2"/>
      <c r="U562" s="2"/>
      <c r="V562" s="2"/>
      <c r="W562" s="2"/>
      <c r="X562" s="2"/>
      <c r="Y562" s="2" t="s">
        <v>2489</v>
      </c>
      <c r="Z562" s="2" t="s">
        <v>2494</v>
      </c>
      <c r="AA562" s="2"/>
      <c r="AB562" s="19"/>
      <c r="AC562" s="19"/>
      <c r="AD562" s="19"/>
      <c r="AE562" s="19"/>
    </row>
    <row r="563" spans="1:32" ht="154" x14ac:dyDescent="0.2">
      <c r="A563" s="2" t="s">
        <v>2325</v>
      </c>
      <c r="B563" s="2"/>
      <c r="C563" s="2"/>
      <c r="D563" s="10" t="s">
        <v>2629</v>
      </c>
      <c r="E563" s="114" t="s">
        <v>4378</v>
      </c>
      <c r="F563" s="19" t="s">
        <v>2486</v>
      </c>
      <c r="G563" s="19" t="s">
        <v>2710</v>
      </c>
      <c r="H563" s="19" t="s">
        <v>1212</v>
      </c>
      <c r="I563" s="2" t="s">
        <v>2644</v>
      </c>
      <c r="M563" s="19" t="s">
        <v>62</v>
      </c>
      <c r="N563" s="28" t="s">
        <v>2346</v>
      </c>
      <c r="O563" s="19" t="s">
        <v>2486</v>
      </c>
      <c r="P563" s="19" t="s">
        <v>2519</v>
      </c>
      <c r="T563" s="2"/>
      <c r="U563" s="2"/>
      <c r="V563" s="2"/>
      <c r="W563" s="2"/>
      <c r="X563" s="2"/>
      <c r="Y563" s="2" t="s">
        <v>2489</v>
      </c>
      <c r="Z563" s="2" t="s">
        <v>2494</v>
      </c>
      <c r="AA563" s="2"/>
      <c r="AB563" s="19"/>
      <c r="AC563" s="19"/>
      <c r="AD563" s="19"/>
      <c r="AE563" s="19"/>
    </row>
    <row r="564" spans="1:32" ht="154" x14ac:dyDescent="0.2">
      <c r="A564" s="2" t="s">
        <v>2317</v>
      </c>
      <c r="B564" s="2"/>
      <c r="C564" s="2"/>
      <c r="D564" s="10" t="s">
        <v>2629</v>
      </c>
      <c r="E564" s="114" t="s">
        <v>2703</v>
      </c>
      <c r="F564" s="19" t="s">
        <v>2486</v>
      </c>
      <c r="G564" s="19" t="s">
        <v>2612</v>
      </c>
      <c r="H564" s="19" t="s">
        <v>1212</v>
      </c>
      <c r="I564" s="2" t="s">
        <v>2644</v>
      </c>
      <c r="M564" s="19" t="s">
        <v>62</v>
      </c>
      <c r="N564" s="28" t="s">
        <v>2346</v>
      </c>
      <c r="O564" s="19" t="s">
        <v>2486</v>
      </c>
      <c r="P564" s="19" t="s">
        <v>2519</v>
      </c>
      <c r="T564" s="2"/>
      <c r="U564" s="2"/>
      <c r="V564" s="2"/>
      <c r="W564" s="2"/>
      <c r="X564" s="2"/>
      <c r="Y564" s="2" t="s">
        <v>2489</v>
      </c>
      <c r="Z564" s="2" t="s">
        <v>2494</v>
      </c>
      <c r="AA564" s="2"/>
      <c r="AB564" s="19"/>
      <c r="AC564" s="19"/>
      <c r="AD564" s="19"/>
      <c r="AE564" s="19"/>
    </row>
    <row r="565" spans="1:32" ht="154" x14ac:dyDescent="0.2">
      <c r="A565" s="2" t="s">
        <v>2327</v>
      </c>
      <c r="B565" s="2"/>
      <c r="C565" s="2"/>
      <c r="D565" s="10" t="s">
        <v>2629</v>
      </c>
      <c r="E565" s="114" t="s">
        <v>2928</v>
      </c>
      <c r="F565" s="19" t="s">
        <v>2486</v>
      </c>
      <c r="G565" s="19" t="s">
        <v>2702</v>
      </c>
      <c r="H565" s="19" t="s">
        <v>1213</v>
      </c>
      <c r="I565" s="2" t="s">
        <v>2644</v>
      </c>
      <c r="J565" s="9" t="s">
        <v>2930</v>
      </c>
      <c r="M565" s="19" t="s">
        <v>62</v>
      </c>
      <c r="N565" s="28" t="s">
        <v>2346</v>
      </c>
      <c r="O565" s="19" t="s">
        <v>2486</v>
      </c>
      <c r="P565" s="19" t="s">
        <v>2519</v>
      </c>
      <c r="T565" s="2"/>
      <c r="U565" s="2"/>
      <c r="V565" s="2"/>
      <c r="W565" s="2"/>
      <c r="X565" s="2"/>
      <c r="Y565" s="2" t="s">
        <v>2489</v>
      </c>
      <c r="Z565" s="2" t="s">
        <v>2494</v>
      </c>
      <c r="AA565" s="2"/>
      <c r="AB565" s="19"/>
      <c r="AC565" s="19"/>
      <c r="AD565" s="19"/>
      <c r="AE565" s="19"/>
    </row>
    <row r="566" spans="1:32" ht="154" x14ac:dyDescent="0.2">
      <c r="A566" s="2" t="s">
        <v>2922</v>
      </c>
      <c r="B566" s="2"/>
      <c r="C566" s="2"/>
      <c r="D566" s="10" t="s">
        <v>2629</v>
      </c>
      <c r="E566" s="114" t="s">
        <v>2923</v>
      </c>
      <c r="F566" s="19" t="s">
        <v>2486</v>
      </c>
      <c r="G566" s="19" t="s">
        <v>2612</v>
      </c>
      <c r="H566" s="19" t="s">
        <v>1212</v>
      </c>
      <c r="I566" s="2" t="s">
        <v>2644</v>
      </c>
      <c r="M566" s="19" t="s">
        <v>62</v>
      </c>
      <c r="N566" s="28" t="s">
        <v>2346</v>
      </c>
      <c r="O566" s="19" t="s">
        <v>2486</v>
      </c>
      <c r="P566" s="19" t="s">
        <v>2519</v>
      </c>
      <c r="T566" s="2"/>
      <c r="U566" s="2"/>
      <c r="V566" s="2"/>
      <c r="W566" s="2"/>
      <c r="X566" s="2"/>
      <c r="Y566" s="2" t="s">
        <v>2489</v>
      </c>
      <c r="Z566" s="2" t="s">
        <v>2494</v>
      </c>
      <c r="AA566" s="2"/>
      <c r="AB566" s="19"/>
      <c r="AC566" s="19"/>
      <c r="AD566" s="19"/>
      <c r="AE566" s="19"/>
    </row>
    <row r="567" spans="1:32" ht="154" x14ac:dyDescent="0.2">
      <c r="A567" s="2" t="s">
        <v>2324</v>
      </c>
      <c r="B567" s="2"/>
      <c r="C567" s="2"/>
      <c r="D567" s="10" t="s">
        <v>2627</v>
      </c>
      <c r="E567" s="114" t="s">
        <v>2911</v>
      </c>
      <c r="F567" s="19" t="s">
        <v>2486</v>
      </c>
      <c r="G567" s="19" t="s">
        <v>2612</v>
      </c>
      <c r="H567" s="19" t="s">
        <v>1212</v>
      </c>
      <c r="I567" s="2" t="s">
        <v>2644</v>
      </c>
      <c r="M567" s="19" t="s">
        <v>62</v>
      </c>
      <c r="N567" s="28" t="s">
        <v>2346</v>
      </c>
      <c r="O567" s="19" t="s">
        <v>2486</v>
      </c>
      <c r="P567" s="19" t="s">
        <v>2519</v>
      </c>
      <c r="T567" s="2"/>
      <c r="U567" s="2"/>
      <c r="V567" s="2"/>
      <c r="W567" s="2"/>
      <c r="X567" s="2"/>
      <c r="Y567" s="2" t="s">
        <v>2489</v>
      </c>
      <c r="Z567" s="2" t="s">
        <v>2494</v>
      </c>
      <c r="AA567" s="2"/>
      <c r="AB567" s="19"/>
      <c r="AC567" s="19"/>
      <c r="AD567" s="19"/>
      <c r="AE567" s="19"/>
    </row>
    <row r="568" spans="1:32" ht="154" x14ac:dyDescent="0.2">
      <c r="A568" s="2" t="s">
        <v>2326</v>
      </c>
      <c r="B568" s="2"/>
      <c r="C568" s="2"/>
      <c r="D568" s="10" t="s">
        <v>2629</v>
      </c>
      <c r="E568" s="114" t="s">
        <v>2910</v>
      </c>
      <c r="F568" s="19" t="s">
        <v>2486</v>
      </c>
      <c r="G568" s="19" t="s">
        <v>2614</v>
      </c>
      <c r="H568" s="19" t="s">
        <v>1197</v>
      </c>
      <c r="I568" s="2" t="s">
        <v>2644</v>
      </c>
      <c r="M568" s="19" t="s">
        <v>62</v>
      </c>
      <c r="N568" s="28" t="s">
        <v>2346</v>
      </c>
      <c r="O568" s="19" t="s">
        <v>2486</v>
      </c>
      <c r="P568" s="19" t="s">
        <v>2519</v>
      </c>
      <c r="T568" s="2"/>
      <c r="U568" s="2"/>
      <c r="V568" s="2"/>
      <c r="W568" s="2"/>
      <c r="X568" s="2"/>
      <c r="Y568" s="2" t="s">
        <v>2489</v>
      </c>
      <c r="Z568" s="2" t="s">
        <v>2494</v>
      </c>
      <c r="AA568" s="2"/>
      <c r="AB568" s="19"/>
      <c r="AC568" s="19"/>
      <c r="AD568" s="19"/>
      <c r="AE568" s="19"/>
    </row>
    <row r="569" spans="1:32" ht="154" x14ac:dyDescent="0.2">
      <c r="A569" s="2" t="s">
        <v>2320</v>
      </c>
      <c r="B569" s="2"/>
      <c r="C569" s="2"/>
      <c r="D569" s="10" t="s">
        <v>2629</v>
      </c>
      <c r="E569" s="114" t="s">
        <v>2619</v>
      </c>
      <c r="F569" s="19" t="s">
        <v>2486</v>
      </c>
      <c r="G569" s="19" t="s">
        <v>2662</v>
      </c>
      <c r="H569" s="19" t="s">
        <v>1215</v>
      </c>
      <c r="I569" s="2" t="s">
        <v>2644</v>
      </c>
      <c r="M569" s="19" t="s">
        <v>62</v>
      </c>
      <c r="N569" s="28" t="s">
        <v>2346</v>
      </c>
      <c r="O569" s="19" t="s">
        <v>2486</v>
      </c>
      <c r="P569" s="19" t="s">
        <v>2519</v>
      </c>
      <c r="T569" s="2"/>
      <c r="U569" s="2"/>
      <c r="V569" s="2"/>
      <c r="W569" s="2"/>
      <c r="X569" s="2"/>
      <c r="Y569" s="2" t="s">
        <v>2489</v>
      </c>
      <c r="Z569" s="2" t="s">
        <v>2494</v>
      </c>
      <c r="AA569" s="2"/>
      <c r="AB569" s="19"/>
      <c r="AC569" s="19"/>
      <c r="AD569" s="19"/>
      <c r="AE569" s="19"/>
    </row>
    <row r="570" spans="1:32" ht="154" x14ac:dyDescent="0.2">
      <c r="A570" s="2" t="s">
        <v>2319</v>
      </c>
      <c r="B570" s="2"/>
      <c r="C570" s="2"/>
      <c r="D570" s="10" t="s">
        <v>2629</v>
      </c>
      <c r="E570" s="114" t="s">
        <v>2909</v>
      </c>
      <c r="F570" s="19" t="s">
        <v>2486</v>
      </c>
      <c r="G570" s="19" t="s">
        <v>2612</v>
      </c>
      <c r="H570" s="19" t="s">
        <v>1214</v>
      </c>
      <c r="I570" s="2" t="s">
        <v>2644</v>
      </c>
      <c r="M570" s="19" t="s">
        <v>62</v>
      </c>
      <c r="N570" s="28" t="s">
        <v>2346</v>
      </c>
      <c r="O570" s="19" t="s">
        <v>2486</v>
      </c>
      <c r="P570" s="19" t="s">
        <v>2519</v>
      </c>
      <c r="T570" s="2"/>
      <c r="U570" s="2"/>
      <c r="V570" s="2"/>
      <c r="W570" s="2"/>
      <c r="X570" s="2"/>
      <c r="Y570" s="2" t="s">
        <v>2489</v>
      </c>
      <c r="Z570" s="2" t="s">
        <v>2494</v>
      </c>
      <c r="AA570" s="2"/>
      <c r="AB570" s="19"/>
      <c r="AC570" s="19"/>
      <c r="AD570" s="19"/>
      <c r="AE570" s="19"/>
      <c r="AF570" s="83" t="s">
        <v>1229</v>
      </c>
    </row>
    <row r="571" spans="1:32" ht="154" x14ac:dyDescent="0.2">
      <c r="A571" s="2" t="s">
        <v>2323</v>
      </c>
      <c r="B571" s="2"/>
      <c r="C571" s="2"/>
      <c r="D571" s="10" t="s">
        <v>2629</v>
      </c>
      <c r="E571" s="114" t="s">
        <v>2908</v>
      </c>
      <c r="F571" s="19" t="s">
        <v>2486</v>
      </c>
      <c r="G571" s="19" t="s">
        <v>4392</v>
      </c>
      <c r="H571" s="19" t="s">
        <v>1212</v>
      </c>
      <c r="I571" s="2" t="s">
        <v>2644</v>
      </c>
      <c r="M571" s="19" t="s">
        <v>62</v>
      </c>
      <c r="N571" s="28" t="s">
        <v>2346</v>
      </c>
      <c r="O571" s="19" t="s">
        <v>2486</v>
      </c>
      <c r="P571" s="19" t="s">
        <v>2519</v>
      </c>
      <c r="T571" s="2"/>
      <c r="U571" s="2"/>
      <c r="V571" s="2"/>
      <c r="W571" s="2"/>
      <c r="X571" s="2"/>
      <c r="Y571" s="2" t="s">
        <v>2489</v>
      </c>
      <c r="Z571" s="2" t="s">
        <v>2494</v>
      </c>
      <c r="AA571" s="2"/>
      <c r="AB571" s="19"/>
      <c r="AC571" s="19"/>
      <c r="AD571" s="19"/>
      <c r="AE571" s="19"/>
    </row>
    <row r="572" spans="1:32" s="24" customFormat="1" ht="88" x14ac:dyDescent="0.2">
      <c r="A572" s="2" t="s">
        <v>391</v>
      </c>
      <c r="B572" s="2"/>
      <c r="C572" s="2"/>
      <c r="D572" s="10" t="s">
        <v>2627</v>
      </c>
      <c r="E572" s="114" t="s">
        <v>2567</v>
      </c>
      <c r="F572" s="19" t="s">
        <v>2485</v>
      </c>
      <c r="G572" s="19" t="s">
        <v>2612</v>
      </c>
      <c r="H572" s="19" t="s">
        <v>1179</v>
      </c>
      <c r="I572" s="2" t="s">
        <v>2644</v>
      </c>
      <c r="J572" s="9"/>
      <c r="K572" s="9"/>
      <c r="L572" s="19"/>
      <c r="M572" s="19" t="s">
        <v>40</v>
      </c>
      <c r="N572" s="28" t="s">
        <v>1798</v>
      </c>
      <c r="O572" s="52" t="s">
        <v>2549</v>
      </c>
      <c r="P572" s="19"/>
      <c r="Q572" s="19"/>
      <c r="R572" s="19"/>
      <c r="S572" s="19"/>
      <c r="T572" s="2"/>
      <c r="U572" s="2"/>
      <c r="V572" s="2"/>
      <c r="W572" s="2"/>
      <c r="X572" s="2"/>
      <c r="Y572" s="2" t="s">
        <v>2545</v>
      </c>
      <c r="Z572" s="2" t="s">
        <v>2528</v>
      </c>
      <c r="AA572" s="2" t="s">
        <v>2492</v>
      </c>
      <c r="AB572" s="19"/>
      <c r="AC572" s="19"/>
      <c r="AD572" s="19"/>
      <c r="AE572" s="19"/>
    </row>
    <row r="573" spans="1:32" s="24" customFormat="1" ht="88" x14ac:dyDescent="0.2">
      <c r="A573" s="35" t="s">
        <v>390</v>
      </c>
      <c r="B573" s="2" t="s">
        <v>4352</v>
      </c>
      <c r="C573" s="2" t="s">
        <v>3707</v>
      </c>
      <c r="D573" s="10" t="s">
        <v>2627</v>
      </c>
      <c r="E573" s="115" t="s">
        <v>5613</v>
      </c>
      <c r="F573" s="19" t="s">
        <v>2485</v>
      </c>
      <c r="G573" s="19" t="s">
        <v>2612</v>
      </c>
      <c r="H573" s="19" t="s">
        <v>1198</v>
      </c>
      <c r="I573" s="2" t="s">
        <v>2644</v>
      </c>
      <c r="J573" s="9" t="s">
        <v>5614</v>
      </c>
      <c r="K573" s="9" t="s">
        <v>5615</v>
      </c>
      <c r="L573" s="19"/>
      <c r="M573" s="19" t="s">
        <v>40</v>
      </c>
      <c r="N573" s="28" t="s">
        <v>1798</v>
      </c>
      <c r="O573" s="52" t="s">
        <v>2549</v>
      </c>
      <c r="P573" s="19"/>
      <c r="Q573" s="19"/>
      <c r="R573" s="19"/>
      <c r="S573" s="19"/>
      <c r="T573" s="2"/>
      <c r="U573" s="2"/>
      <c r="V573" s="2"/>
      <c r="W573" s="2"/>
      <c r="X573" s="2"/>
      <c r="Y573" s="2" t="s">
        <v>2545</v>
      </c>
      <c r="Z573" s="2" t="s">
        <v>2528</v>
      </c>
      <c r="AA573" s="2" t="s">
        <v>2492</v>
      </c>
      <c r="AB573" s="19"/>
      <c r="AC573" s="19"/>
      <c r="AD573" s="19"/>
      <c r="AE573" s="19"/>
    </row>
    <row r="574" spans="1:32" s="24" customFormat="1" ht="154" customHeight="1" x14ac:dyDescent="0.2">
      <c r="A574" s="35" t="s">
        <v>390</v>
      </c>
      <c r="B574" s="2" t="s">
        <v>4352</v>
      </c>
      <c r="C574" s="2" t="s">
        <v>3707</v>
      </c>
      <c r="D574" s="10" t="s">
        <v>2627</v>
      </c>
      <c r="E574" s="115" t="s">
        <v>5613</v>
      </c>
      <c r="F574" s="19" t="s">
        <v>2485</v>
      </c>
      <c r="G574" s="19" t="s">
        <v>2612</v>
      </c>
      <c r="H574" s="19" t="s">
        <v>1198</v>
      </c>
      <c r="I574" s="2" t="s">
        <v>2644</v>
      </c>
      <c r="J574" s="9" t="s">
        <v>5614</v>
      </c>
      <c r="K574" s="9" t="s">
        <v>5615</v>
      </c>
      <c r="L574" s="19" t="s">
        <v>1917</v>
      </c>
      <c r="M574" s="122" t="s">
        <v>45</v>
      </c>
      <c r="N574" s="28" t="s">
        <v>1798</v>
      </c>
      <c r="O574" s="52" t="s">
        <v>2549</v>
      </c>
      <c r="P574" s="19"/>
      <c r="Q574" s="19"/>
      <c r="R574" s="19"/>
      <c r="S574" s="19"/>
      <c r="T574" s="2"/>
      <c r="U574" s="2"/>
      <c r="V574" s="2"/>
      <c r="W574" s="2"/>
      <c r="X574" s="2"/>
      <c r="Y574" s="2" t="s">
        <v>2545</v>
      </c>
      <c r="Z574" s="2" t="s">
        <v>2528</v>
      </c>
      <c r="AA574" s="2" t="s">
        <v>2492</v>
      </c>
      <c r="AB574" s="19"/>
      <c r="AC574" s="19"/>
      <c r="AD574" s="19"/>
      <c r="AE574" s="19"/>
    </row>
    <row r="575" spans="1:32" ht="110" x14ac:dyDescent="0.2">
      <c r="A575" s="2" t="s">
        <v>610</v>
      </c>
      <c r="B575" s="2" t="s">
        <v>3741</v>
      </c>
      <c r="C575" s="2" t="s">
        <v>3742</v>
      </c>
      <c r="D575" s="10" t="s">
        <v>2627</v>
      </c>
      <c r="E575" s="115" t="s">
        <v>5616</v>
      </c>
      <c r="F575" s="19" t="s">
        <v>2485</v>
      </c>
      <c r="G575" s="19" t="s">
        <v>2612</v>
      </c>
      <c r="H575" s="19" t="s">
        <v>1179</v>
      </c>
      <c r="I575" s="2" t="s">
        <v>2644</v>
      </c>
      <c r="J575" s="9" t="s">
        <v>5618</v>
      </c>
      <c r="K575" s="106"/>
      <c r="L575" s="19" t="s">
        <v>1917</v>
      </c>
      <c r="M575" s="122" t="s">
        <v>45</v>
      </c>
      <c r="N575" s="28" t="s">
        <v>1798</v>
      </c>
      <c r="O575" s="52" t="s">
        <v>2549</v>
      </c>
      <c r="T575" s="2"/>
      <c r="U575" s="2"/>
      <c r="V575" s="2"/>
      <c r="W575" s="2"/>
      <c r="X575" s="2"/>
      <c r="Y575" s="2" t="s">
        <v>2545</v>
      </c>
      <c r="Z575" s="2" t="s">
        <v>2528</v>
      </c>
      <c r="AA575" s="2" t="s">
        <v>2492</v>
      </c>
      <c r="AB575" s="19"/>
      <c r="AC575" s="19"/>
      <c r="AD575" s="19"/>
      <c r="AE575" s="19"/>
    </row>
    <row r="576" spans="1:32" ht="66" x14ac:dyDescent="0.2">
      <c r="A576" s="2" t="s">
        <v>2188</v>
      </c>
      <c r="B576" s="2"/>
      <c r="C576" s="2"/>
      <c r="D576" s="10" t="s">
        <v>2629</v>
      </c>
      <c r="E576" s="114" t="s">
        <v>2756</v>
      </c>
      <c r="F576" s="19" t="s">
        <v>2486</v>
      </c>
      <c r="G576" s="19" t="s">
        <v>2610</v>
      </c>
      <c r="H576" s="19" t="s">
        <v>1211</v>
      </c>
      <c r="I576" s="2" t="s">
        <v>2699</v>
      </c>
      <c r="M576" s="19" t="s">
        <v>2160</v>
      </c>
      <c r="N576" s="28" t="s">
        <v>2206</v>
      </c>
      <c r="O576" s="19" t="s">
        <v>2486</v>
      </c>
      <c r="P576" s="19" t="s">
        <v>2533</v>
      </c>
      <c r="T576" s="2"/>
      <c r="U576" s="2"/>
      <c r="V576" s="2"/>
      <c r="W576" s="2"/>
      <c r="X576" s="2"/>
      <c r="Y576" s="2" t="s">
        <v>2489</v>
      </c>
      <c r="Z576" s="2" t="s">
        <v>2493</v>
      </c>
      <c r="AA576" s="2" t="s">
        <v>2491</v>
      </c>
      <c r="AB576" s="19"/>
      <c r="AC576" s="19"/>
      <c r="AD576" s="19"/>
      <c r="AE576" s="19"/>
    </row>
    <row r="577" spans="1:31" ht="66" x14ac:dyDescent="0.2">
      <c r="A577" s="2" t="s">
        <v>2189</v>
      </c>
      <c r="B577" s="2"/>
      <c r="C577" s="2"/>
      <c r="D577" s="10" t="s">
        <v>2629</v>
      </c>
      <c r="E577" s="114" t="s">
        <v>2796</v>
      </c>
      <c r="F577" s="19" t="s">
        <v>2486</v>
      </c>
      <c r="G577" s="19" t="s">
        <v>2614</v>
      </c>
      <c r="H577" s="19" t="s">
        <v>1211</v>
      </c>
      <c r="I577" s="2" t="s">
        <v>2699</v>
      </c>
      <c r="M577" s="19" t="s">
        <v>2160</v>
      </c>
      <c r="N577" s="28" t="s">
        <v>2206</v>
      </c>
      <c r="O577" s="19" t="s">
        <v>2486</v>
      </c>
      <c r="P577" s="19" t="s">
        <v>2533</v>
      </c>
      <c r="T577" s="2"/>
      <c r="U577" s="2"/>
      <c r="V577" s="2"/>
      <c r="W577" s="2"/>
      <c r="X577" s="2"/>
      <c r="Y577" s="2" t="s">
        <v>2489</v>
      </c>
      <c r="Z577" s="2" t="s">
        <v>2493</v>
      </c>
      <c r="AA577" s="2" t="s">
        <v>2491</v>
      </c>
      <c r="AB577" s="19"/>
      <c r="AC577" s="19"/>
      <c r="AD577" s="19"/>
      <c r="AE577" s="19"/>
    </row>
    <row r="578" spans="1:31" ht="66" x14ac:dyDescent="0.2">
      <c r="A578" s="2" t="s">
        <v>2192</v>
      </c>
      <c r="B578" s="2"/>
      <c r="C578" s="2"/>
      <c r="D578" s="10" t="s">
        <v>2627</v>
      </c>
      <c r="E578" s="114" t="s">
        <v>2906</v>
      </c>
      <c r="F578" s="19" t="s">
        <v>2486</v>
      </c>
      <c r="G578" s="19" t="s">
        <v>2612</v>
      </c>
      <c r="H578" s="19" t="s">
        <v>1211</v>
      </c>
      <c r="I578" s="2" t="s">
        <v>2699</v>
      </c>
      <c r="M578" s="19" t="s">
        <v>2160</v>
      </c>
      <c r="N578" s="28" t="s">
        <v>2206</v>
      </c>
      <c r="O578" s="19" t="s">
        <v>2486</v>
      </c>
      <c r="P578" s="19" t="s">
        <v>2533</v>
      </c>
      <c r="T578" s="2"/>
      <c r="U578" s="2"/>
      <c r="V578" s="2"/>
      <c r="W578" s="2"/>
      <c r="X578" s="2"/>
      <c r="Y578" s="2" t="s">
        <v>2489</v>
      </c>
      <c r="Z578" s="2" t="s">
        <v>2493</v>
      </c>
      <c r="AA578" s="2" t="s">
        <v>2491</v>
      </c>
      <c r="AB578" s="19"/>
      <c r="AC578" s="19"/>
      <c r="AD578" s="19"/>
      <c r="AE578" s="19"/>
    </row>
    <row r="579" spans="1:31" ht="66" x14ac:dyDescent="0.2">
      <c r="A579" s="2" t="s">
        <v>2190</v>
      </c>
      <c r="B579" s="2"/>
      <c r="C579" s="2"/>
      <c r="D579" s="10" t="s">
        <v>2629</v>
      </c>
      <c r="E579" s="114" t="s">
        <v>2603</v>
      </c>
      <c r="F579" s="19" t="s">
        <v>2486</v>
      </c>
      <c r="G579" s="19" t="s">
        <v>2610</v>
      </c>
      <c r="H579" s="19" t="s">
        <v>1206</v>
      </c>
      <c r="I579" s="2" t="s">
        <v>2699</v>
      </c>
      <c r="M579" s="19" t="s">
        <v>2160</v>
      </c>
      <c r="N579" s="28" t="s">
        <v>2206</v>
      </c>
      <c r="O579" s="19" t="s">
        <v>2486</v>
      </c>
      <c r="P579" s="19" t="s">
        <v>2533</v>
      </c>
      <c r="T579" s="2"/>
      <c r="U579" s="2"/>
      <c r="V579" s="2"/>
      <c r="W579" s="2"/>
      <c r="X579" s="2"/>
      <c r="Y579" s="2" t="s">
        <v>2489</v>
      </c>
      <c r="Z579" s="2" t="s">
        <v>2493</v>
      </c>
      <c r="AA579" s="2" t="s">
        <v>2491</v>
      </c>
      <c r="AB579" s="19"/>
      <c r="AC579" s="19"/>
      <c r="AD579" s="19"/>
      <c r="AE579" s="19"/>
    </row>
    <row r="580" spans="1:31" ht="66" x14ac:dyDescent="0.2">
      <c r="A580" s="2" t="s">
        <v>2191</v>
      </c>
      <c r="B580" s="2"/>
      <c r="C580" s="2"/>
      <c r="D580" s="10" t="s">
        <v>2629</v>
      </c>
      <c r="E580" s="114" t="s">
        <v>2704</v>
      </c>
      <c r="F580" s="19" t="s">
        <v>2486</v>
      </c>
      <c r="G580" s="19" t="s">
        <v>2612</v>
      </c>
      <c r="H580" s="19" t="s">
        <v>1200</v>
      </c>
      <c r="I580" s="2" t="s">
        <v>2699</v>
      </c>
      <c r="M580" s="2" t="s">
        <v>2160</v>
      </c>
      <c r="N580" s="28" t="s">
        <v>2206</v>
      </c>
      <c r="O580" s="19" t="s">
        <v>2486</v>
      </c>
      <c r="P580" s="19" t="s">
        <v>2533</v>
      </c>
      <c r="T580" s="2"/>
      <c r="U580" s="2"/>
      <c r="V580" s="2"/>
      <c r="W580" s="2"/>
      <c r="X580" s="2"/>
      <c r="Y580" s="2" t="s">
        <v>2489</v>
      </c>
      <c r="Z580" s="2" t="s">
        <v>2493</v>
      </c>
      <c r="AA580" s="2" t="s">
        <v>2491</v>
      </c>
      <c r="AB580" s="19"/>
      <c r="AC580" s="19"/>
      <c r="AD580" s="19"/>
      <c r="AE580" s="19"/>
    </row>
    <row r="581" spans="1:31" ht="66" x14ac:dyDescent="0.2">
      <c r="A581" s="2" t="s">
        <v>2193</v>
      </c>
      <c r="B581" s="2"/>
      <c r="C581" s="2"/>
      <c r="D581" s="10" t="s">
        <v>2629</v>
      </c>
      <c r="E581" s="114" t="s">
        <v>2905</v>
      </c>
      <c r="F581" s="19" t="s">
        <v>2487</v>
      </c>
      <c r="G581" s="19" t="s">
        <v>2612</v>
      </c>
      <c r="H581" s="19" t="s">
        <v>2574</v>
      </c>
      <c r="I581" s="2" t="s">
        <v>2699</v>
      </c>
      <c r="M581" s="19" t="s">
        <v>2160</v>
      </c>
      <c r="N581" s="28" t="s">
        <v>2208</v>
      </c>
      <c r="O581" s="52" t="s">
        <v>2551</v>
      </c>
      <c r="T581" s="2"/>
      <c r="U581" s="2"/>
      <c r="V581" s="2"/>
      <c r="W581" s="2"/>
      <c r="X581" s="2"/>
      <c r="Y581" s="2" t="s">
        <v>2544</v>
      </c>
      <c r="Z581" s="2" t="s">
        <v>2506</v>
      </c>
      <c r="AA581" s="2" t="s">
        <v>2493</v>
      </c>
      <c r="AB581" s="19" t="s">
        <v>2497</v>
      </c>
      <c r="AC581" s="19"/>
      <c r="AD581" s="19"/>
      <c r="AE581" s="19"/>
    </row>
    <row r="582" spans="1:31" ht="154" x14ac:dyDescent="0.2">
      <c r="A582" s="2" t="s">
        <v>2050</v>
      </c>
      <c r="B582" s="2"/>
      <c r="C582" s="2"/>
      <c r="D582" s="10" t="s">
        <v>2629</v>
      </c>
      <c r="E582" s="114" t="s">
        <v>2658</v>
      </c>
      <c r="F582" s="19" t="s">
        <v>2486</v>
      </c>
      <c r="G582" s="19" t="s">
        <v>2614</v>
      </c>
      <c r="H582" s="19" t="s">
        <v>1212</v>
      </c>
      <c r="I582" s="2" t="s">
        <v>2699</v>
      </c>
      <c r="M582" s="19" t="s">
        <v>2068</v>
      </c>
      <c r="N582" s="28" t="s">
        <v>1260</v>
      </c>
      <c r="O582" s="19" t="s">
        <v>2551</v>
      </c>
      <c r="P582" s="19" t="s">
        <v>2535</v>
      </c>
      <c r="Q582" s="19" t="s">
        <v>2519</v>
      </c>
      <c r="R582" s="19" t="s">
        <v>2554</v>
      </c>
      <c r="S582" s="19" t="s">
        <v>2536</v>
      </c>
      <c r="T582" s="2"/>
      <c r="U582" s="2"/>
      <c r="V582" s="2"/>
      <c r="W582" s="2"/>
      <c r="X582" s="2"/>
      <c r="Y582" s="2" t="s">
        <v>2489</v>
      </c>
      <c r="Z582" s="2" t="s">
        <v>2494</v>
      </c>
      <c r="AA582" s="2"/>
      <c r="AB582" s="19"/>
      <c r="AC582" s="19"/>
      <c r="AD582" s="19"/>
      <c r="AE582" s="19"/>
    </row>
    <row r="583" spans="1:31" ht="154" x14ac:dyDescent="0.2">
      <c r="A583" s="35" t="s">
        <v>770</v>
      </c>
      <c r="B583" s="2" t="s">
        <v>3751</v>
      </c>
      <c r="C583" s="2" t="s">
        <v>3120</v>
      </c>
      <c r="D583" s="10" t="s">
        <v>2629</v>
      </c>
      <c r="E583" s="115" t="s">
        <v>5621</v>
      </c>
      <c r="F583" s="19" t="s">
        <v>2487</v>
      </c>
      <c r="G583" s="19" t="s">
        <v>2614</v>
      </c>
      <c r="H583" s="19" t="s">
        <v>2774</v>
      </c>
      <c r="I583" s="2" t="s">
        <v>2699</v>
      </c>
      <c r="J583" s="9" t="s">
        <v>5619</v>
      </c>
      <c r="K583" s="106"/>
      <c r="M583" s="19" t="s">
        <v>2160</v>
      </c>
      <c r="N583" s="28" t="s">
        <v>1260</v>
      </c>
      <c r="O583" s="19" t="s">
        <v>2551</v>
      </c>
      <c r="P583" s="19" t="s">
        <v>2535</v>
      </c>
      <c r="Q583" s="19" t="s">
        <v>2519</v>
      </c>
      <c r="R583" s="19" t="s">
        <v>2554</v>
      </c>
      <c r="S583" s="19" t="s">
        <v>2536</v>
      </c>
      <c r="T583" s="2"/>
      <c r="U583" s="2"/>
      <c r="V583" s="2"/>
      <c r="W583" s="2"/>
      <c r="X583" s="2"/>
      <c r="Y583" s="2" t="s">
        <v>2489</v>
      </c>
      <c r="Z583" s="2" t="s">
        <v>2494</v>
      </c>
      <c r="AA583" s="2"/>
      <c r="AB583" s="19"/>
      <c r="AC583" s="19"/>
      <c r="AD583" s="19"/>
      <c r="AE583" s="19"/>
    </row>
    <row r="584" spans="1:31" ht="154" x14ac:dyDescent="0.2">
      <c r="A584" s="35" t="s">
        <v>770</v>
      </c>
      <c r="B584" s="2" t="s">
        <v>3751</v>
      </c>
      <c r="C584" s="2" t="s">
        <v>3120</v>
      </c>
      <c r="D584" s="10" t="s">
        <v>2629</v>
      </c>
      <c r="E584" s="115" t="s">
        <v>5621</v>
      </c>
      <c r="F584" s="19" t="s">
        <v>2487</v>
      </c>
      <c r="G584" s="19" t="s">
        <v>2614</v>
      </c>
      <c r="H584" s="19" t="s">
        <v>2774</v>
      </c>
      <c r="I584" s="2" t="s">
        <v>2699</v>
      </c>
      <c r="J584" s="9" t="s">
        <v>5619</v>
      </c>
      <c r="K584" s="106"/>
      <c r="L584" s="19" t="s">
        <v>1920</v>
      </c>
      <c r="M584" s="122" t="s">
        <v>51</v>
      </c>
      <c r="N584" s="28" t="s">
        <v>1260</v>
      </c>
      <c r="O584" s="19" t="s">
        <v>2551</v>
      </c>
      <c r="P584" s="19" t="s">
        <v>2535</v>
      </c>
      <c r="Q584" s="19" t="s">
        <v>2519</v>
      </c>
      <c r="R584" s="19" t="s">
        <v>2554</v>
      </c>
      <c r="S584" s="19" t="s">
        <v>2536</v>
      </c>
      <c r="T584" s="2"/>
      <c r="U584" s="2"/>
      <c r="V584" s="2"/>
      <c r="W584" s="2"/>
      <c r="X584" s="2"/>
      <c r="Y584" s="2" t="s">
        <v>2489</v>
      </c>
      <c r="Z584" s="2" t="s">
        <v>2494</v>
      </c>
      <c r="AA584" s="2"/>
      <c r="AB584" s="19"/>
      <c r="AC584" s="19"/>
      <c r="AD584" s="19"/>
      <c r="AE584" s="19"/>
    </row>
    <row r="585" spans="1:31" ht="154" x14ac:dyDescent="0.2">
      <c r="A585" s="2" t="s">
        <v>771</v>
      </c>
      <c r="B585" s="2" t="s">
        <v>3752</v>
      </c>
      <c r="C585" s="2" t="s">
        <v>3279</v>
      </c>
      <c r="D585" s="10" t="s">
        <v>2627</v>
      </c>
      <c r="E585" s="115" t="s">
        <v>5624</v>
      </c>
      <c r="F585" s="19" t="s">
        <v>2487</v>
      </c>
      <c r="G585" s="19" t="s">
        <v>2614</v>
      </c>
      <c r="H585" s="19" t="s">
        <v>2574</v>
      </c>
      <c r="I585" s="2" t="s">
        <v>2699</v>
      </c>
      <c r="J585" s="9" t="s">
        <v>5623</v>
      </c>
      <c r="K585" s="106"/>
      <c r="L585" s="19" t="s">
        <v>1920</v>
      </c>
      <c r="M585" s="122" t="s">
        <v>51</v>
      </c>
      <c r="N585" s="28" t="s">
        <v>1260</v>
      </c>
      <c r="O585" s="19" t="s">
        <v>2551</v>
      </c>
      <c r="P585" s="19" t="s">
        <v>2535</v>
      </c>
      <c r="Q585" s="19" t="s">
        <v>2519</v>
      </c>
      <c r="R585" s="19" t="s">
        <v>2554</v>
      </c>
      <c r="S585" s="19" t="s">
        <v>2536</v>
      </c>
      <c r="T585" s="2"/>
      <c r="U585" s="2"/>
      <c r="V585" s="2"/>
      <c r="W585" s="2"/>
      <c r="X585" s="2"/>
      <c r="Y585" s="2" t="s">
        <v>2489</v>
      </c>
      <c r="Z585" s="2" t="s">
        <v>2494</v>
      </c>
      <c r="AA585" s="2"/>
      <c r="AB585" s="19"/>
      <c r="AC585" s="19"/>
      <c r="AD585" s="19"/>
      <c r="AE585" s="19"/>
    </row>
    <row r="586" spans="1:31" ht="154" x14ac:dyDescent="0.2">
      <c r="A586" s="2" t="s">
        <v>769</v>
      </c>
      <c r="B586" s="2" t="s">
        <v>3753</v>
      </c>
      <c r="C586" s="2" t="s">
        <v>3583</v>
      </c>
      <c r="D586" s="10" t="s">
        <v>2627</v>
      </c>
      <c r="E586" s="115" t="s">
        <v>5626</v>
      </c>
      <c r="F586" s="19" t="s">
        <v>2487</v>
      </c>
      <c r="G586" s="19" t="s">
        <v>2614</v>
      </c>
      <c r="H586" s="19" t="s">
        <v>2774</v>
      </c>
      <c r="I586" s="2" t="s">
        <v>2699</v>
      </c>
      <c r="J586" s="9" t="s">
        <v>5627</v>
      </c>
      <c r="K586" s="9" t="s">
        <v>5628</v>
      </c>
      <c r="L586" s="19" t="s">
        <v>1920</v>
      </c>
      <c r="M586" s="122" t="s">
        <v>51</v>
      </c>
      <c r="N586" s="28" t="s">
        <v>1260</v>
      </c>
      <c r="O586" s="19" t="s">
        <v>2551</v>
      </c>
      <c r="P586" s="19" t="s">
        <v>2535</v>
      </c>
      <c r="Q586" s="19" t="s">
        <v>2519</v>
      </c>
      <c r="R586" s="19" t="s">
        <v>2554</v>
      </c>
      <c r="S586" s="19" t="s">
        <v>2536</v>
      </c>
      <c r="T586" s="2"/>
      <c r="U586" s="2"/>
      <c r="V586" s="2"/>
      <c r="W586" s="2"/>
      <c r="X586" s="2"/>
      <c r="Y586" s="2" t="s">
        <v>2489</v>
      </c>
      <c r="Z586" s="2" t="s">
        <v>2494</v>
      </c>
      <c r="AA586" s="2"/>
      <c r="AB586" s="19"/>
      <c r="AC586" s="19"/>
      <c r="AD586" s="19"/>
      <c r="AE586" s="19"/>
    </row>
    <row r="587" spans="1:31" ht="154" x14ac:dyDescent="0.2">
      <c r="A587" s="2" t="s">
        <v>768</v>
      </c>
      <c r="B587" s="2" t="s">
        <v>3756</v>
      </c>
      <c r="C587" s="2" t="s">
        <v>3131</v>
      </c>
      <c r="D587" s="10" t="s">
        <v>2627</v>
      </c>
      <c r="E587" s="115" t="s">
        <v>5629</v>
      </c>
      <c r="F587" s="19" t="s">
        <v>2487</v>
      </c>
      <c r="G587" s="19" t="s">
        <v>2612</v>
      </c>
      <c r="H587" s="19" t="s">
        <v>2774</v>
      </c>
      <c r="I587" s="2" t="s">
        <v>2699</v>
      </c>
      <c r="J587" s="9" t="s">
        <v>5630</v>
      </c>
      <c r="K587" s="9" t="s">
        <v>5631</v>
      </c>
      <c r="L587" s="19" t="s">
        <v>1920</v>
      </c>
      <c r="M587" s="122" t="s">
        <v>51</v>
      </c>
      <c r="N587" s="28" t="s">
        <v>1260</v>
      </c>
      <c r="O587" s="19" t="s">
        <v>2551</v>
      </c>
      <c r="P587" s="19" t="s">
        <v>2535</v>
      </c>
      <c r="Q587" s="19" t="s">
        <v>2519</v>
      </c>
      <c r="R587" s="19" t="s">
        <v>2554</v>
      </c>
      <c r="S587" s="19" t="s">
        <v>2536</v>
      </c>
      <c r="T587" s="2"/>
      <c r="U587" s="2"/>
      <c r="V587" s="2"/>
      <c r="W587" s="2"/>
      <c r="X587" s="2"/>
      <c r="Y587" s="2" t="s">
        <v>2489</v>
      </c>
      <c r="Z587" s="2" t="s">
        <v>2494</v>
      </c>
      <c r="AA587" s="2"/>
      <c r="AB587" s="19"/>
      <c r="AC587" s="19"/>
      <c r="AD587" s="19"/>
      <c r="AE587" s="19"/>
    </row>
    <row r="588" spans="1:31" ht="66" x14ac:dyDescent="0.2">
      <c r="A588" s="2" t="s">
        <v>534</v>
      </c>
      <c r="B588" s="2"/>
      <c r="C588" s="2"/>
      <c r="D588" s="10" t="s">
        <v>2627</v>
      </c>
      <c r="E588" s="114" t="s">
        <v>2603</v>
      </c>
      <c r="F588" s="19" t="s">
        <v>2486</v>
      </c>
      <c r="G588" s="19" t="s">
        <v>2614</v>
      </c>
      <c r="H588" s="19" t="s">
        <v>1205</v>
      </c>
      <c r="I588" s="2" t="s">
        <v>2644</v>
      </c>
      <c r="M588" s="19" t="s">
        <v>528</v>
      </c>
      <c r="N588" s="28" t="s">
        <v>1298</v>
      </c>
      <c r="O588" s="19" t="s">
        <v>2486</v>
      </c>
      <c r="P588" s="19" t="s">
        <v>2535</v>
      </c>
      <c r="Q588" s="19" t="s">
        <v>2533</v>
      </c>
      <c r="T588" s="2"/>
      <c r="U588" s="2"/>
      <c r="V588" s="2"/>
      <c r="W588" s="2"/>
      <c r="X588" s="2"/>
      <c r="Y588" s="2" t="s">
        <v>2489</v>
      </c>
      <c r="Z588" s="2" t="s">
        <v>2494</v>
      </c>
      <c r="AA588" s="2" t="s">
        <v>2493</v>
      </c>
      <c r="AB588" s="19"/>
      <c r="AC588" s="19"/>
      <c r="AD588" s="19"/>
      <c r="AE588" s="19"/>
    </row>
    <row r="589" spans="1:31" ht="66" x14ac:dyDescent="0.2">
      <c r="A589" s="2" t="s">
        <v>535</v>
      </c>
      <c r="B589" s="2"/>
      <c r="C589" s="2"/>
      <c r="D589" s="10" t="s">
        <v>2629</v>
      </c>
      <c r="E589" s="114" t="s">
        <v>2898</v>
      </c>
      <c r="F589" s="19" t="s">
        <v>2486</v>
      </c>
      <c r="G589" s="19" t="s">
        <v>2610</v>
      </c>
      <c r="H589" s="19" t="s">
        <v>1205</v>
      </c>
      <c r="I589" s="2" t="s">
        <v>2644</v>
      </c>
      <c r="M589" s="19" t="s">
        <v>528</v>
      </c>
      <c r="N589" s="28" t="s">
        <v>1298</v>
      </c>
      <c r="O589" s="19" t="s">
        <v>2486</v>
      </c>
      <c r="P589" s="19" t="s">
        <v>2535</v>
      </c>
      <c r="Q589" s="19" t="s">
        <v>2533</v>
      </c>
      <c r="T589" s="2"/>
      <c r="U589" s="2"/>
      <c r="V589" s="2"/>
      <c r="W589" s="2"/>
      <c r="X589" s="2"/>
      <c r="Y589" s="2" t="s">
        <v>2489</v>
      </c>
      <c r="Z589" s="2" t="s">
        <v>2494</v>
      </c>
      <c r="AA589" s="2" t="s">
        <v>2493</v>
      </c>
      <c r="AB589" s="19"/>
      <c r="AC589" s="19"/>
      <c r="AD589" s="19"/>
      <c r="AE589" s="19"/>
    </row>
    <row r="590" spans="1:31" ht="66" x14ac:dyDescent="0.2">
      <c r="A590" s="2" t="s">
        <v>538</v>
      </c>
      <c r="B590" s="2"/>
      <c r="C590" s="2"/>
      <c r="D590" s="10" t="s">
        <v>2629</v>
      </c>
      <c r="E590" s="114" t="s">
        <v>2897</v>
      </c>
      <c r="F590" s="19" t="s">
        <v>2486</v>
      </c>
      <c r="G590" s="19" t="s">
        <v>2612</v>
      </c>
      <c r="H590" s="19" t="s">
        <v>1214</v>
      </c>
      <c r="I590" s="2" t="s">
        <v>2644</v>
      </c>
      <c r="M590" s="19" t="s">
        <v>528</v>
      </c>
      <c r="N590" s="28" t="s">
        <v>1298</v>
      </c>
      <c r="O590" s="19" t="s">
        <v>2486</v>
      </c>
      <c r="P590" s="19" t="s">
        <v>2535</v>
      </c>
      <c r="Q590" s="19" t="s">
        <v>2533</v>
      </c>
      <c r="T590" s="2"/>
      <c r="U590" s="2"/>
      <c r="V590" s="2"/>
      <c r="W590" s="2"/>
      <c r="X590" s="2"/>
      <c r="Y590" s="2" t="s">
        <v>2489</v>
      </c>
      <c r="Z590" s="2" t="s">
        <v>2494</v>
      </c>
      <c r="AA590" s="2" t="s">
        <v>2493</v>
      </c>
      <c r="AB590" s="19"/>
      <c r="AC590" s="19"/>
      <c r="AD590" s="19"/>
      <c r="AE590" s="19"/>
    </row>
    <row r="591" spans="1:31" ht="66" x14ac:dyDescent="0.2">
      <c r="A591" s="2" t="s">
        <v>537</v>
      </c>
      <c r="B591" s="2"/>
      <c r="C591" s="2"/>
      <c r="D591" s="10" t="s">
        <v>2629</v>
      </c>
      <c r="E591" s="114" t="s">
        <v>2897</v>
      </c>
      <c r="F591" s="19" t="s">
        <v>2486</v>
      </c>
      <c r="G591" s="19" t="s">
        <v>2612</v>
      </c>
      <c r="H591" s="19" t="s">
        <v>1205</v>
      </c>
      <c r="I591" s="2" t="s">
        <v>2644</v>
      </c>
      <c r="M591" s="19" t="s">
        <v>528</v>
      </c>
      <c r="N591" s="28" t="s">
        <v>1298</v>
      </c>
      <c r="O591" s="19" t="s">
        <v>2486</v>
      </c>
      <c r="P591" s="19" t="s">
        <v>2535</v>
      </c>
      <c r="Q591" s="19" t="s">
        <v>2533</v>
      </c>
      <c r="T591" s="2"/>
      <c r="U591" s="2"/>
      <c r="V591" s="2"/>
      <c r="W591" s="2"/>
      <c r="X591" s="2"/>
      <c r="Y591" s="2" t="s">
        <v>2489</v>
      </c>
      <c r="Z591" s="2" t="s">
        <v>2494</v>
      </c>
      <c r="AA591" s="2" t="s">
        <v>2493</v>
      </c>
      <c r="AB591" s="19"/>
      <c r="AC591" s="19"/>
      <c r="AD591" s="19"/>
      <c r="AE591" s="19"/>
    </row>
    <row r="592" spans="1:31" ht="66" x14ac:dyDescent="0.2">
      <c r="A592" s="2" t="s">
        <v>536</v>
      </c>
      <c r="B592" s="2"/>
      <c r="C592" s="2"/>
      <c r="D592" s="10" t="s">
        <v>2629</v>
      </c>
      <c r="E592" s="114" t="s">
        <v>2599</v>
      </c>
      <c r="F592" s="19" t="s">
        <v>2486</v>
      </c>
      <c r="G592" s="19" t="s">
        <v>2614</v>
      </c>
      <c r="H592" s="19" t="s">
        <v>1212</v>
      </c>
      <c r="I592" s="2" t="s">
        <v>2644</v>
      </c>
      <c r="M592" s="19" t="s">
        <v>528</v>
      </c>
      <c r="N592" s="28" t="s">
        <v>1298</v>
      </c>
      <c r="O592" s="19" t="s">
        <v>2486</v>
      </c>
      <c r="P592" s="19" t="s">
        <v>2535</v>
      </c>
      <c r="Q592" s="19" t="s">
        <v>2533</v>
      </c>
      <c r="T592" s="2"/>
      <c r="U592" s="2"/>
      <c r="V592" s="2"/>
      <c r="W592" s="2"/>
      <c r="X592" s="2"/>
      <c r="Y592" s="2" t="s">
        <v>2489</v>
      </c>
      <c r="Z592" s="2" t="s">
        <v>2494</v>
      </c>
      <c r="AA592" s="2" t="s">
        <v>2493</v>
      </c>
      <c r="AB592" s="19"/>
      <c r="AC592" s="19"/>
      <c r="AD592" s="19"/>
      <c r="AE592" s="19"/>
    </row>
    <row r="593" spans="1:31" ht="66" x14ac:dyDescent="0.2">
      <c r="A593" s="19" t="s">
        <v>918</v>
      </c>
      <c r="D593" s="10" t="s">
        <v>2629</v>
      </c>
      <c r="E593" s="114" t="s">
        <v>2658</v>
      </c>
      <c r="F593" s="19" t="s">
        <v>2486</v>
      </c>
      <c r="G593" s="19" t="s">
        <v>2614</v>
      </c>
      <c r="H593" s="19" t="s">
        <v>1212</v>
      </c>
      <c r="I593" s="2" t="s">
        <v>2644</v>
      </c>
      <c r="L593" s="19" t="s">
        <v>1916</v>
      </c>
      <c r="M593" s="19" t="s">
        <v>54</v>
      </c>
      <c r="N593" s="28" t="s">
        <v>1298</v>
      </c>
      <c r="O593" s="19" t="s">
        <v>2486</v>
      </c>
      <c r="P593" s="19" t="s">
        <v>2535</v>
      </c>
      <c r="Q593" s="19" t="s">
        <v>2533</v>
      </c>
      <c r="T593" s="2"/>
      <c r="U593" s="2"/>
      <c r="V593" s="2"/>
      <c r="W593" s="2"/>
      <c r="X593" s="2"/>
      <c r="Y593" s="2" t="s">
        <v>2489</v>
      </c>
      <c r="Z593" s="2" t="s">
        <v>2494</v>
      </c>
      <c r="AA593" s="2" t="s">
        <v>2493</v>
      </c>
      <c r="AB593" s="19"/>
      <c r="AC593" s="19"/>
      <c r="AD593" s="19"/>
      <c r="AE593" s="19"/>
    </row>
    <row r="594" spans="1:31" ht="154" customHeight="1" x14ac:dyDescent="0.2">
      <c r="A594" s="2" t="s">
        <v>571</v>
      </c>
      <c r="B594" s="2"/>
      <c r="C594" s="2"/>
      <c r="D594" s="10" t="s">
        <v>2627</v>
      </c>
      <c r="E594" s="114" t="s">
        <v>2590</v>
      </c>
      <c r="F594" s="19" t="s">
        <v>2485</v>
      </c>
      <c r="G594" s="19" t="s">
        <v>2894</v>
      </c>
      <c r="H594" s="19" t="s">
        <v>1197</v>
      </c>
      <c r="I594" s="2" t="s">
        <v>2650</v>
      </c>
      <c r="L594" s="19" t="s">
        <v>1916</v>
      </c>
      <c r="M594" s="19" t="s">
        <v>44</v>
      </c>
      <c r="N594" s="28" t="s">
        <v>1751</v>
      </c>
      <c r="O594" s="19" t="s">
        <v>2487</v>
      </c>
      <c r="P594" s="19" t="s">
        <v>2559</v>
      </c>
      <c r="T594" s="2"/>
      <c r="U594" s="2"/>
      <c r="V594" s="2"/>
      <c r="W594" s="2"/>
      <c r="X594" s="2"/>
      <c r="Y594" s="2" t="s">
        <v>2496</v>
      </c>
      <c r="Z594" s="2" t="s">
        <v>2497</v>
      </c>
      <c r="AA594" s="2"/>
      <c r="AB594" s="19"/>
      <c r="AC594" s="19"/>
      <c r="AD594" s="19"/>
      <c r="AE594" s="19"/>
    </row>
    <row r="595" spans="1:31" ht="154" customHeight="1" x14ac:dyDescent="0.2">
      <c r="A595" s="2" t="s">
        <v>572</v>
      </c>
      <c r="B595" s="2"/>
      <c r="C595" s="2"/>
      <c r="D595" s="10" t="s">
        <v>2627</v>
      </c>
      <c r="E595" s="114" t="s">
        <v>2593</v>
      </c>
      <c r="F595" s="19" t="s">
        <v>2487</v>
      </c>
      <c r="G595" s="19" t="s">
        <v>2894</v>
      </c>
      <c r="H595" s="19" t="s">
        <v>2769</v>
      </c>
      <c r="I595" s="2" t="s">
        <v>2644</v>
      </c>
      <c r="L595" s="19" t="s">
        <v>1916</v>
      </c>
      <c r="M595" s="19" t="s">
        <v>44</v>
      </c>
      <c r="N595" s="28" t="s">
        <v>1751</v>
      </c>
      <c r="O595" s="19" t="s">
        <v>2487</v>
      </c>
      <c r="P595" s="19" t="s">
        <v>2559</v>
      </c>
      <c r="T595" s="2"/>
      <c r="U595" s="2"/>
      <c r="V595" s="2"/>
      <c r="W595" s="2"/>
      <c r="X595" s="2"/>
      <c r="Y595" s="2" t="s">
        <v>2496</v>
      </c>
      <c r="Z595" s="2" t="s">
        <v>2497</v>
      </c>
      <c r="AA595" s="2"/>
      <c r="AB595" s="19"/>
      <c r="AC595" s="19"/>
      <c r="AD595" s="19"/>
      <c r="AE595" s="19"/>
    </row>
    <row r="596" spans="1:31" ht="154" customHeight="1" x14ac:dyDescent="0.2">
      <c r="A596" s="35" t="s">
        <v>2056</v>
      </c>
      <c r="B596" s="2"/>
      <c r="C596" s="2"/>
      <c r="D596" s="10" t="s">
        <v>2629</v>
      </c>
      <c r="E596" s="114" t="s">
        <v>2573</v>
      </c>
      <c r="F596" s="19" t="s">
        <v>2485</v>
      </c>
      <c r="G596" s="19" t="s">
        <v>2614</v>
      </c>
      <c r="H596" s="19" t="s">
        <v>1198</v>
      </c>
      <c r="I596" s="2" t="s">
        <v>2699</v>
      </c>
      <c r="M596" s="19" t="s">
        <v>2068</v>
      </c>
      <c r="N596" s="28" t="s">
        <v>1297</v>
      </c>
      <c r="O596" s="19" t="s">
        <v>2485</v>
      </c>
      <c r="P596" s="19" t="s">
        <v>2513</v>
      </c>
      <c r="Q596" s="19" t="s">
        <v>2541</v>
      </c>
      <c r="R596" s="19" t="s">
        <v>2514</v>
      </c>
      <c r="T596" s="2"/>
      <c r="U596" s="2"/>
      <c r="V596" s="2"/>
      <c r="W596" s="2"/>
      <c r="X596" s="2"/>
      <c r="Y596" s="2" t="s">
        <v>2507</v>
      </c>
      <c r="Z596" s="2" t="s">
        <v>2528</v>
      </c>
      <c r="AA596" s="2"/>
      <c r="AB596" s="19"/>
      <c r="AC596" s="19"/>
      <c r="AD596" s="19"/>
      <c r="AE596" s="19"/>
    </row>
    <row r="597" spans="1:31" ht="154" customHeight="1" x14ac:dyDescent="0.2">
      <c r="A597" s="35" t="s">
        <v>2056</v>
      </c>
      <c r="B597" s="2"/>
      <c r="C597" s="2"/>
      <c r="D597" s="10" t="s">
        <v>2629</v>
      </c>
      <c r="E597" s="114" t="s">
        <v>2573</v>
      </c>
      <c r="F597" s="19" t="s">
        <v>2485</v>
      </c>
      <c r="G597" s="19" t="s">
        <v>2614</v>
      </c>
      <c r="H597" s="19" t="s">
        <v>1198</v>
      </c>
      <c r="I597" s="2" t="s">
        <v>2699</v>
      </c>
      <c r="M597" s="19" t="s">
        <v>2160</v>
      </c>
      <c r="N597" s="28" t="s">
        <v>1297</v>
      </c>
      <c r="O597" s="19" t="s">
        <v>2485</v>
      </c>
      <c r="P597" s="19" t="s">
        <v>2513</v>
      </c>
      <c r="Q597" s="19" t="s">
        <v>2541</v>
      </c>
      <c r="R597" s="19" t="s">
        <v>2514</v>
      </c>
      <c r="T597" s="2"/>
      <c r="U597" s="2"/>
      <c r="V597" s="2"/>
      <c r="W597" s="2"/>
      <c r="X597" s="2"/>
      <c r="Y597" s="2" t="s">
        <v>2507</v>
      </c>
      <c r="Z597" s="2" t="s">
        <v>2528</v>
      </c>
      <c r="AA597" s="2"/>
      <c r="AB597" s="19"/>
      <c r="AC597" s="19"/>
      <c r="AD597" s="19"/>
      <c r="AE597" s="19"/>
    </row>
    <row r="598" spans="1:31" ht="88" x14ac:dyDescent="0.2">
      <c r="A598" s="2" t="s">
        <v>2169</v>
      </c>
      <c r="B598" s="2"/>
      <c r="C598" s="2"/>
      <c r="D598" s="10" t="s">
        <v>2627</v>
      </c>
      <c r="E598" s="114" t="s">
        <v>2893</v>
      </c>
      <c r="F598" s="19" t="s">
        <v>2485</v>
      </c>
      <c r="G598" s="19" t="s">
        <v>2612</v>
      </c>
      <c r="H598" s="19" t="s">
        <v>1197</v>
      </c>
      <c r="I598" s="2" t="s">
        <v>2699</v>
      </c>
      <c r="M598" s="19" t="s">
        <v>2160</v>
      </c>
      <c r="N598" s="28" t="s">
        <v>1297</v>
      </c>
      <c r="O598" s="19" t="s">
        <v>2485</v>
      </c>
      <c r="P598" s="19" t="s">
        <v>2513</v>
      </c>
      <c r="Q598" s="19" t="s">
        <v>2541</v>
      </c>
      <c r="R598" s="19" t="s">
        <v>2514</v>
      </c>
      <c r="T598" s="2"/>
      <c r="U598" s="2"/>
      <c r="V598" s="2"/>
      <c r="W598" s="2"/>
      <c r="X598" s="2"/>
      <c r="Y598" s="2" t="s">
        <v>2507</v>
      </c>
      <c r="Z598" s="2" t="s">
        <v>2528</v>
      </c>
      <c r="AA598" s="2"/>
      <c r="AB598" s="19"/>
      <c r="AC598" s="19"/>
      <c r="AD598" s="19"/>
      <c r="AE598" s="19"/>
    </row>
    <row r="599" spans="1:31" ht="88" x14ac:dyDescent="0.2">
      <c r="A599" s="35" t="s">
        <v>2170</v>
      </c>
      <c r="B599" s="2" t="s">
        <v>3769</v>
      </c>
      <c r="C599" s="2" t="s">
        <v>3552</v>
      </c>
      <c r="D599" s="10" t="s">
        <v>2627</v>
      </c>
      <c r="E599" s="115" t="s">
        <v>5632</v>
      </c>
      <c r="F599" s="19" t="s">
        <v>2485</v>
      </c>
      <c r="G599" s="19" t="s">
        <v>2614</v>
      </c>
      <c r="H599" s="19" t="s">
        <v>1198</v>
      </c>
      <c r="I599" s="2" t="s">
        <v>2699</v>
      </c>
      <c r="J599" s="9" t="s">
        <v>5634</v>
      </c>
      <c r="K599" s="106"/>
      <c r="M599" s="19" t="s">
        <v>2160</v>
      </c>
      <c r="N599" s="28" t="s">
        <v>1297</v>
      </c>
      <c r="O599" s="19" t="s">
        <v>2485</v>
      </c>
      <c r="P599" s="19" t="s">
        <v>2513</v>
      </c>
      <c r="Q599" s="19" t="s">
        <v>2541</v>
      </c>
      <c r="R599" s="19" t="s">
        <v>2514</v>
      </c>
      <c r="T599" s="2"/>
      <c r="U599" s="2"/>
      <c r="V599" s="2"/>
      <c r="W599" s="2"/>
      <c r="X599" s="2"/>
      <c r="Y599" s="2" t="s">
        <v>2507</v>
      </c>
      <c r="Z599" s="2" t="s">
        <v>2528</v>
      </c>
      <c r="AA599" s="2"/>
      <c r="AB599" s="19"/>
      <c r="AC599" s="19"/>
      <c r="AD599" s="19"/>
      <c r="AE599" s="19"/>
    </row>
    <row r="600" spans="1:31" ht="88" x14ac:dyDescent="0.2">
      <c r="A600" s="2" t="s">
        <v>2171</v>
      </c>
      <c r="B600" s="2"/>
      <c r="C600" s="2"/>
      <c r="D600" s="10"/>
      <c r="E600" s="114" t="s">
        <v>2575</v>
      </c>
      <c r="F600" s="19" t="s">
        <v>2485</v>
      </c>
      <c r="G600" s="19" t="s">
        <v>2612</v>
      </c>
      <c r="H600" s="19" t="s">
        <v>1197</v>
      </c>
      <c r="I600" s="2" t="s">
        <v>2699</v>
      </c>
      <c r="M600" s="19" t="s">
        <v>2160</v>
      </c>
      <c r="N600" s="28" t="s">
        <v>1297</v>
      </c>
      <c r="O600" s="19" t="s">
        <v>2485</v>
      </c>
      <c r="P600" s="19" t="s">
        <v>2513</v>
      </c>
      <c r="Q600" s="19" t="s">
        <v>2541</v>
      </c>
      <c r="R600" s="19" t="s">
        <v>2514</v>
      </c>
      <c r="T600" s="2"/>
      <c r="U600" s="2"/>
      <c r="V600" s="2"/>
      <c r="W600" s="2"/>
      <c r="X600" s="2"/>
      <c r="Y600" s="2" t="s">
        <v>2507</v>
      </c>
      <c r="Z600" s="2" t="s">
        <v>2528</v>
      </c>
      <c r="AA600" s="2"/>
      <c r="AB600" s="19"/>
      <c r="AC600" s="19"/>
      <c r="AD600" s="19"/>
      <c r="AE600" s="19"/>
    </row>
    <row r="601" spans="1:31" ht="88" x14ac:dyDescent="0.2">
      <c r="A601" s="2" t="s">
        <v>2172</v>
      </c>
      <c r="B601" s="2"/>
      <c r="C601" s="2"/>
      <c r="D601" s="10" t="s">
        <v>2627</v>
      </c>
      <c r="E601" s="114" t="s">
        <v>2575</v>
      </c>
      <c r="F601" s="19" t="s">
        <v>2485</v>
      </c>
      <c r="G601" s="19" t="s">
        <v>4392</v>
      </c>
      <c r="H601" s="19" t="s">
        <v>1197</v>
      </c>
      <c r="I601" s="2" t="s">
        <v>2699</v>
      </c>
      <c r="M601" s="19" t="s">
        <v>2160</v>
      </c>
      <c r="N601" s="28" t="s">
        <v>1297</v>
      </c>
      <c r="O601" s="19" t="s">
        <v>2485</v>
      </c>
      <c r="P601" s="19" t="s">
        <v>2513</v>
      </c>
      <c r="Q601" s="19" t="s">
        <v>2541</v>
      </c>
      <c r="R601" s="19" t="s">
        <v>2514</v>
      </c>
      <c r="T601" s="2"/>
      <c r="U601" s="2"/>
      <c r="V601" s="2"/>
      <c r="W601" s="2"/>
      <c r="X601" s="2"/>
      <c r="Y601" s="2" t="s">
        <v>2507</v>
      </c>
      <c r="Z601" s="2" t="s">
        <v>2528</v>
      </c>
      <c r="AA601" s="2"/>
      <c r="AB601" s="19"/>
      <c r="AC601" s="19"/>
      <c r="AD601" s="19"/>
      <c r="AE601" s="19"/>
    </row>
    <row r="602" spans="1:31" ht="88" x14ac:dyDescent="0.2">
      <c r="A602" s="35" t="s">
        <v>2170</v>
      </c>
      <c r="B602" s="2" t="s">
        <v>3769</v>
      </c>
      <c r="C602" s="2" t="s">
        <v>3552</v>
      </c>
      <c r="D602" s="10" t="s">
        <v>2627</v>
      </c>
      <c r="E602" s="115" t="s">
        <v>5632</v>
      </c>
      <c r="F602" s="19" t="s">
        <v>2485</v>
      </c>
      <c r="G602" s="19" t="s">
        <v>2614</v>
      </c>
      <c r="H602" s="19" t="s">
        <v>1198</v>
      </c>
      <c r="I602" s="2" t="s">
        <v>2699</v>
      </c>
      <c r="J602" s="9" t="s">
        <v>5634</v>
      </c>
      <c r="K602" s="106"/>
      <c r="L602" s="19" t="s">
        <v>1920</v>
      </c>
      <c r="M602" s="122" t="s">
        <v>51</v>
      </c>
      <c r="N602" s="28" t="s">
        <v>1297</v>
      </c>
      <c r="O602" s="19" t="s">
        <v>2485</v>
      </c>
      <c r="P602" s="19" t="s">
        <v>2513</v>
      </c>
      <c r="Q602" s="19" t="s">
        <v>2541</v>
      </c>
      <c r="R602" s="19" t="s">
        <v>2514</v>
      </c>
      <c r="T602" s="2"/>
      <c r="U602" s="2"/>
      <c r="V602" s="2"/>
      <c r="W602" s="2"/>
      <c r="X602" s="2"/>
      <c r="Y602" s="2" t="s">
        <v>2507</v>
      </c>
      <c r="Z602" s="2" t="s">
        <v>2528</v>
      </c>
      <c r="AA602" s="2"/>
      <c r="AB602" s="19"/>
      <c r="AC602" s="19"/>
      <c r="AD602" s="19"/>
      <c r="AE602" s="19"/>
    </row>
    <row r="603" spans="1:31" ht="88" x14ac:dyDescent="0.2">
      <c r="A603" s="19" t="s">
        <v>982</v>
      </c>
      <c r="D603" s="10" t="s">
        <v>2629</v>
      </c>
      <c r="E603" s="114" t="s">
        <v>2892</v>
      </c>
      <c r="F603" s="19" t="s">
        <v>2485</v>
      </c>
      <c r="G603" s="19" t="s">
        <v>2614</v>
      </c>
      <c r="H603" s="19" t="s">
        <v>1180</v>
      </c>
      <c r="I603" s="2" t="s">
        <v>2699</v>
      </c>
      <c r="L603" s="19" t="s">
        <v>1920</v>
      </c>
      <c r="M603" s="19" t="s">
        <v>56</v>
      </c>
      <c r="N603" s="28" t="s">
        <v>1297</v>
      </c>
      <c r="O603" s="19" t="s">
        <v>2485</v>
      </c>
      <c r="P603" s="19" t="s">
        <v>2513</v>
      </c>
      <c r="Q603" s="19" t="s">
        <v>2541</v>
      </c>
      <c r="R603" s="19" t="s">
        <v>2514</v>
      </c>
      <c r="T603" s="2"/>
      <c r="U603" s="2"/>
      <c r="V603" s="2"/>
      <c r="W603" s="2"/>
      <c r="X603" s="2"/>
      <c r="Y603" s="2" t="s">
        <v>2507</v>
      </c>
      <c r="Z603" s="2" t="s">
        <v>2528</v>
      </c>
      <c r="AA603" s="2"/>
      <c r="AB603" s="19"/>
      <c r="AC603" s="19"/>
      <c r="AD603" s="19"/>
      <c r="AE603" s="19"/>
    </row>
    <row r="604" spans="1:31" ht="88" x14ac:dyDescent="0.2">
      <c r="A604" s="19" t="s">
        <v>985</v>
      </c>
      <c r="D604" s="10" t="s">
        <v>2629</v>
      </c>
      <c r="E604" s="114" t="s">
        <v>2892</v>
      </c>
      <c r="F604" s="19" t="s">
        <v>2485</v>
      </c>
      <c r="G604" s="19" t="s">
        <v>2612</v>
      </c>
      <c r="H604" s="19" t="s">
        <v>1180</v>
      </c>
      <c r="I604" s="2" t="s">
        <v>2699</v>
      </c>
      <c r="L604" s="19" t="s">
        <v>1920</v>
      </c>
      <c r="M604" s="19" t="s">
        <v>56</v>
      </c>
      <c r="N604" s="28" t="s">
        <v>1297</v>
      </c>
      <c r="O604" s="19" t="s">
        <v>2485</v>
      </c>
      <c r="P604" s="19" t="s">
        <v>2513</v>
      </c>
      <c r="Q604" s="19" t="s">
        <v>2541</v>
      </c>
      <c r="R604" s="19" t="s">
        <v>2514</v>
      </c>
      <c r="T604" s="2"/>
      <c r="U604" s="2"/>
      <c r="V604" s="2"/>
      <c r="W604" s="2"/>
      <c r="X604" s="2"/>
      <c r="Y604" s="2" t="s">
        <v>2507</v>
      </c>
      <c r="Z604" s="2" t="s">
        <v>2528</v>
      </c>
      <c r="AA604" s="2"/>
      <c r="AB604" s="19"/>
      <c r="AC604" s="19"/>
      <c r="AD604" s="19"/>
      <c r="AE604" s="19"/>
    </row>
    <row r="605" spans="1:31" ht="66" customHeight="1" x14ac:dyDescent="0.2">
      <c r="A605" s="2" t="s">
        <v>1644</v>
      </c>
      <c r="B605" s="2"/>
      <c r="C605" s="2"/>
      <c r="D605" s="10" t="s">
        <v>2629</v>
      </c>
      <c r="E605" s="114" t="s">
        <v>2891</v>
      </c>
      <c r="F605" s="19" t="s">
        <v>2487</v>
      </c>
      <c r="G605" s="19" t="s">
        <v>2612</v>
      </c>
      <c r="H605" s="19" t="s">
        <v>2769</v>
      </c>
      <c r="I605" s="2" t="s">
        <v>2644</v>
      </c>
      <c r="L605" s="19" t="s">
        <v>1918</v>
      </c>
      <c r="M605" s="19" t="s">
        <v>67</v>
      </c>
      <c r="N605" s="28" t="s">
        <v>1625</v>
      </c>
      <c r="O605" s="52" t="s">
        <v>2551</v>
      </c>
      <c r="T605" s="2"/>
      <c r="U605" s="2"/>
      <c r="V605" s="2"/>
      <c r="W605" s="2"/>
      <c r="X605" s="2"/>
      <c r="Y605" s="2" t="s">
        <v>2544</v>
      </c>
      <c r="Z605" s="2" t="s">
        <v>2506</v>
      </c>
      <c r="AA605" s="2" t="s">
        <v>2497</v>
      </c>
      <c r="AB605" s="19" t="s">
        <v>2491</v>
      </c>
      <c r="AC605" s="19"/>
      <c r="AD605" s="19"/>
      <c r="AE605" s="19"/>
    </row>
    <row r="606" spans="1:31" ht="88" x14ac:dyDescent="0.2">
      <c r="A606" s="19" t="s">
        <v>240</v>
      </c>
      <c r="D606" s="10" t="s">
        <v>2629</v>
      </c>
      <c r="E606" s="114" t="s">
        <v>2890</v>
      </c>
      <c r="F606" s="19" t="s">
        <v>2485</v>
      </c>
      <c r="G606" s="19" t="s">
        <v>2609</v>
      </c>
      <c r="H606" s="19" t="s">
        <v>1195</v>
      </c>
      <c r="I606" s="2" t="s">
        <v>2644</v>
      </c>
      <c r="M606" s="19" t="s">
        <v>36</v>
      </c>
      <c r="N606" s="28" t="s">
        <v>2440</v>
      </c>
      <c r="O606" s="19" t="s">
        <v>2485</v>
      </c>
      <c r="P606" s="19" t="s">
        <v>2541</v>
      </c>
      <c r="Q606" s="19" t="s">
        <v>2538</v>
      </c>
      <c r="T606" s="2"/>
      <c r="U606" s="2"/>
      <c r="V606" s="2"/>
      <c r="W606" s="2"/>
      <c r="X606" s="2"/>
      <c r="Y606" s="2" t="s">
        <v>2507</v>
      </c>
      <c r="Z606" s="2" t="s">
        <v>2528</v>
      </c>
      <c r="AA606" s="2" t="s">
        <v>2526</v>
      </c>
      <c r="AB606" s="19"/>
      <c r="AC606" s="19"/>
      <c r="AD606" s="19"/>
      <c r="AE606" s="19"/>
    </row>
    <row r="607" spans="1:31" ht="88" x14ac:dyDescent="0.2">
      <c r="A607" s="35" t="s">
        <v>385</v>
      </c>
      <c r="B607" s="2"/>
      <c r="C607" s="2"/>
      <c r="D607" s="10" t="s">
        <v>2629</v>
      </c>
      <c r="E607" s="114" t="s">
        <v>2881</v>
      </c>
      <c r="F607" s="19" t="s">
        <v>2485</v>
      </c>
      <c r="G607" s="19" t="s">
        <v>2614</v>
      </c>
      <c r="H607" s="19" t="s">
        <v>1198</v>
      </c>
      <c r="I607" s="2" t="s">
        <v>2644</v>
      </c>
      <c r="M607" s="19" t="s">
        <v>40</v>
      </c>
      <c r="N607" s="28" t="s">
        <v>1296</v>
      </c>
      <c r="O607" s="19" t="s">
        <v>2485</v>
      </c>
      <c r="P607" s="19" t="s">
        <v>2514</v>
      </c>
      <c r="T607" s="2"/>
      <c r="U607" s="2"/>
      <c r="V607" s="2"/>
      <c r="W607" s="2"/>
      <c r="X607" s="2"/>
      <c r="Y607" s="2" t="s">
        <v>2507</v>
      </c>
      <c r="Z607" s="2" t="s">
        <v>2528</v>
      </c>
      <c r="AA607" s="2"/>
      <c r="AB607" s="19"/>
      <c r="AC607" s="19"/>
      <c r="AD607" s="19"/>
      <c r="AE607" s="19"/>
    </row>
    <row r="608" spans="1:31" ht="66" customHeight="1" x14ac:dyDescent="0.2">
      <c r="A608" s="2" t="s">
        <v>384</v>
      </c>
      <c r="B608" s="2"/>
      <c r="C608" s="2"/>
      <c r="D608" s="10" t="s">
        <v>2627</v>
      </c>
      <c r="E608" s="114" t="s">
        <v>2881</v>
      </c>
      <c r="F608" s="19" t="s">
        <v>2485</v>
      </c>
      <c r="G608" s="19" t="s">
        <v>2614</v>
      </c>
      <c r="H608" s="19" t="s">
        <v>1198</v>
      </c>
      <c r="I608" s="2" t="s">
        <v>2644</v>
      </c>
      <c r="M608" s="19" t="s">
        <v>40</v>
      </c>
      <c r="N608" s="28" t="s">
        <v>1296</v>
      </c>
      <c r="O608" s="19" t="s">
        <v>2485</v>
      </c>
      <c r="P608" s="19" t="s">
        <v>2514</v>
      </c>
      <c r="T608" s="2"/>
      <c r="U608" s="2"/>
      <c r="V608" s="2"/>
      <c r="W608" s="2"/>
      <c r="X608" s="2"/>
      <c r="Y608" s="2" t="s">
        <v>2507</v>
      </c>
      <c r="Z608" s="2" t="s">
        <v>2528</v>
      </c>
      <c r="AA608" s="2"/>
      <c r="AB608" s="19"/>
      <c r="AC608" s="19"/>
      <c r="AD608" s="19"/>
      <c r="AE608" s="19"/>
    </row>
    <row r="609" spans="1:31" ht="88" x14ac:dyDescent="0.2">
      <c r="A609" s="19" t="s">
        <v>1057</v>
      </c>
      <c r="B609" s="19" t="s">
        <v>3778</v>
      </c>
      <c r="C609" s="19" t="s">
        <v>3614</v>
      </c>
      <c r="D609" s="10" t="s">
        <v>2629</v>
      </c>
      <c r="E609" s="115" t="s">
        <v>5635</v>
      </c>
      <c r="F609" s="19" t="s">
        <v>2485</v>
      </c>
      <c r="G609" s="19" t="s">
        <v>2612</v>
      </c>
      <c r="H609" s="19" t="s">
        <v>1179</v>
      </c>
      <c r="I609" s="2" t="s">
        <v>2644</v>
      </c>
      <c r="J609" s="9" t="s">
        <v>4379</v>
      </c>
      <c r="K609" s="106"/>
      <c r="L609" s="19" t="s">
        <v>1919</v>
      </c>
      <c r="M609" s="122" t="s">
        <v>58</v>
      </c>
      <c r="N609" s="28" t="s">
        <v>1296</v>
      </c>
      <c r="O609" s="19" t="s">
        <v>2485</v>
      </c>
      <c r="P609" s="19" t="s">
        <v>2514</v>
      </c>
      <c r="T609" s="2"/>
      <c r="U609" s="2"/>
      <c r="V609" s="2"/>
      <c r="W609" s="2"/>
      <c r="X609" s="2"/>
      <c r="Y609" s="2" t="s">
        <v>2507</v>
      </c>
      <c r="Z609" s="2" t="s">
        <v>2528</v>
      </c>
      <c r="AA609" s="2"/>
      <c r="AB609" s="19"/>
      <c r="AC609" s="19"/>
      <c r="AD609" s="19"/>
      <c r="AE609" s="19"/>
    </row>
    <row r="610" spans="1:31" ht="88" x14ac:dyDescent="0.2">
      <c r="A610" s="19" t="s">
        <v>1056</v>
      </c>
      <c r="B610" s="19" t="s">
        <v>2990</v>
      </c>
      <c r="C610" s="19" t="s">
        <v>3091</v>
      </c>
      <c r="D610" s="10" t="s">
        <v>2629</v>
      </c>
      <c r="E610" s="115" t="s">
        <v>5639</v>
      </c>
      <c r="F610" s="19" t="s">
        <v>2485</v>
      </c>
      <c r="G610" s="19" t="s">
        <v>2612</v>
      </c>
      <c r="H610" s="19" t="s">
        <v>1196</v>
      </c>
      <c r="I610" s="2" t="s">
        <v>2644</v>
      </c>
      <c r="J610" s="9" t="s">
        <v>5641</v>
      </c>
      <c r="K610" s="9" t="s">
        <v>5640</v>
      </c>
      <c r="L610" s="19" t="s">
        <v>1919</v>
      </c>
      <c r="M610" s="122" t="s">
        <v>58</v>
      </c>
      <c r="N610" s="28" t="s">
        <v>1296</v>
      </c>
      <c r="O610" s="19" t="s">
        <v>2485</v>
      </c>
      <c r="P610" s="19" t="s">
        <v>2514</v>
      </c>
      <c r="T610" s="2"/>
      <c r="U610" s="2"/>
      <c r="V610" s="2"/>
      <c r="W610" s="2"/>
      <c r="X610" s="2"/>
      <c r="Y610" s="2" t="s">
        <v>2507</v>
      </c>
      <c r="Z610" s="2" t="s">
        <v>2528</v>
      </c>
      <c r="AA610" s="2"/>
      <c r="AB610" s="19"/>
      <c r="AC610" s="19"/>
      <c r="AD610" s="19"/>
      <c r="AE610" s="19"/>
    </row>
    <row r="611" spans="1:31" ht="88" x14ac:dyDescent="0.2">
      <c r="A611" s="19" t="s">
        <v>1055</v>
      </c>
      <c r="B611" s="19" t="s">
        <v>3784</v>
      </c>
      <c r="C611" s="19" t="s">
        <v>3785</v>
      </c>
      <c r="D611" s="10" t="s">
        <v>2627</v>
      </c>
      <c r="E611" s="115" t="s">
        <v>5645</v>
      </c>
      <c r="F611" s="19" t="s">
        <v>2485</v>
      </c>
      <c r="G611" s="19" t="s">
        <v>2614</v>
      </c>
      <c r="H611" s="19" t="s">
        <v>1198</v>
      </c>
      <c r="I611" s="2" t="s">
        <v>2644</v>
      </c>
      <c r="J611" s="2" t="s">
        <v>5642</v>
      </c>
      <c r="K611" s="9" t="s">
        <v>5643</v>
      </c>
      <c r="L611" s="19" t="s">
        <v>1919</v>
      </c>
      <c r="M611" s="122" t="s">
        <v>58</v>
      </c>
      <c r="N611" s="28" t="s">
        <v>1296</v>
      </c>
      <c r="O611" s="19" t="s">
        <v>2485</v>
      </c>
      <c r="P611" s="19" t="s">
        <v>2514</v>
      </c>
      <c r="T611" s="2"/>
      <c r="U611" s="2"/>
      <c r="V611" s="2"/>
      <c r="W611" s="2"/>
      <c r="X611" s="2"/>
      <c r="Y611" s="2" t="s">
        <v>2507</v>
      </c>
      <c r="Z611" s="2" t="s">
        <v>2528</v>
      </c>
      <c r="AA611" s="2"/>
      <c r="AB611" s="19"/>
      <c r="AC611" s="19"/>
      <c r="AD611" s="19"/>
      <c r="AE611" s="19"/>
    </row>
    <row r="612" spans="1:31" ht="88" x14ac:dyDescent="0.2">
      <c r="A612" s="19" t="s">
        <v>1054</v>
      </c>
      <c r="B612" s="19" t="s">
        <v>3786</v>
      </c>
      <c r="C612" s="19" t="s">
        <v>3787</v>
      </c>
      <c r="D612" s="10" t="s">
        <v>2627</v>
      </c>
      <c r="E612" s="115" t="s">
        <v>5649</v>
      </c>
      <c r="F612" s="19" t="s">
        <v>2486</v>
      </c>
      <c r="G612" s="19" t="s">
        <v>2612</v>
      </c>
      <c r="H612" s="19" t="s">
        <v>1212</v>
      </c>
      <c r="I612" s="2" t="s">
        <v>2644</v>
      </c>
      <c r="J612" s="9" t="s">
        <v>5646</v>
      </c>
      <c r="K612" s="9" t="s">
        <v>5647</v>
      </c>
      <c r="L612" s="19" t="s">
        <v>1919</v>
      </c>
      <c r="M612" s="122" t="s">
        <v>58</v>
      </c>
      <c r="N612" s="28" t="s">
        <v>1296</v>
      </c>
      <c r="O612" s="19" t="s">
        <v>2485</v>
      </c>
      <c r="P612" s="19" t="s">
        <v>2514</v>
      </c>
      <c r="T612" s="2"/>
      <c r="U612" s="2"/>
      <c r="V612" s="2"/>
      <c r="W612" s="2"/>
      <c r="X612" s="2"/>
      <c r="Y612" s="2" t="s">
        <v>2507</v>
      </c>
      <c r="Z612" s="2" t="s">
        <v>2528</v>
      </c>
      <c r="AA612" s="2"/>
      <c r="AB612" s="19"/>
      <c r="AC612" s="19"/>
      <c r="AD612" s="19"/>
      <c r="AE612" s="19"/>
    </row>
    <row r="613" spans="1:31" ht="110" x14ac:dyDescent="0.2">
      <c r="A613" s="19" t="s">
        <v>2437</v>
      </c>
      <c r="D613" s="10"/>
      <c r="E613" s="114" t="s">
        <v>2888</v>
      </c>
      <c r="F613" s="19" t="s">
        <v>2485</v>
      </c>
      <c r="G613" s="19" t="s">
        <v>2610</v>
      </c>
      <c r="H613" s="19" t="s">
        <v>1192</v>
      </c>
      <c r="I613" s="2" t="s">
        <v>2644</v>
      </c>
      <c r="M613" s="19" t="s">
        <v>2483</v>
      </c>
      <c r="N613" s="28" t="s">
        <v>1296</v>
      </c>
      <c r="O613" s="19" t="s">
        <v>2485</v>
      </c>
      <c r="P613" s="19" t="s">
        <v>2514</v>
      </c>
      <c r="T613" s="2"/>
      <c r="U613" s="2"/>
      <c r="V613" s="2"/>
      <c r="W613" s="2"/>
      <c r="X613" s="2"/>
      <c r="Y613" s="2" t="s">
        <v>2507</v>
      </c>
      <c r="Z613" s="2" t="s">
        <v>2528</v>
      </c>
      <c r="AA613" s="2"/>
      <c r="AB613" s="19"/>
      <c r="AC613" s="19"/>
      <c r="AD613" s="19"/>
      <c r="AE613" s="19"/>
    </row>
    <row r="614" spans="1:31" ht="88" x14ac:dyDescent="0.2">
      <c r="A614" s="35" t="s">
        <v>385</v>
      </c>
      <c r="B614" s="2"/>
      <c r="C614" s="2"/>
      <c r="D614" s="10" t="s">
        <v>2629</v>
      </c>
      <c r="E614" s="114" t="s">
        <v>2881</v>
      </c>
      <c r="F614" s="19" t="s">
        <v>2485</v>
      </c>
      <c r="G614" s="19" t="s">
        <v>2614</v>
      </c>
      <c r="H614" s="19" t="s">
        <v>1198</v>
      </c>
      <c r="I614" s="2" t="s">
        <v>2644</v>
      </c>
      <c r="M614" s="19" t="s">
        <v>2483</v>
      </c>
      <c r="N614" s="28" t="s">
        <v>1296</v>
      </c>
      <c r="O614" s="19" t="s">
        <v>2485</v>
      </c>
      <c r="P614" s="19" t="s">
        <v>2514</v>
      </c>
      <c r="T614" s="2"/>
      <c r="U614" s="2"/>
      <c r="V614" s="2"/>
      <c r="W614" s="2"/>
      <c r="X614" s="2"/>
      <c r="Y614" s="2" t="s">
        <v>2507</v>
      </c>
      <c r="Z614" s="2" t="s">
        <v>2528</v>
      </c>
      <c r="AA614" s="2"/>
      <c r="AB614" s="19"/>
      <c r="AC614" s="19"/>
      <c r="AD614" s="19"/>
      <c r="AE614" s="19"/>
    </row>
    <row r="615" spans="1:31" ht="110" x14ac:dyDescent="0.2">
      <c r="A615" s="2" t="s">
        <v>2438</v>
      </c>
      <c r="B615" s="2"/>
      <c r="C615" s="2"/>
      <c r="D615" s="10" t="s">
        <v>2629</v>
      </c>
      <c r="E615" s="114" t="s">
        <v>2594</v>
      </c>
      <c r="F615" s="19" t="s">
        <v>2485</v>
      </c>
      <c r="G615" s="19" t="s">
        <v>2612</v>
      </c>
      <c r="H615" s="52" t="s">
        <v>1192</v>
      </c>
      <c r="I615" s="2" t="s">
        <v>2644</v>
      </c>
      <c r="M615" s="19" t="s">
        <v>2483</v>
      </c>
      <c r="N615" s="28" t="s">
        <v>1296</v>
      </c>
      <c r="O615" s="19" t="s">
        <v>2485</v>
      </c>
      <c r="P615" s="19" t="s">
        <v>2514</v>
      </c>
      <c r="T615" s="2"/>
      <c r="U615" s="2"/>
      <c r="V615" s="2"/>
      <c r="W615" s="2"/>
      <c r="X615" s="2"/>
      <c r="Y615" s="2" t="s">
        <v>2507</v>
      </c>
      <c r="Z615" s="2" t="s">
        <v>2528</v>
      </c>
      <c r="AA615" s="2"/>
      <c r="AB615" s="19"/>
      <c r="AC615" s="19"/>
      <c r="AD615" s="19"/>
      <c r="AE615" s="19"/>
    </row>
    <row r="616" spans="1:31" ht="88" x14ac:dyDescent="0.2">
      <c r="A616" s="2" t="s">
        <v>1693</v>
      </c>
      <c r="B616" s="2" t="s">
        <v>3780</v>
      </c>
      <c r="C616" s="2" t="s">
        <v>3017</v>
      </c>
      <c r="D616" s="10" t="s">
        <v>2627</v>
      </c>
      <c r="E616" s="115" t="s">
        <v>5653</v>
      </c>
      <c r="F616" s="19" t="s">
        <v>2485</v>
      </c>
      <c r="G616" s="19" t="s">
        <v>2612</v>
      </c>
      <c r="H616" s="19" t="s">
        <v>1198</v>
      </c>
      <c r="I616" s="2" t="s">
        <v>2644</v>
      </c>
      <c r="J616" s="9" t="s">
        <v>5651</v>
      </c>
      <c r="K616" s="9" t="s">
        <v>5650</v>
      </c>
      <c r="L616" s="19" t="s">
        <v>1917</v>
      </c>
      <c r="M616" s="122" t="s">
        <v>69</v>
      </c>
      <c r="N616" s="28" t="s">
        <v>1296</v>
      </c>
      <c r="O616" s="19" t="s">
        <v>2485</v>
      </c>
      <c r="P616" s="19" t="s">
        <v>2514</v>
      </c>
      <c r="T616" s="2"/>
      <c r="U616" s="2"/>
      <c r="V616" s="2"/>
      <c r="W616" s="2"/>
      <c r="X616" s="2"/>
      <c r="Y616" s="2" t="s">
        <v>2507</v>
      </c>
      <c r="Z616" s="2" t="s">
        <v>2528</v>
      </c>
      <c r="AA616" s="2"/>
      <c r="AB616" s="19"/>
      <c r="AC616" s="19"/>
      <c r="AD616" s="19"/>
      <c r="AE616" s="19"/>
    </row>
    <row r="617" spans="1:31" ht="110" x14ac:dyDescent="0.2">
      <c r="A617" s="2" t="s">
        <v>508</v>
      </c>
      <c r="B617" s="2"/>
      <c r="C617" s="2"/>
      <c r="D617" s="10" t="s">
        <v>2629</v>
      </c>
      <c r="E617" s="114" t="s">
        <v>2886</v>
      </c>
      <c r="F617" s="19" t="s">
        <v>2485</v>
      </c>
      <c r="G617" s="19" t="s">
        <v>2610</v>
      </c>
      <c r="H617" s="19" t="s">
        <v>1192</v>
      </c>
      <c r="I617" s="2" t="s">
        <v>2644</v>
      </c>
      <c r="M617" s="19" t="s">
        <v>2238</v>
      </c>
      <c r="N617" s="28" t="s">
        <v>1668</v>
      </c>
      <c r="O617" s="52" t="s">
        <v>2485</v>
      </c>
      <c r="P617" s="52" t="s">
        <v>2540</v>
      </c>
      <c r="Q617" s="52" t="s">
        <v>2514</v>
      </c>
      <c r="T617" s="2"/>
      <c r="U617" s="2"/>
      <c r="V617" s="2"/>
      <c r="W617" s="2"/>
      <c r="X617" s="2"/>
      <c r="Y617" s="2" t="s">
        <v>2507</v>
      </c>
      <c r="Z617" s="2" t="s">
        <v>2528</v>
      </c>
      <c r="AA617" s="2"/>
      <c r="AB617" s="19"/>
      <c r="AC617" s="19"/>
      <c r="AD617" s="19"/>
      <c r="AE617" s="19"/>
    </row>
    <row r="618" spans="1:31" ht="110" x14ac:dyDescent="0.2">
      <c r="A618" s="2" t="s">
        <v>510</v>
      </c>
      <c r="B618" s="2"/>
      <c r="C618" s="2"/>
      <c r="D618" s="10" t="s">
        <v>2627</v>
      </c>
      <c r="E618" s="114" t="s">
        <v>2573</v>
      </c>
      <c r="F618" s="19" t="s">
        <v>2485</v>
      </c>
      <c r="G618" s="19" t="s">
        <v>2612</v>
      </c>
      <c r="H618" s="19" t="s">
        <v>1198</v>
      </c>
      <c r="I618" s="2" t="s">
        <v>2644</v>
      </c>
      <c r="M618" s="19" t="s">
        <v>2238</v>
      </c>
      <c r="N618" s="28" t="s">
        <v>1668</v>
      </c>
      <c r="O618" s="52" t="s">
        <v>2485</v>
      </c>
      <c r="P618" s="52" t="s">
        <v>2540</v>
      </c>
      <c r="Q618" s="52" t="s">
        <v>2514</v>
      </c>
      <c r="T618" s="2"/>
      <c r="U618" s="2"/>
      <c r="V618" s="2"/>
      <c r="W618" s="2"/>
      <c r="X618" s="2"/>
      <c r="Y618" s="2" t="s">
        <v>2507</v>
      </c>
      <c r="Z618" s="2" t="s">
        <v>2528</v>
      </c>
      <c r="AA618" s="53" t="s">
        <v>2523</v>
      </c>
      <c r="AB618" s="19"/>
      <c r="AC618" s="19"/>
      <c r="AD618" s="19"/>
      <c r="AE618" s="19"/>
    </row>
    <row r="619" spans="1:31" ht="110" x14ac:dyDescent="0.2">
      <c r="A619" s="2" t="s">
        <v>511</v>
      </c>
      <c r="B619" s="2"/>
      <c r="C619" s="2"/>
      <c r="D619" s="10" t="s">
        <v>2627</v>
      </c>
      <c r="E619" s="114" t="s">
        <v>2573</v>
      </c>
      <c r="F619" s="19" t="s">
        <v>2485</v>
      </c>
      <c r="G619" s="19" t="s">
        <v>2612</v>
      </c>
      <c r="H619" s="19" t="s">
        <v>1198</v>
      </c>
      <c r="I619" s="2" t="s">
        <v>2644</v>
      </c>
      <c r="M619" s="19" t="s">
        <v>2238</v>
      </c>
      <c r="N619" s="28" t="s">
        <v>1668</v>
      </c>
      <c r="O619" s="52" t="s">
        <v>2485</v>
      </c>
      <c r="P619" s="52" t="s">
        <v>2540</v>
      </c>
      <c r="Q619" s="52" t="s">
        <v>2514</v>
      </c>
      <c r="T619" s="2"/>
      <c r="U619" s="2"/>
      <c r="V619" s="2"/>
      <c r="W619" s="2"/>
      <c r="X619" s="2"/>
      <c r="Y619" s="2" t="s">
        <v>2507</v>
      </c>
      <c r="Z619" s="2" t="s">
        <v>2528</v>
      </c>
      <c r="AA619" s="53" t="s">
        <v>2523</v>
      </c>
      <c r="AB619" s="19"/>
      <c r="AC619" s="19"/>
      <c r="AD619" s="19"/>
      <c r="AE619" s="19"/>
    </row>
    <row r="620" spans="1:31" ht="110" x14ac:dyDescent="0.2">
      <c r="A620" s="2" t="s">
        <v>509</v>
      </c>
      <c r="B620" s="2"/>
      <c r="C620" s="2"/>
      <c r="D620" s="10" t="s">
        <v>2627</v>
      </c>
      <c r="E620" s="114" t="s">
        <v>2566</v>
      </c>
      <c r="F620" s="19" t="s">
        <v>2485</v>
      </c>
      <c r="G620" s="19" t="s">
        <v>2614</v>
      </c>
      <c r="H620" s="19" t="s">
        <v>1193</v>
      </c>
      <c r="I620" s="2" t="s">
        <v>2644</v>
      </c>
      <c r="M620" s="19" t="s">
        <v>2238</v>
      </c>
      <c r="N620" s="28" t="s">
        <v>1668</v>
      </c>
      <c r="O620" s="52" t="s">
        <v>2485</v>
      </c>
      <c r="P620" s="52" t="s">
        <v>2540</v>
      </c>
      <c r="Q620" s="52" t="s">
        <v>2514</v>
      </c>
      <c r="T620" s="2"/>
      <c r="U620" s="2"/>
      <c r="V620" s="2"/>
      <c r="W620" s="2"/>
      <c r="X620" s="2"/>
      <c r="Y620" s="2" t="s">
        <v>2507</v>
      </c>
      <c r="Z620" s="2" t="s">
        <v>2528</v>
      </c>
      <c r="AA620" s="53" t="s">
        <v>2523</v>
      </c>
      <c r="AB620" s="19"/>
      <c r="AC620" s="19"/>
      <c r="AD620" s="19"/>
      <c r="AE620" s="19"/>
    </row>
    <row r="621" spans="1:31" ht="110" x14ac:dyDescent="0.2">
      <c r="A621" s="2" t="s">
        <v>507</v>
      </c>
      <c r="B621" s="2"/>
      <c r="C621" s="2"/>
      <c r="D621" s="10" t="s">
        <v>2627</v>
      </c>
      <c r="E621" s="114" t="s">
        <v>2573</v>
      </c>
      <c r="F621" s="19" t="s">
        <v>2485</v>
      </c>
      <c r="G621" s="19" t="s">
        <v>2614</v>
      </c>
      <c r="H621" s="19" t="s">
        <v>1198</v>
      </c>
      <c r="I621" s="2" t="s">
        <v>2644</v>
      </c>
      <c r="M621" s="19" t="s">
        <v>2238</v>
      </c>
      <c r="N621" s="28" t="s">
        <v>1668</v>
      </c>
      <c r="O621" s="52" t="s">
        <v>2485</v>
      </c>
      <c r="P621" s="52" t="s">
        <v>2540</v>
      </c>
      <c r="Q621" s="52" t="s">
        <v>2514</v>
      </c>
      <c r="T621" s="2"/>
      <c r="U621" s="2"/>
      <c r="V621" s="2"/>
      <c r="W621" s="2"/>
      <c r="X621" s="2"/>
      <c r="Y621" s="2" t="s">
        <v>2507</v>
      </c>
      <c r="Z621" s="2" t="s">
        <v>2528</v>
      </c>
      <c r="AA621" s="53" t="s">
        <v>2523</v>
      </c>
      <c r="AB621" s="19"/>
      <c r="AC621" s="19"/>
      <c r="AD621" s="19"/>
      <c r="AE621" s="19"/>
    </row>
    <row r="622" spans="1:31" ht="110" x14ac:dyDescent="0.2">
      <c r="A622" s="2" t="s">
        <v>1694</v>
      </c>
      <c r="B622" s="2" t="s">
        <v>3791</v>
      </c>
      <c r="C622" s="2" t="s">
        <v>3792</v>
      </c>
      <c r="D622" s="10" t="s">
        <v>2629</v>
      </c>
      <c r="E622" s="79" t="s">
        <v>5655</v>
      </c>
      <c r="F622" s="19" t="s">
        <v>2485</v>
      </c>
      <c r="G622" s="19" t="s">
        <v>2614</v>
      </c>
      <c r="H622" s="19" t="s">
        <v>1193</v>
      </c>
      <c r="I622" s="2" t="s">
        <v>2644</v>
      </c>
      <c r="J622" s="9" t="s">
        <v>5654</v>
      </c>
      <c r="K622" s="106"/>
      <c r="L622" s="19" t="s">
        <v>1917</v>
      </c>
      <c r="M622" s="122" t="s">
        <v>69</v>
      </c>
      <c r="N622" s="28" t="s">
        <v>1668</v>
      </c>
      <c r="O622" s="52" t="s">
        <v>2485</v>
      </c>
      <c r="P622" s="52" t="s">
        <v>2540</v>
      </c>
      <c r="Q622" s="52" t="s">
        <v>2514</v>
      </c>
      <c r="T622" s="2"/>
      <c r="U622" s="2"/>
      <c r="V622" s="2"/>
      <c r="W622" s="2"/>
      <c r="X622" s="2"/>
      <c r="Y622" s="2" t="s">
        <v>2507</v>
      </c>
      <c r="Z622" s="2" t="s">
        <v>2528</v>
      </c>
      <c r="AA622" s="53" t="s">
        <v>2523</v>
      </c>
      <c r="AB622" s="19"/>
      <c r="AC622" s="19"/>
      <c r="AD622" s="19"/>
      <c r="AE622" s="19"/>
    </row>
    <row r="623" spans="1:31" ht="44" x14ac:dyDescent="0.2">
      <c r="A623" s="19" t="s">
        <v>178</v>
      </c>
      <c r="D623" s="10" t="s">
        <v>2629</v>
      </c>
      <c r="E623" s="114" t="s">
        <v>2885</v>
      </c>
      <c r="F623" s="19" t="s">
        <v>2486</v>
      </c>
      <c r="G623" s="19" t="s">
        <v>2612</v>
      </c>
      <c r="H623" s="19" t="s">
        <v>1205</v>
      </c>
      <c r="I623" s="2" t="s">
        <v>2854</v>
      </c>
      <c r="M623" s="19" t="s">
        <v>70</v>
      </c>
      <c r="N623" s="28" t="s">
        <v>1820</v>
      </c>
      <c r="O623" s="52" t="s">
        <v>2486</v>
      </c>
      <c r="T623" s="2"/>
      <c r="U623" s="2"/>
      <c r="V623" s="2"/>
      <c r="W623" s="2"/>
      <c r="X623" s="2"/>
      <c r="Y623" s="2" t="s">
        <v>2489</v>
      </c>
      <c r="Z623" s="2" t="s">
        <v>2494</v>
      </c>
      <c r="AA623" s="2"/>
      <c r="AB623" s="19"/>
      <c r="AC623" s="19"/>
      <c r="AD623" s="19"/>
      <c r="AE623" s="19"/>
    </row>
    <row r="624" spans="1:31" ht="176" x14ac:dyDescent="0.2">
      <c r="A624" s="2" t="s">
        <v>2085</v>
      </c>
      <c r="B624" s="2"/>
      <c r="C624" s="2"/>
      <c r="D624" s="10" t="s">
        <v>2627</v>
      </c>
      <c r="E624" s="114" t="s">
        <v>2884</v>
      </c>
      <c r="F624" s="19" t="s">
        <v>2487</v>
      </c>
      <c r="G624" s="19" t="s">
        <v>2614</v>
      </c>
      <c r="H624" s="19" t="s">
        <v>1216</v>
      </c>
      <c r="I624" s="2" t="s">
        <v>2694</v>
      </c>
      <c r="M624" s="19" t="s">
        <v>2069</v>
      </c>
      <c r="N624" s="28" t="s">
        <v>2074</v>
      </c>
      <c r="O624" s="19" t="s">
        <v>2487</v>
      </c>
      <c r="P624" s="19" t="s">
        <v>2559</v>
      </c>
      <c r="T624" s="2"/>
      <c r="U624" s="2"/>
      <c r="V624" s="2"/>
      <c r="W624" s="2"/>
      <c r="X624" s="2"/>
      <c r="Y624" s="2" t="s">
        <v>2496</v>
      </c>
      <c r="Z624" s="2" t="s">
        <v>2497</v>
      </c>
      <c r="AA624" s="2"/>
      <c r="AB624" s="19"/>
      <c r="AC624" s="19"/>
      <c r="AD624" s="19"/>
      <c r="AE624" s="19"/>
    </row>
    <row r="625" spans="1:31" ht="132" customHeight="1" x14ac:dyDescent="0.2">
      <c r="A625" s="2" t="s">
        <v>2086</v>
      </c>
      <c r="B625" s="2"/>
      <c r="C625" s="2"/>
      <c r="D625" s="10" t="s">
        <v>2627</v>
      </c>
      <c r="E625" s="114" t="s">
        <v>2883</v>
      </c>
      <c r="F625" s="19" t="s">
        <v>2487</v>
      </c>
      <c r="G625" s="19" t="s">
        <v>2612</v>
      </c>
      <c r="H625" s="19" t="s">
        <v>2580</v>
      </c>
      <c r="I625" s="2" t="s">
        <v>2694</v>
      </c>
      <c r="M625" s="19" t="s">
        <v>2069</v>
      </c>
      <c r="N625" s="28" t="s">
        <v>2074</v>
      </c>
      <c r="O625" s="19" t="s">
        <v>2487</v>
      </c>
      <c r="P625" s="19" t="s">
        <v>2559</v>
      </c>
      <c r="T625" s="2"/>
      <c r="U625" s="2"/>
      <c r="V625" s="2"/>
      <c r="W625" s="2"/>
      <c r="X625" s="2"/>
      <c r="Y625" s="2" t="s">
        <v>2496</v>
      </c>
      <c r="Z625" s="2" t="s">
        <v>2497</v>
      </c>
      <c r="AA625" s="2"/>
      <c r="AB625" s="19"/>
      <c r="AC625" s="19"/>
      <c r="AD625" s="19"/>
      <c r="AE625" s="19"/>
    </row>
    <row r="626" spans="1:31" ht="176" x14ac:dyDescent="0.2">
      <c r="A626" s="2" t="s">
        <v>2084</v>
      </c>
      <c r="B626" s="2"/>
      <c r="C626" s="2"/>
      <c r="D626" s="10" t="s">
        <v>2629</v>
      </c>
      <c r="E626" s="114" t="s">
        <v>2591</v>
      </c>
      <c r="F626" s="19" t="s">
        <v>2487</v>
      </c>
      <c r="G626" s="19" t="s">
        <v>2609</v>
      </c>
      <c r="H626" s="19" t="s">
        <v>2582</v>
      </c>
      <c r="I626" s="2" t="s">
        <v>2694</v>
      </c>
      <c r="M626" s="19" t="s">
        <v>2069</v>
      </c>
      <c r="N626" s="28" t="s">
        <v>2074</v>
      </c>
      <c r="O626" s="19" t="s">
        <v>2487</v>
      </c>
      <c r="P626" s="19" t="s">
        <v>2559</v>
      </c>
      <c r="T626" s="2"/>
      <c r="U626" s="2"/>
      <c r="V626" s="2"/>
      <c r="W626" s="2"/>
      <c r="X626" s="2"/>
      <c r="Y626" s="2" t="s">
        <v>2496</v>
      </c>
      <c r="Z626" s="2" t="s">
        <v>2497</v>
      </c>
      <c r="AA626" s="2"/>
      <c r="AB626" s="19"/>
      <c r="AC626" s="19"/>
      <c r="AD626" s="19"/>
      <c r="AE626" s="19"/>
    </row>
    <row r="627" spans="1:31" ht="110" x14ac:dyDescent="0.2">
      <c r="A627" s="35" t="s">
        <v>298</v>
      </c>
      <c r="B627" s="2"/>
      <c r="C627" s="2"/>
      <c r="D627" s="10" t="s">
        <v>2629</v>
      </c>
      <c r="E627" s="114" t="s">
        <v>2594</v>
      </c>
      <c r="F627" s="19" t="s">
        <v>2485</v>
      </c>
      <c r="G627" s="19" t="s">
        <v>4392</v>
      </c>
      <c r="H627" s="19" t="s">
        <v>1192</v>
      </c>
      <c r="I627" s="2" t="s">
        <v>2690</v>
      </c>
      <c r="M627" s="19" t="s">
        <v>38</v>
      </c>
      <c r="N627" s="28" t="s">
        <v>1859</v>
      </c>
      <c r="O627" s="19" t="s">
        <v>2485</v>
      </c>
      <c r="P627" s="19" t="s">
        <v>2514</v>
      </c>
      <c r="T627" s="2"/>
      <c r="U627" s="2"/>
      <c r="V627" s="2"/>
      <c r="W627" s="2"/>
      <c r="X627" s="2"/>
      <c r="Y627" s="2" t="s">
        <v>2512</v>
      </c>
      <c r="Z627" s="2"/>
      <c r="AA627" s="2"/>
      <c r="AB627" s="19"/>
      <c r="AC627" s="19"/>
      <c r="AD627" s="19"/>
      <c r="AE627" s="19"/>
    </row>
    <row r="628" spans="1:31" ht="110" x14ac:dyDescent="0.2">
      <c r="A628" s="2" t="s">
        <v>296</v>
      </c>
      <c r="B628" s="2"/>
      <c r="C628" s="2"/>
      <c r="D628" s="10" t="s">
        <v>2629</v>
      </c>
      <c r="E628" s="114" t="s">
        <v>2881</v>
      </c>
      <c r="F628" s="19" t="s">
        <v>2485</v>
      </c>
      <c r="G628" s="19" t="s">
        <v>2715</v>
      </c>
      <c r="H628" s="19" t="s">
        <v>1192</v>
      </c>
      <c r="I628" s="2" t="s">
        <v>2690</v>
      </c>
      <c r="M628" s="19" t="s">
        <v>38</v>
      </c>
      <c r="N628" s="28" t="s">
        <v>1859</v>
      </c>
      <c r="O628" s="19" t="s">
        <v>2485</v>
      </c>
      <c r="P628" s="19" t="s">
        <v>2514</v>
      </c>
      <c r="T628" s="2"/>
      <c r="U628" s="2"/>
      <c r="V628" s="2"/>
      <c r="W628" s="2"/>
      <c r="X628" s="2"/>
      <c r="Y628" s="2" t="s">
        <v>2512</v>
      </c>
      <c r="Z628" s="2"/>
      <c r="AA628" s="2"/>
      <c r="AB628" s="19"/>
      <c r="AC628" s="19"/>
      <c r="AD628" s="19"/>
      <c r="AE628" s="19"/>
    </row>
    <row r="629" spans="1:31" ht="110" x14ac:dyDescent="0.2">
      <c r="A629" s="2" t="s">
        <v>299</v>
      </c>
      <c r="B629" s="2"/>
      <c r="C629" s="2"/>
      <c r="D629" s="10" t="s">
        <v>2629</v>
      </c>
      <c r="E629" s="114" t="s">
        <v>2594</v>
      </c>
      <c r="F629" s="19" t="s">
        <v>2485</v>
      </c>
      <c r="G629" s="19" t="s">
        <v>4392</v>
      </c>
      <c r="H629" s="19" t="s">
        <v>1192</v>
      </c>
      <c r="I629" s="2" t="s">
        <v>2690</v>
      </c>
      <c r="M629" s="19" t="s">
        <v>38</v>
      </c>
      <c r="N629" s="28" t="s">
        <v>1859</v>
      </c>
      <c r="O629" s="19" t="s">
        <v>2485</v>
      </c>
      <c r="P629" s="19" t="s">
        <v>2514</v>
      </c>
      <c r="T629" s="2"/>
      <c r="U629" s="2"/>
      <c r="V629" s="2"/>
      <c r="W629" s="2"/>
      <c r="X629" s="2"/>
      <c r="Y629" s="2" t="s">
        <v>2512</v>
      </c>
      <c r="Z629" s="2"/>
      <c r="AA629" s="2"/>
      <c r="AB629" s="19"/>
      <c r="AC629" s="19"/>
      <c r="AD629" s="19"/>
      <c r="AE629" s="19"/>
    </row>
    <row r="630" spans="1:31" ht="110" x14ac:dyDescent="0.2">
      <c r="A630" s="2" t="s">
        <v>297</v>
      </c>
      <c r="B630" s="2"/>
      <c r="C630" s="2"/>
      <c r="D630" s="10" t="s">
        <v>2629</v>
      </c>
      <c r="E630" s="114" t="s">
        <v>2594</v>
      </c>
      <c r="F630" s="19" t="s">
        <v>2485</v>
      </c>
      <c r="G630" s="19" t="s">
        <v>4392</v>
      </c>
      <c r="H630" s="19" t="s">
        <v>1192</v>
      </c>
      <c r="I630" s="2" t="s">
        <v>2650</v>
      </c>
      <c r="M630" s="19" t="s">
        <v>38</v>
      </c>
      <c r="N630" s="28" t="s">
        <v>1859</v>
      </c>
      <c r="O630" s="19" t="s">
        <v>2485</v>
      </c>
      <c r="P630" s="19" t="s">
        <v>2514</v>
      </c>
      <c r="T630" s="2"/>
      <c r="U630" s="2"/>
      <c r="V630" s="2"/>
      <c r="W630" s="2"/>
      <c r="X630" s="2"/>
      <c r="Y630" s="2" t="s">
        <v>2512</v>
      </c>
      <c r="Z630" s="2"/>
      <c r="AA630" s="2"/>
      <c r="AB630" s="19"/>
      <c r="AC630" s="19"/>
      <c r="AD630" s="19"/>
      <c r="AE630" s="19"/>
    </row>
    <row r="631" spans="1:31" ht="88" x14ac:dyDescent="0.2">
      <c r="A631" s="2" t="s">
        <v>2476</v>
      </c>
      <c r="B631" s="2"/>
      <c r="C631" s="2"/>
      <c r="D631" s="10" t="s">
        <v>2627</v>
      </c>
      <c r="E631" s="114" t="s">
        <v>2882</v>
      </c>
      <c r="F631" s="19" t="s">
        <v>2485</v>
      </c>
      <c r="G631" s="19" t="s">
        <v>2614</v>
      </c>
      <c r="H631" s="19" t="s">
        <v>1182</v>
      </c>
      <c r="I631" s="2" t="s">
        <v>2690</v>
      </c>
      <c r="M631" s="19" t="s">
        <v>2238</v>
      </c>
      <c r="N631" s="28" t="s">
        <v>1859</v>
      </c>
      <c r="O631" s="19" t="s">
        <v>2485</v>
      </c>
      <c r="P631" s="19" t="s">
        <v>2514</v>
      </c>
      <c r="T631" s="2"/>
      <c r="U631" s="2"/>
      <c r="V631" s="2"/>
      <c r="W631" s="2"/>
      <c r="X631" s="2"/>
      <c r="Y631" s="2" t="s">
        <v>2512</v>
      </c>
      <c r="Z631" s="2"/>
      <c r="AA631" s="2"/>
      <c r="AB631" s="19"/>
      <c r="AC631" s="19"/>
      <c r="AD631" s="19"/>
      <c r="AE631" s="19"/>
    </row>
    <row r="632" spans="1:31" ht="110" x14ac:dyDescent="0.2">
      <c r="A632" s="35" t="s">
        <v>298</v>
      </c>
      <c r="B632" s="2"/>
      <c r="C632" s="2"/>
      <c r="D632" s="10" t="s">
        <v>2629</v>
      </c>
      <c r="E632" s="114" t="s">
        <v>2594</v>
      </c>
      <c r="F632" s="19" t="s">
        <v>2485</v>
      </c>
      <c r="G632" s="19" t="s">
        <v>4392</v>
      </c>
      <c r="H632" s="19" t="s">
        <v>1192</v>
      </c>
      <c r="I632" s="2" t="s">
        <v>2690</v>
      </c>
      <c r="M632" s="19" t="s">
        <v>2238</v>
      </c>
      <c r="N632" s="28" t="s">
        <v>1859</v>
      </c>
      <c r="O632" s="19" t="s">
        <v>2485</v>
      </c>
      <c r="P632" s="19" t="s">
        <v>2514</v>
      </c>
      <c r="T632" s="2"/>
      <c r="U632" s="2"/>
      <c r="V632" s="2"/>
      <c r="W632" s="2"/>
      <c r="X632" s="2"/>
      <c r="Y632" s="2" t="s">
        <v>2512</v>
      </c>
      <c r="Z632" s="2"/>
      <c r="AA632" s="2"/>
      <c r="AB632" s="19"/>
      <c r="AC632" s="19"/>
      <c r="AD632" s="19"/>
      <c r="AE632" s="19"/>
    </row>
    <row r="633" spans="1:31" ht="110" x14ac:dyDescent="0.2">
      <c r="A633" s="2" t="s">
        <v>522</v>
      </c>
      <c r="B633" s="2"/>
      <c r="C633" s="2"/>
      <c r="D633" s="10" t="s">
        <v>2627</v>
      </c>
      <c r="E633" s="114" t="s">
        <v>2594</v>
      </c>
      <c r="F633" s="19" t="s">
        <v>2485</v>
      </c>
      <c r="G633" s="19" t="s">
        <v>2612</v>
      </c>
      <c r="H633" s="19" t="s">
        <v>1192</v>
      </c>
      <c r="I633" s="2" t="s">
        <v>2690</v>
      </c>
      <c r="M633" s="19" t="s">
        <v>2238</v>
      </c>
      <c r="N633" s="28" t="s">
        <v>1859</v>
      </c>
      <c r="O633" s="19" t="s">
        <v>2485</v>
      </c>
      <c r="P633" s="19" t="s">
        <v>2514</v>
      </c>
      <c r="T633" s="2"/>
      <c r="U633" s="2"/>
      <c r="V633" s="2"/>
      <c r="W633" s="2"/>
      <c r="X633" s="2"/>
      <c r="Y633" s="2" t="s">
        <v>2512</v>
      </c>
      <c r="Z633" s="2"/>
      <c r="AA633" s="2"/>
      <c r="AB633" s="19"/>
      <c r="AC633" s="19"/>
      <c r="AD633" s="19"/>
      <c r="AE633" s="19"/>
    </row>
    <row r="634" spans="1:31" ht="88" x14ac:dyDescent="0.2">
      <c r="A634" s="2" t="s">
        <v>521</v>
      </c>
      <c r="B634" s="2"/>
      <c r="C634" s="2"/>
      <c r="D634" s="10" t="s">
        <v>2629</v>
      </c>
      <c r="E634" s="114" t="s">
        <v>2880</v>
      </c>
      <c r="F634" s="19" t="s">
        <v>2485</v>
      </c>
      <c r="G634" s="19" t="s">
        <v>2612</v>
      </c>
      <c r="H634" s="19" t="s">
        <v>1193</v>
      </c>
      <c r="I634" s="2" t="s">
        <v>2690</v>
      </c>
      <c r="M634" s="19" t="s">
        <v>2238</v>
      </c>
      <c r="N634" s="28" t="s">
        <v>1859</v>
      </c>
      <c r="O634" s="19" t="s">
        <v>2485</v>
      </c>
      <c r="P634" s="19" t="s">
        <v>2514</v>
      </c>
      <c r="T634" s="2"/>
      <c r="U634" s="2"/>
      <c r="V634" s="2"/>
      <c r="W634" s="2"/>
      <c r="X634" s="2"/>
      <c r="Y634" s="2" t="s">
        <v>2512</v>
      </c>
      <c r="Z634" s="2"/>
      <c r="AA634" s="2"/>
      <c r="AB634" s="19"/>
      <c r="AC634" s="19"/>
      <c r="AD634" s="19"/>
      <c r="AE634" s="19"/>
    </row>
    <row r="635" spans="1:31" ht="154" x14ac:dyDescent="0.2">
      <c r="A635" s="19" t="s">
        <v>1380</v>
      </c>
      <c r="B635" s="19" t="s">
        <v>3815</v>
      </c>
      <c r="C635" s="19" t="s">
        <v>3163</v>
      </c>
      <c r="D635" s="10" t="s">
        <v>2629</v>
      </c>
      <c r="E635" s="115" t="s">
        <v>5656</v>
      </c>
      <c r="F635" s="19" t="s">
        <v>2486</v>
      </c>
      <c r="G635" s="19" t="s">
        <v>2614</v>
      </c>
      <c r="H635" s="19" t="s">
        <v>1212</v>
      </c>
      <c r="I635" s="2" t="s">
        <v>2647</v>
      </c>
      <c r="J635" s="9" t="s">
        <v>5657</v>
      </c>
      <c r="K635" s="9" t="s">
        <v>5658</v>
      </c>
      <c r="L635" s="19" t="s">
        <v>1917</v>
      </c>
      <c r="M635" s="122" t="s">
        <v>64</v>
      </c>
      <c r="N635" s="28" t="s">
        <v>1349</v>
      </c>
      <c r="O635" s="19" t="s">
        <v>2486</v>
      </c>
      <c r="P635" s="19" t="s">
        <v>2519</v>
      </c>
      <c r="T635" s="2"/>
      <c r="U635" s="2"/>
      <c r="V635" s="2"/>
      <c r="W635" s="2"/>
      <c r="X635" s="2"/>
      <c r="Y635" s="2" t="s">
        <v>2489</v>
      </c>
      <c r="Z635" s="2" t="s">
        <v>2494</v>
      </c>
      <c r="AA635" s="2"/>
      <c r="AB635" s="19"/>
      <c r="AC635" s="19"/>
      <c r="AD635" s="19"/>
      <c r="AE635" s="19"/>
    </row>
    <row r="636" spans="1:31" ht="154" x14ac:dyDescent="0.2">
      <c r="A636" s="2" t="s">
        <v>1379</v>
      </c>
      <c r="B636" s="2" t="s">
        <v>3816</v>
      </c>
      <c r="C636" s="2" t="s">
        <v>3817</v>
      </c>
      <c r="D636" s="10" t="s">
        <v>2627</v>
      </c>
      <c r="E636" s="115" t="s">
        <v>5659</v>
      </c>
      <c r="F636" s="19" t="s">
        <v>2486</v>
      </c>
      <c r="G636" s="19" t="s">
        <v>4391</v>
      </c>
      <c r="H636" s="19" t="s">
        <v>1212</v>
      </c>
      <c r="I636" s="2" t="s">
        <v>2647</v>
      </c>
      <c r="J636" s="9" t="s">
        <v>5660</v>
      </c>
      <c r="K636" s="106"/>
      <c r="L636" s="19" t="s">
        <v>1917</v>
      </c>
      <c r="M636" s="122" t="s">
        <v>64</v>
      </c>
      <c r="N636" s="28" t="s">
        <v>1349</v>
      </c>
      <c r="O636" s="19" t="s">
        <v>2486</v>
      </c>
      <c r="P636" s="19" t="s">
        <v>2519</v>
      </c>
      <c r="T636" s="2"/>
      <c r="U636" s="2"/>
      <c r="V636" s="2"/>
      <c r="W636" s="2"/>
      <c r="X636" s="2"/>
      <c r="Y636" s="2" t="s">
        <v>2489</v>
      </c>
      <c r="Z636" s="2" t="s">
        <v>2494</v>
      </c>
      <c r="AA636" s="2"/>
      <c r="AB636" s="19"/>
      <c r="AC636" s="19"/>
      <c r="AD636" s="19"/>
      <c r="AE636" s="19"/>
    </row>
    <row r="637" spans="1:31" ht="132" customHeight="1" x14ac:dyDescent="0.2">
      <c r="A637" s="19" t="s">
        <v>1019</v>
      </c>
      <c r="D637" s="10" t="s">
        <v>2629</v>
      </c>
      <c r="E637" s="114" t="s">
        <v>2878</v>
      </c>
      <c r="F637" s="19" t="s">
        <v>2485</v>
      </c>
      <c r="G637" s="19" t="s">
        <v>2665</v>
      </c>
      <c r="H637" s="19" t="s">
        <v>1193</v>
      </c>
      <c r="I637" s="2" t="s">
        <v>2681</v>
      </c>
      <c r="L637" s="19" t="s">
        <v>1916</v>
      </c>
      <c r="M637" s="19" t="s">
        <v>57</v>
      </c>
      <c r="N637" s="28" t="s">
        <v>1295</v>
      </c>
      <c r="O637" s="19" t="s">
        <v>2549</v>
      </c>
      <c r="P637" s="19" t="s">
        <v>2514</v>
      </c>
      <c r="Q637" s="19" t="s">
        <v>2532</v>
      </c>
      <c r="R637" s="19" t="s">
        <v>2534</v>
      </c>
      <c r="S637" s="19" t="s">
        <v>2488</v>
      </c>
      <c r="T637" s="2" t="s">
        <v>2539</v>
      </c>
      <c r="U637" s="2"/>
      <c r="V637" s="2"/>
      <c r="W637" s="2"/>
      <c r="X637" s="2"/>
      <c r="Y637" s="2" t="s">
        <v>2546</v>
      </c>
      <c r="Z637" s="2" t="s">
        <v>2506</v>
      </c>
      <c r="AA637" s="2" t="s">
        <v>2490</v>
      </c>
      <c r="AB637" s="19" t="s">
        <v>2495</v>
      </c>
      <c r="AC637" s="19" t="s">
        <v>2497</v>
      </c>
      <c r="AD637" s="19" t="s">
        <v>2528</v>
      </c>
      <c r="AE637" s="19" t="s">
        <v>2492</v>
      </c>
    </row>
    <row r="638" spans="1:31" ht="132" customHeight="1" x14ac:dyDescent="0.2">
      <c r="A638" s="19" t="s">
        <v>183</v>
      </c>
      <c r="D638" s="10" t="s">
        <v>2629</v>
      </c>
      <c r="E638" s="114" t="s">
        <v>2877</v>
      </c>
      <c r="F638" s="19" t="s">
        <v>2487</v>
      </c>
      <c r="G638" s="19" t="s">
        <v>4392</v>
      </c>
      <c r="H638" s="19" t="s">
        <v>1218</v>
      </c>
      <c r="I638" s="2" t="s">
        <v>2650</v>
      </c>
      <c r="M638" s="19" t="s">
        <v>70</v>
      </c>
      <c r="N638" s="28" t="s">
        <v>1825</v>
      </c>
      <c r="O638" s="19" t="s">
        <v>2550</v>
      </c>
      <c r="P638" s="19" t="s">
        <v>2560</v>
      </c>
      <c r="Q638" s="19" t="s">
        <v>2559</v>
      </c>
      <c r="R638" s="19" t="s">
        <v>2542</v>
      </c>
      <c r="T638" s="2"/>
      <c r="U638" s="2"/>
      <c r="V638" s="2"/>
      <c r="W638" s="2"/>
      <c r="X638" s="2"/>
      <c r="Y638" s="2" t="s">
        <v>2496</v>
      </c>
      <c r="Z638" s="2" t="s">
        <v>2497</v>
      </c>
      <c r="AA638" s="2"/>
      <c r="AB638" s="19"/>
      <c r="AC638" s="19"/>
      <c r="AD638" s="19"/>
      <c r="AE638" s="19"/>
    </row>
    <row r="639" spans="1:31" ht="198" x14ac:dyDescent="0.2">
      <c r="A639" s="19" t="s">
        <v>184</v>
      </c>
      <c r="D639" s="10" t="s">
        <v>2627</v>
      </c>
      <c r="E639" s="114" t="s">
        <v>2735</v>
      </c>
      <c r="F639" s="19" t="s">
        <v>2486</v>
      </c>
      <c r="G639" s="19" t="s">
        <v>2637</v>
      </c>
      <c r="H639" s="19" t="s">
        <v>2606</v>
      </c>
      <c r="I639" s="2" t="s">
        <v>2650</v>
      </c>
      <c r="M639" s="19" t="s">
        <v>70</v>
      </c>
      <c r="N639" s="28" t="s">
        <v>1825</v>
      </c>
      <c r="O639" s="19" t="s">
        <v>2550</v>
      </c>
      <c r="P639" s="19" t="s">
        <v>2560</v>
      </c>
      <c r="Q639" s="19" t="s">
        <v>2559</v>
      </c>
      <c r="R639" s="19" t="s">
        <v>2542</v>
      </c>
      <c r="T639" s="2"/>
      <c r="U639" s="2"/>
      <c r="V639" s="2"/>
      <c r="W639" s="2"/>
      <c r="X639" s="2"/>
      <c r="Y639" s="2" t="s">
        <v>2496</v>
      </c>
      <c r="Z639" s="2" t="s">
        <v>2497</v>
      </c>
      <c r="AA639" s="2"/>
      <c r="AB639" s="19"/>
      <c r="AC639" s="19"/>
      <c r="AD639" s="19"/>
      <c r="AE639" s="19"/>
    </row>
    <row r="640" spans="1:31" ht="198" x14ac:dyDescent="0.2">
      <c r="A640" s="2" t="s">
        <v>424</v>
      </c>
      <c r="B640" s="2"/>
      <c r="C640" s="2"/>
      <c r="D640" s="10" t="s">
        <v>2629</v>
      </c>
      <c r="E640" s="114" t="s">
        <v>2639</v>
      </c>
      <c r="F640" s="19" t="s">
        <v>2487</v>
      </c>
      <c r="G640" s="19" t="s">
        <v>2612</v>
      </c>
      <c r="H640" s="19" t="s">
        <v>2574</v>
      </c>
      <c r="I640" s="2" t="s">
        <v>2650</v>
      </c>
      <c r="M640" s="19" t="s">
        <v>404</v>
      </c>
      <c r="N640" s="28" t="s">
        <v>1825</v>
      </c>
      <c r="O640" s="19" t="s">
        <v>2550</v>
      </c>
      <c r="P640" s="19" t="s">
        <v>2560</v>
      </c>
      <c r="Q640" s="19" t="s">
        <v>2559</v>
      </c>
      <c r="R640" s="19" t="s">
        <v>2542</v>
      </c>
      <c r="T640" s="2"/>
      <c r="U640" s="2"/>
      <c r="V640" s="2"/>
      <c r="W640" s="2"/>
      <c r="X640" s="2"/>
      <c r="Y640" s="2" t="s">
        <v>2496</v>
      </c>
      <c r="Z640" s="2" t="s">
        <v>2497</v>
      </c>
      <c r="AA640" s="2"/>
      <c r="AB640" s="19"/>
      <c r="AC640" s="19"/>
      <c r="AD640" s="19"/>
      <c r="AE640" s="19"/>
    </row>
    <row r="641" spans="1:31" ht="198" x14ac:dyDescent="0.2">
      <c r="A641" s="2" t="s">
        <v>425</v>
      </c>
      <c r="B641" s="2"/>
      <c r="C641" s="2"/>
      <c r="D641" s="10" t="s">
        <v>2627</v>
      </c>
      <c r="E641" s="114" t="s">
        <v>2876</v>
      </c>
      <c r="F641" s="19" t="s">
        <v>2486</v>
      </c>
      <c r="G641" s="19" t="s">
        <v>2662</v>
      </c>
      <c r="H641" s="52" t="s">
        <v>1212</v>
      </c>
      <c r="I641" s="2" t="s">
        <v>2650</v>
      </c>
      <c r="M641" s="19" t="s">
        <v>404</v>
      </c>
      <c r="N641" s="28" t="s">
        <v>1825</v>
      </c>
      <c r="O641" s="19" t="s">
        <v>2550</v>
      </c>
      <c r="P641" s="19" t="s">
        <v>2560</v>
      </c>
      <c r="Q641" s="19" t="s">
        <v>2559</v>
      </c>
      <c r="R641" s="19" t="s">
        <v>2542</v>
      </c>
      <c r="T641" s="2"/>
      <c r="U641" s="2"/>
      <c r="V641" s="2"/>
      <c r="W641" s="2"/>
      <c r="X641" s="2"/>
      <c r="Y641" s="2" t="s">
        <v>2496</v>
      </c>
      <c r="Z641" s="2" t="s">
        <v>2497</v>
      </c>
      <c r="AA641" s="2"/>
      <c r="AB641" s="19"/>
      <c r="AC641" s="19"/>
      <c r="AD641" s="19"/>
      <c r="AE641" s="19"/>
    </row>
    <row r="642" spans="1:31" ht="198" x14ac:dyDescent="0.2">
      <c r="A642" s="2" t="s">
        <v>426</v>
      </c>
      <c r="B642" s="2"/>
      <c r="C642" s="2"/>
      <c r="D642" s="10" t="s">
        <v>2629</v>
      </c>
      <c r="E642" s="114" t="s">
        <v>2876</v>
      </c>
      <c r="F642" s="19" t="s">
        <v>2486</v>
      </c>
      <c r="G642" s="19" t="s">
        <v>2610</v>
      </c>
      <c r="H642" s="19" t="s">
        <v>1212</v>
      </c>
      <c r="I642" s="2" t="s">
        <v>2650</v>
      </c>
      <c r="M642" s="19" t="s">
        <v>404</v>
      </c>
      <c r="N642" s="28" t="s">
        <v>1825</v>
      </c>
      <c r="O642" s="19" t="s">
        <v>2550</v>
      </c>
      <c r="P642" s="19" t="s">
        <v>2560</v>
      </c>
      <c r="Q642" s="19" t="s">
        <v>2559</v>
      </c>
      <c r="R642" s="19" t="s">
        <v>2542</v>
      </c>
      <c r="T642" s="2"/>
      <c r="U642" s="2"/>
      <c r="V642" s="2"/>
      <c r="W642" s="2"/>
      <c r="X642" s="2"/>
      <c r="Y642" s="2" t="s">
        <v>2496</v>
      </c>
      <c r="Z642" s="2" t="s">
        <v>2497</v>
      </c>
      <c r="AA642" s="2"/>
      <c r="AB642" s="19"/>
      <c r="AC642" s="19"/>
      <c r="AD642" s="19"/>
      <c r="AE642" s="19"/>
    </row>
    <row r="643" spans="1:31" ht="154" x14ac:dyDescent="0.2">
      <c r="A643" s="19" t="s">
        <v>196</v>
      </c>
      <c r="D643" s="10" t="s">
        <v>2627</v>
      </c>
      <c r="E643" s="114" t="s">
        <v>2875</v>
      </c>
      <c r="F643" s="19" t="s">
        <v>2486</v>
      </c>
      <c r="G643" s="19" t="s">
        <v>2609</v>
      </c>
      <c r="H643" s="19" t="s">
        <v>1209</v>
      </c>
      <c r="I643" s="2" t="s">
        <v>2650</v>
      </c>
      <c r="M643" s="19" t="s">
        <v>36</v>
      </c>
      <c r="N643" s="28" t="s">
        <v>1833</v>
      </c>
      <c r="O643" s="19" t="s">
        <v>2551</v>
      </c>
      <c r="P643" s="19" t="s">
        <v>2554</v>
      </c>
      <c r="Q643" s="19" t="s">
        <v>2548</v>
      </c>
      <c r="R643" s="19" t="s">
        <v>2488</v>
      </c>
      <c r="T643" s="2"/>
      <c r="U643" s="2"/>
      <c r="V643" s="2"/>
      <c r="W643" s="2"/>
      <c r="X643" s="2"/>
      <c r="Y643" s="2" t="s">
        <v>2489</v>
      </c>
      <c r="Z643" s="2" t="s">
        <v>2492</v>
      </c>
      <c r="AA643" s="2"/>
      <c r="AB643" s="19"/>
      <c r="AC643" s="19"/>
      <c r="AD643" s="19"/>
      <c r="AE643" s="19"/>
    </row>
    <row r="644" spans="1:31" ht="154" x14ac:dyDescent="0.2">
      <c r="A644" s="2" t="s">
        <v>2287</v>
      </c>
      <c r="B644" s="2"/>
      <c r="C644" s="2"/>
      <c r="D644" s="10" t="s">
        <v>2629</v>
      </c>
      <c r="E644" s="114" t="s">
        <v>2874</v>
      </c>
      <c r="F644" s="19" t="s">
        <v>2486</v>
      </c>
      <c r="G644" s="19" t="s">
        <v>4392</v>
      </c>
      <c r="H644" s="19" t="s">
        <v>1209</v>
      </c>
      <c r="I644" s="2" t="s">
        <v>2650</v>
      </c>
      <c r="M644" s="19" t="s">
        <v>2482</v>
      </c>
      <c r="N644" s="28" t="s">
        <v>1833</v>
      </c>
      <c r="O644" s="19" t="s">
        <v>2551</v>
      </c>
      <c r="P644" s="19" t="s">
        <v>2554</v>
      </c>
      <c r="Q644" s="19" t="s">
        <v>2548</v>
      </c>
      <c r="R644" s="19" t="s">
        <v>2488</v>
      </c>
      <c r="T644" s="2"/>
      <c r="U644" s="2"/>
      <c r="V644" s="2"/>
      <c r="W644" s="2"/>
      <c r="X644" s="2"/>
      <c r="Y644" s="2" t="s">
        <v>2489</v>
      </c>
      <c r="Z644" s="2" t="s">
        <v>2492</v>
      </c>
      <c r="AA644" s="2"/>
      <c r="AB644" s="19"/>
      <c r="AC644" s="19"/>
      <c r="AD644" s="19"/>
      <c r="AE644" s="19"/>
    </row>
    <row r="645" spans="1:31" ht="154" x14ac:dyDescent="0.2">
      <c r="A645" s="2" t="s">
        <v>2286</v>
      </c>
      <c r="B645" s="2"/>
      <c r="C645" s="2"/>
      <c r="D645" s="10" t="s">
        <v>2627</v>
      </c>
      <c r="E645" s="114" t="s">
        <v>2874</v>
      </c>
      <c r="F645" s="19" t="s">
        <v>2486</v>
      </c>
      <c r="G645" s="19" t="s">
        <v>4392</v>
      </c>
      <c r="H645" s="19" t="s">
        <v>1209</v>
      </c>
      <c r="I645" s="2" t="s">
        <v>2650</v>
      </c>
      <c r="M645" s="19" t="s">
        <v>2482</v>
      </c>
      <c r="N645" s="28" t="s">
        <v>1833</v>
      </c>
      <c r="O645" s="19" t="s">
        <v>2551</v>
      </c>
      <c r="P645" s="19" t="s">
        <v>2554</v>
      </c>
      <c r="Q645" s="19" t="s">
        <v>2548</v>
      </c>
      <c r="R645" s="19" t="s">
        <v>2488</v>
      </c>
      <c r="T645" s="2"/>
      <c r="U645" s="2"/>
      <c r="V645" s="2"/>
      <c r="W645" s="2"/>
      <c r="X645" s="2"/>
      <c r="Y645" s="2" t="s">
        <v>2489</v>
      </c>
      <c r="Z645" s="2" t="s">
        <v>2492</v>
      </c>
      <c r="AA645" s="2"/>
      <c r="AB645" s="19"/>
      <c r="AC645" s="19"/>
      <c r="AD645" s="19"/>
      <c r="AE645" s="19"/>
    </row>
    <row r="646" spans="1:31" ht="154" x14ac:dyDescent="0.2">
      <c r="A646" s="2" t="s">
        <v>2285</v>
      </c>
      <c r="B646" s="2"/>
      <c r="C646" s="2"/>
      <c r="D646" s="10" t="s">
        <v>2629</v>
      </c>
      <c r="E646" s="114" t="s">
        <v>2874</v>
      </c>
      <c r="F646" s="19" t="s">
        <v>2486</v>
      </c>
      <c r="G646" s="19" t="s">
        <v>2612</v>
      </c>
      <c r="H646" s="19" t="s">
        <v>1209</v>
      </c>
      <c r="I646" s="2" t="s">
        <v>2650</v>
      </c>
      <c r="M646" s="19" t="s">
        <v>2482</v>
      </c>
      <c r="N646" s="28" t="s">
        <v>1833</v>
      </c>
      <c r="O646" s="19" t="s">
        <v>2551</v>
      </c>
      <c r="P646" s="19" t="s">
        <v>2554</v>
      </c>
      <c r="Q646" s="19" t="s">
        <v>2548</v>
      </c>
      <c r="R646" s="19" t="s">
        <v>2488</v>
      </c>
      <c r="T646" s="2"/>
      <c r="U646" s="2"/>
      <c r="V646" s="2"/>
      <c r="W646" s="2"/>
      <c r="X646" s="2"/>
      <c r="Y646" s="2" t="s">
        <v>2489</v>
      </c>
      <c r="Z646" s="2" t="s">
        <v>2492</v>
      </c>
      <c r="AA646" s="2"/>
      <c r="AB646" s="19"/>
      <c r="AC646" s="19"/>
      <c r="AD646" s="19"/>
      <c r="AE646" s="19"/>
    </row>
    <row r="647" spans="1:31" ht="110" customHeight="1" x14ac:dyDescent="0.2">
      <c r="A647" s="15" t="s">
        <v>1972</v>
      </c>
      <c r="B647" s="15"/>
      <c r="C647" s="15"/>
      <c r="D647" s="10" t="s">
        <v>2627</v>
      </c>
      <c r="E647" s="114" t="s">
        <v>2872</v>
      </c>
      <c r="F647" s="19" t="s">
        <v>2485</v>
      </c>
      <c r="G647" s="19" t="s">
        <v>2614</v>
      </c>
      <c r="H647" s="19" t="s">
        <v>1180</v>
      </c>
      <c r="I647" s="2" t="s">
        <v>2681</v>
      </c>
      <c r="M647" s="19" t="s">
        <v>1946</v>
      </c>
      <c r="N647" s="28" t="s">
        <v>1951</v>
      </c>
      <c r="O647" s="19" t="s">
        <v>2485</v>
      </c>
      <c r="P647" s="19" t="s">
        <v>2513</v>
      </c>
      <c r="T647" s="2"/>
      <c r="U647" s="2"/>
      <c r="V647" s="2"/>
      <c r="W647" s="2"/>
      <c r="X647" s="2"/>
      <c r="Y647" s="2" t="s">
        <v>2507</v>
      </c>
      <c r="Z647" s="2" t="s">
        <v>2528</v>
      </c>
      <c r="AA647" s="2"/>
      <c r="AB647" s="19"/>
      <c r="AC647" s="19"/>
      <c r="AD647" s="19"/>
      <c r="AE647" s="19"/>
    </row>
    <row r="648" spans="1:31" ht="110" customHeight="1" x14ac:dyDescent="0.2">
      <c r="A648" s="15" t="s">
        <v>1975</v>
      </c>
      <c r="B648" s="15"/>
      <c r="C648" s="15"/>
      <c r="D648" s="10" t="s">
        <v>2629</v>
      </c>
      <c r="E648" s="114" t="s">
        <v>2873</v>
      </c>
      <c r="F648" s="19" t="s">
        <v>2485</v>
      </c>
      <c r="G648" s="19" t="s">
        <v>2614</v>
      </c>
      <c r="H648" s="19" t="s">
        <v>1180</v>
      </c>
      <c r="I648" s="2" t="s">
        <v>2681</v>
      </c>
      <c r="M648" s="19" t="s">
        <v>1946</v>
      </c>
      <c r="N648" s="28" t="s">
        <v>1951</v>
      </c>
      <c r="O648" s="19" t="s">
        <v>2485</v>
      </c>
      <c r="P648" s="19" t="s">
        <v>2513</v>
      </c>
      <c r="T648" s="2"/>
      <c r="U648" s="2"/>
      <c r="V648" s="2"/>
      <c r="W648" s="2"/>
      <c r="X648" s="2"/>
      <c r="Y648" s="2" t="s">
        <v>2507</v>
      </c>
      <c r="Z648" s="2" t="s">
        <v>2528</v>
      </c>
      <c r="AA648" s="2"/>
      <c r="AB648" s="19"/>
      <c r="AC648" s="19"/>
      <c r="AD648" s="19"/>
      <c r="AE648" s="19"/>
    </row>
    <row r="649" spans="1:31" ht="88" x14ac:dyDescent="0.2">
      <c r="A649" s="15" t="s">
        <v>1973</v>
      </c>
      <c r="B649" s="15"/>
      <c r="C649" s="15"/>
      <c r="D649" s="10" t="s">
        <v>2627</v>
      </c>
      <c r="E649" s="114" t="s">
        <v>2872</v>
      </c>
      <c r="F649" s="19" t="s">
        <v>2485</v>
      </c>
      <c r="G649" s="19" t="s">
        <v>2612</v>
      </c>
      <c r="H649" s="19" t="s">
        <v>1180</v>
      </c>
      <c r="I649" s="2" t="s">
        <v>2681</v>
      </c>
      <c r="M649" s="19" t="s">
        <v>1946</v>
      </c>
      <c r="N649" s="28" t="s">
        <v>1951</v>
      </c>
      <c r="O649" s="19" t="s">
        <v>2485</v>
      </c>
      <c r="P649" s="19" t="s">
        <v>2513</v>
      </c>
      <c r="T649" s="2"/>
      <c r="U649" s="2"/>
      <c r="V649" s="2"/>
      <c r="W649" s="2"/>
      <c r="X649" s="2"/>
      <c r="Y649" s="2" t="s">
        <v>2507</v>
      </c>
      <c r="Z649" s="2" t="s">
        <v>2528</v>
      </c>
      <c r="AA649" s="2"/>
      <c r="AB649" s="19"/>
      <c r="AC649" s="19"/>
      <c r="AD649" s="19"/>
      <c r="AE649" s="19"/>
    </row>
    <row r="650" spans="1:31" ht="88" x14ac:dyDescent="0.2">
      <c r="A650" s="15" t="s">
        <v>1974</v>
      </c>
      <c r="B650" s="15"/>
      <c r="C650" s="15"/>
      <c r="D650" s="10" t="s">
        <v>2629</v>
      </c>
      <c r="E650" s="114" t="s">
        <v>2871</v>
      </c>
      <c r="F650" s="19" t="s">
        <v>2485</v>
      </c>
      <c r="G650" s="19" t="s">
        <v>2612</v>
      </c>
      <c r="H650" s="19" t="s">
        <v>1180</v>
      </c>
      <c r="I650" s="2" t="s">
        <v>2681</v>
      </c>
      <c r="M650" s="19" t="s">
        <v>1946</v>
      </c>
      <c r="N650" s="28" t="s">
        <v>1951</v>
      </c>
      <c r="O650" s="19" t="s">
        <v>2485</v>
      </c>
      <c r="P650" s="19" t="s">
        <v>2513</v>
      </c>
      <c r="T650" s="2"/>
      <c r="U650" s="2"/>
      <c r="V650" s="2"/>
      <c r="W650" s="2"/>
      <c r="X650" s="2"/>
      <c r="Y650" s="2" t="s">
        <v>2507</v>
      </c>
      <c r="Z650" s="2" t="s">
        <v>2528</v>
      </c>
      <c r="AA650" s="2"/>
      <c r="AB650" s="19"/>
      <c r="AC650" s="19"/>
      <c r="AD650" s="19"/>
      <c r="AE650" s="19"/>
    </row>
    <row r="651" spans="1:31" ht="66" x14ac:dyDescent="0.2">
      <c r="A651" s="2" t="s">
        <v>2035</v>
      </c>
      <c r="B651" s="2"/>
      <c r="C651" s="2"/>
      <c r="D651" s="10" t="s">
        <v>2629</v>
      </c>
      <c r="E651" s="114" t="s">
        <v>2870</v>
      </c>
      <c r="F651" s="19" t="s">
        <v>2486</v>
      </c>
      <c r="G651" s="19" t="s">
        <v>2622</v>
      </c>
      <c r="H651" s="52" t="s">
        <v>1212</v>
      </c>
      <c r="I651" s="2" t="s">
        <v>2697</v>
      </c>
      <c r="M651" s="19" t="s">
        <v>49</v>
      </c>
      <c r="N651" s="28" t="s">
        <v>2010</v>
      </c>
      <c r="O651" s="52" t="s">
        <v>2486</v>
      </c>
      <c r="T651" s="2"/>
      <c r="U651" s="2"/>
      <c r="V651" s="2"/>
      <c r="W651" s="2"/>
      <c r="X651" s="2"/>
      <c r="Y651" s="2" t="s">
        <v>2489</v>
      </c>
      <c r="Z651" s="2" t="s">
        <v>2494</v>
      </c>
      <c r="AA651" s="2"/>
      <c r="AB651" s="19"/>
      <c r="AC651" s="19"/>
      <c r="AD651" s="19"/>
      <c r="AE651" s="19"/>
    </row>
    <row r="652" spans="1:31" ht="66" x14ac:dyDescent="0.2">
      <c r="A652" s="36" t="s">
        <v>2039</v>
      </c>
      <c r="D652" s="10" t="s">
        <v>2629</v>
      </c>
      <c r="E652" s="114" t="s">
        <v>2846</v>
      </c>
      <c r="F652" s="19" t="s">
        <v>2486</v>
      </c>
      <c r="G652" s="19" t="s">
        <v>2614</v>
      </c>
      <c r="H652" s="19" t="s">
        <v>1212</v>
      </c>
      <c r="I652" s="2" t="s">
        <v>2697</v>
      </c>
      <c r="M652" s="19" t="s">
        <v>49</v>
      </c>
      <c r="N652" s="28" t="s">
        <v>2010</v>
      </c>
      <c r="O652" s="52" t="s">
        <v>2486</v>
      </c>
      <c r="T652" s="2"/>
      <c r="U652" s="2"/>
      <c r="V652" s="2"/>
      <c r="W652" s="2"/>
      <c r="X652" s="2"/>
      <c r="Y652" s="2" t="s">
        <v>2489</v>
      </c>
      <c r="Z652" s="2" t="s">
        <v>2494</v>
      </c>
      <c r="AA652" s="2"/>
      <c r="AB652" s="19"/>
      <c r="AC652" s="19"/>
      <c r="AD652" s="19"/>
      <c r="AE652" s="19"/>
    </row>
    <row r="653" spans="1:31" ht="66" x14ac:dyDescent="0.2">
      <c r="A653" s="35" t="s">
        <v>2034</v>
      </c>
      <c r="B653" s="2"/>
      <c r="C653" s="2"/>
      <c r="D653" s="10" t="s">
        <v>2629</v>
      </c>
      <c r="E653" s="114" t="s">
        <v>2846</v>
      </c>
      <c r="F653" s="19" t="s">
        <v>2486</v>
      </c>
      <c r="G653" s="19" t="s">
        <v>4392</v>
      </c>
      <c r="H653" s="19" t="s">
        <v>1212</v>
      </c>
      <c r="I653" s="2" t="s">
        <v>2697</v>
      </c>
      <c r="M653" s="19" t="s">
        <v>49</v>
      </c>
      <c r="N653" s="28" t="s">
        <v>2010</v>
      </c>
      <c r="O653" s="52" t="s">
        <v>2486</v>
      </c>
      <c r="T653" s="2"/>
      <c r="U653" s="2"/>
      <c r="V653" s="2"/>
      <c r="W653" s="2"/>
      <c r="X653" s="2"/>
      <c r="Y653" s="2" t="s">
        <v>2489</v>
      </c>
      <c r="Z653" s="2" t="s">
        <v>2494</v>
      </c>
      <c r="AA653" s="2"/>
      <c r="AB653" s="19"/>
      <c r="AC653" s="19"/>
      <c r="AD653" s="19"/>
      <c r="AE653" s="19"/>
    </row>
    <row r="654" spans="1:31" ht="66" x14ac:dyDescent="0.2">
      <c r="A654" s="2" t="s">
        <v>2129</v>
      </c>
      <c r="B654" s="2"/>
      <c r="C654" s="2"/>
      <c r="D654" s="10" t="s">
        <v>2629</v>
      </c>
      <c r="E654" s="114" t="s">
        <v>2869</v>
      </c>
      <c r="F654" s="19" t="s">
        <v>2486</v>
      </c>
      <c r="G654" s="19" t="s">
        <v>2612</v>
      </c>
      <c r="H654" s="19" t="s">
        <v>1214</v>
      </c>
      <c r="I654" s="2" t="s">
        <v>2697</v>
      </c>
      <c r="M654" s="19" t="s">
        <v>50</v>
      </c>
      <c r="N654" s="28" t="s">
        <v>2010</v>
      </c>
      <c r="O654" s="52" t="s">
        <v>2486</v>
      </c>
      <c r="T654" s="2"/>
      <c r="U654" s="2"/>
      <c r="V654" s="2"/>
      <c r="W654" s="2"/>
      <c r="X654" s="2"/>
      <c r="Y654" s="2" t="s">
        <v>2489</v>
      </c>
      <c r="Z654" s="2" t="s">
        <v>2494</v>
      </c>
      <c r="AA654" s="2"/>
      <c r="AB654" s="19"/>
      <c r="AC654" s="19"/>
      <c r="AD654" s="19"/>
      <c r="AE654" s="19"/>
    </row>
    <row r="655" spans="1:31" ht="66" x14ac:dyDescent="0.2">
      <c r="A655" s="2" t="s">
        <v>2130</v>
      </c>
      <c r="B655" s="2"/>
      <c r="C655" s="2"/>
      <c r="D655" s="10" t="s">
        <v>2629</v>
      </c>
      <c r="E655" s="114" t="s">
        <v>2846</v>
      </c>
      <c r="F655" s="19" t="s">
        <v>2486</v>
      </c>
      <c r="G655" s="19" t="s">
        <v>2612</v>
      </c>
      <c r="H655" s="19" t="s">
        <v>1212</v>
      </c>
      <c r="I655" s="2" t="s">
        <v>2697</v>
      </c>
      <c r="M655" s="19" t="s">
        <v>50</v>
      </c>
      <c r="N655" s="28" t="s">
        <v>2010</v>
      </c>
      <c r="O655" s="52" t="s">
        <v>2486</v>
      </c>
      <c r="T655" s="2"/>
      <c r="U655" s="2"/>
      <c r="V655" s="2"/>
      <c r="W655" s="2"/>
      <c r="X655" s="2"/>
      <c r="Y655" s="2" t="s">
        <v>2489</v>
      </c>
      <c r="Z655" s="2" t="s">
        <v>2494</v>
      </c>
      <c r="AA655" s="2"/>
      <c r="AB655" s="19"/>
      <c r="AC655" s="19"/>
      <c r="AD655" s="19"/>
      <c r="AE655" s="19"/>
    </row>
    <row r="656" spans="1:31" ht="66" x14ac:dyDescent="0.2">
      <c r="A656" s="2" t="s">
        <v>2131</v>
      </c>
      <c r="B656" s="2"/>
      <c r="C656" s="2"/>
      <c r="D656" s="10" t="s">
        <v>2627</v>
      </c>
      <c r="E656" s="114" t="s">
        <v>2868</v>
      </c>
      <c r="F656" s="19" t="s">
        <v>2486</v>
      </c>
      <c r="G656" s="19" t="s">
        <v>2612</v>
      </c>
      <c r="H656" s="19" t="s">
        <v>1212</v>
      </c>
      <c r="I656" s="2" t="s">
        <v>2697</v>
      </c>
      <c r="M656" s="19" t="s">
        <v>50</v>
      </c>
      <c r="N656" s="28" t="s">
        <v>2010</v>
      </c>
      <c r="O656" s="52" t="s">
        <v>2486</v>
      </c>
      <c r="T656" s="2"/>
      <c r="U656" s="2"/>
      <c r="V656" s="2"/>
      <c r="W656" s="2"/>
      <c r="X656" s="2"/>
      <c r="Y656" s="2" t="s">
        <v>2489</v>
      </c>
      <c r="Z656" s="2" t="s">
        <v>2494</v>
      </c>
      <c r="AA656" s="2"/>
      <c r="AB656" s="19"/>
      <c r="AC656" s="19"/>
      <c r="AD656" s="19"/>
      <c r="AE656" s="19"/>
    </row>
    <row r="657" spans="1:31" ht="66" x14ac:dyDescent="0.2">
      <c r="A657" s="35" t="s">
        <v>2039</v>
      </c>
      <c r="B657" s="2"/>
      <c r="C657" s="2"/>
      <c r="D657" s="10" t="s">
        <v>2629</v>
      </c>
      <c r="E657" s="114" t="s">
        <v>2846</v>
      </c>
      <c r="F657" s="19" t="s">
        <v>2486</v>
      </c>
      <c r="G657" s="19" t="s">
        <v>2614</v>
      </c>
      <c r="H657" s="19" t="s">
        <v>1212</v>
      </c>
      <c r="I657" s="2" t="s">
        <v>2697</v>
      </c>
      <c r="M657" s="19" t="s">
        <v>50</v>
      </c>
      <c r="N657" s="28" t="s">
        <v>2010</v>
      </c>
      <c r="O657" s="52" t="s">
        <v>2486</v>
      </c>
      <c r="T657" s="2"/>
      <c r="U657" s="2"/>
      <c r="V657" s="2"/>
      <c r="W657" s="2"/>
      <c r="X657" s="2"/>
      <c r="Y657" s="2" t="s">
        <v>2489</v>
      </c>
      <c r="Z657" s="2" t="s">
        <v>2494</v>
      </c>
      <c r="AA657" s="2"/>
      <c r="AB657" s="19"/>
      <c r="AC657" s="19"/>
      <c r="AD657" s="19"/>
      <c r="AE657" s="19"/>
    </row>
    <row r="658" spans="1:31" ht="154" customHeight="1" x14ac:dyDescent="0.2">
      <c r="A658" s="2" t="s">
        <v>2132</v>
      </c>
      <c r="B658" s="2"/>
      <c r="C658" s="2"/>
      <c r="D658" s="10" t="s">
        <v>2629</v>
      </c>
      <c r="E658" s="114" t="s">
        <v>2755</v>
      </c>
      <c r="F658" s="19" t="s">
        <v>2486</v>
      </c>
      <c r="G658" s="19" t="s">
        <v>2612</v>
      </c>
      <c r="H658" s="19" t="s">
        <v>1214</v>
      </c>
      <c r="I658" s="2" t="s">
        <v>2697</v>
      </c>
      <c r="M658" s="19" t="s">
        <v>50</v>
      </c>
      <c r="N658" s="28" t="s">
        <v>2010</v>
      </c>
      <c r="O658" s="52" t="s">
        <v>2486</v>
      </c>
      <c r="T658" s="2"/>
      <c r="U658" s="2"/>
      <c r="V658" s="2"/>
      <c r="W658" s="2"/>
      <c r="X658" s="2"/>
      <c r="Y658" s="2" t="s">
        <v>2489</v>
      </c>
      <c r="Z658" s="2" t="s">
        <v>2494</v>
      </c>
      <c r="AA658" s="2"/>
      <c r="AB658" s="19"/>
      <c r="AC658" s="19"/>
      <c r="AD658" s="19"/>
      <c r="AE658" s="19"/>
    </row>
    <row r="659" spans="1:31" ht="66" x14ac:dyDescent="0.2">
      <c r="A659" s="35" t="s">
        <v>2034</v>
      </c>
      <c r="B659" s="2"/>
      <c r="C659" s="2"/>
      <c r="D659" s="10" t="s">
        <v>2629</v>
      </c>
      <c r="E659" s="114" t="s">
        <v>2846</v>
      </c>
      <c r="F659" s="19" t="s">
        <v>2486</v>
      </c>
      <c r="G659" s="19" t="s">
        <v>4392</v>
      </c>
      <c r="H659" s="19" t="s">
        <v>1212</v>
      </c>
      <c r="I659" s="2" t="s">
        <v>2697</v>
      </c>
      <c r="M659" s="19" t="s">
        <v>50</v>
      </c>
      <c r="N659" s="28" t="s">
        <v>2010</v>
      </c>
      <c r="O659" s="52" t="s">
        <v>2486</v>
      </c>
      <c r="T659" s="2"/>
      <c r="U659" s="2"/>
      <c r="V659" s="2"/>
      <c r="W659" s="2"/>
      <c r="X659" s="2"/>
      <c r="Y659" s="2" t="s">
        <v>2489</v>
      </c>
      <c r="Z659" s="2" t="s">
        <v>2494</v>
      </c>
      <c r="AA659" s="2"/>
      <c r="AB659" s="19"/>
      <c r="AC659" s="19"/>
      <c r="AD659" s="19"/>
      <c r="AE659" s="19"/>
    </row>
    <row r="660" spans="1:31" ht="88" x14ac:dyDescent="0.2">
      <c r="A660" s="2" t="s">
        <v>1938</v>
      </c>
      <c r="B660" s="2"/>
      <c r="C660" s="2"/>
      <c r="D660" s="10" t="s">
        <v>2627</v>
      </c>
      <c r="E660" s="114" t="s">
        <v>2866</v>
      </c>
      <c r="F660" s="19" t="s">
        <v>2485</v>
      </c>
      <c r="G660" s="19" t="s">
        <v>2867</v>
      </c>
      <c r="H660" s="19" t="s">
        <v>1221</v>
      </c>
      <c r="I660" s="2" t="s">
        <v>2643</v>
      </c>
      <c r="M660" s="19" t="s">
        <v>47</v>
      </c>
      <c r="N660" s="28" t="s">
        <v>1940</v>
      </c>
      <c r="O660" s="52" t="s">
        <v>2485</v>
      </c>
      <c r="T660" s="2"/>
      <c r="U660" s="2"/>
      <c r="V660" s="2"/>
      <c r="W660" s="2"/>
      <c r="X660" s="2"/>
      <c r="Y660" s="2" t="s">
        <v>2507</v>
      </c>
      <c r="Z660" s="2" t="s">
        <v>2528</v>
      </c>
      <c r="AA660" s="2" t="s">
        <v>2524</v>
      </c>
      <c r="AB660" s="19"/>
      <c r="AC660" s="19"/>
      <c r="AD660" s="19"/>
      <c r="AE660" s="19"/>
    </row>
    <row r="661" spans="1:31" ht="154" customHeight="1" x14ac:dyDescent="0.2">
      <c r="A661" s="2" t="s">
        <v>1936</v>
      </c>
      <c r="B661" s="2"/>
      <c r="C661" s="2"/>
      <c r="D661" s="10" t="s">
        <v>2629</v>
      </c>
      <c r="E661" s="114" t="s">
        <v>2865</v>
      </c>
      <c r="F661" s="19" t="s">
        <v>2485</v>
      </c>
      <c r="G661" s="19" t="s">
        <v>2612</v>
      </c>
      <c r="H661" s="19" t="s">
        <v>1221</v>
      </c>
      <c r="I661" s="2" t="s">
        <v>2643</v>
      </c>
      <c r="M661" s="19" t="s">
        <v>47</v>
      </c>
      <c r="N661" s="28" t="s">
        <v>1940</v>
      </c>
      <c r="O661" s="52" t="s">
        <v>2485</v>
      </c>
      <c r="T661" s="2"/>
      <c r="U661" s="2"/>
      <c r="V661" s="2"/>
      <c r="W661" s="2"/>
      <c r="X661" s="2"/>
      <c r="Y661" s="2" t="s">
        <v>2507</v>
      </c>
      <c r="Z661" s="2" t="s">
        <v>2528</v>
      </c>
      <c r="AA661" s="2" t="s">
        <v>2524</v>
      </c>
      <c r="AB661" s="19"/>
      <c r="AC661" s="19"/>
      <c r="AD661" s="19"/>
      <c r="AE661" s="19"/>
    </row>
    <row r="662" spans="1:31" ht="88" x14ac:dyDescent="0.2">
      <c r="A662" s="2" t="s">
        <v>1939</v>
      </c>
      <c r="B662" s="2"/>
      <c r="C662" s="2"/>
      <c r="D662" s="10" t="s">
        <v>2629</v>
      </c>
      <c r="E662" s="114" t="s">
        <v>2865</v>
      </c>
      <c r="F662" s="52" t="s">
        <v>2485</v>
      </c>
      <c r="G662" s="52" t="s">
        <v>2702</v>
      </c>
      <c r="H662" s="52" t="s">
        <v>1221</v>
      </c>
      <c r="I662" s="2" t="s">
        <v>2643</v>
      </c>
      <c r="M662" s="19" t="s">
        <v>47</v>
      </c>
      <c r="N662" s="28" t="s">
        <v>1940</v>
      </c>
      <c r="O662" s="52" t="s">
        <v>2485</v>
      </c>
      <c r="T662" s="2"/>
      <c r="U662" s="2"/>
      <c r="V662" s="2"/>
      <c r="W662" s="2"/>
      <c r="X662" s="2"/>
      <c r="Y662" s="2" t="s">
        <v>2507</v>
      </c>
      <c r="Z662" s="2" t="s">
        <v>2528</v>
      </c>
      <c r="AA662" s="2" t="s">
        <v>2524</v>
      </c>
      <c r="AB662" s="19"/>
      <c r="AC662" s="19"/>
      <c r="AD662" s="19"/>
      <c r="AE662" s="19"/>
    </row>
    <row r="663" spans="1:31" ht="88" x14ac:dyDescent="0.2">
      <c r="A663" s="2" t="s">
        <v>1937</v>
      </c>
      <c r="B663" s="2"/>
      <c r="C663" s="2"/>
      <c r="D663" s="10" t="s">
        <v>2629</v>
      </c>
      <c r="E663" s="114" t="s">
        <v>2865</v>
      </c>
      <c r="F663" s="19" t="s">
        <v>2485</v>
      </c>
      <c r="G663" s="19" t="s">
        <v>2614</v>
      </c>
      <c r="H663" s="19" t="s">
        <v>1221</v>
      </c>
      <c r="I663" s="2" t="s">
        <v>2643</v>
      </c>
      <c r="M663" s="19" t="s">
        <v>47</v>
      </c>
      <c r="N663" s="28" t="s">
        <v>1940</v>
      </c>
      <c r="O663" s="52" t="s">
        <v>2485</v>
      </c>
      <c r="T663" s="2"/>
      <c r="U663" s="2"/>
      <c r="V663" s="2"/>
      <c r="W663" s="2"/>
      <c r="X663" s="2"/>
      <c r="Y663" s="2" t="s">
        <v>2507</v>
      </c>
      <c r="Z663" s="2" t="s">
        <v>2528</v>
      </c>
      <c r="AA663" s="2" t="s">
        <v>2524</v>
      </c>
      <c r="AB663" s="19"/>
      <c r="AC663" s="19"/>
      <c r="AD663" s="19"/>
      <c r="AE663" s="19"/>
    </row>
    <row r="664" spans="1:31" ht="154" x14ac:dyDescent="0.2">
      <c r="A664" s="2" t="s">
        <v>2313</v>
      </c>
      <c r="B664" s="2"/>
      <c r="C664" s="2"/>
      <c r="D664" s="10" t="s">
        <v>2629</v>
      </c>
      <c r="E664" s="114" t="s">
        <v>2565</v>
      </c>
      <c r="F664" s="19" t="s">
        <v>2486</v>
      </c>
      <c r="G664" s="19" t="s">
        <v>2612</v>
      </c>
      <c r="H664" s="19" t="s">
        <v>1210</v>
      </c>
      <c r="I664" s="2" t="s">
        <v>2690</v>
      </c>
      <c r="M664" s="19" t="s">
        <v>2482</v>
      </c>
      <c r="N664" s="28" t="s">
        <v>2289</v>
      </c>
      <c r="O664" s="19" t="s">
        <v>2486</v>
      </c>
      <c r="P664" s="19" t="s">
        <v>2488</v>
      </c>
      <c r="T664" s="2"/>
      <c r="U664" s="2"/>
      <c r="V664" s="2"/>
      <c r="W664" s="2"/>
      <c r="X664" s="2"/>
      <c r="Y664" s="2" t="s">
        <v>2544</v>
      </c>
      <c r="Z664" s="2" t="s">
        <v>2506</v>
      </c>
      <c r="AA664" s="2" t="s">
        <v>2494</v>
      </c>
      <c r="AB664" s="19" t="s">
        <v>2492</v>
      </c>
      <c r="AC664" s="19" t="s">
        <v>2491</v>
      </c>
      <c r="AD664" s="19"/>
      <c r="AE664" s="19"/>
    </row>
    <row r="665" spans="1:31" ht="154" x14ac:dyDescent="0.2">
      <c r="A665" s="2" t="s">
        <v>2253</v>
      </c>
      <c r="B665" s="2"/>
      <c r="C665" s="2"/>
      <c r="D665" s="10" t="s">
        <v>2629</v>
      </c>
      <c r="E665" s="114" t="s">
        <v>2864</v>
      </c>
      <c r="F665" s="19" t="s">
        <v>2486</v>
      </c>
      <c r="G665" s="19" t="s">
        <v>2612</v>
      </c>
      <c r="H665" s="19" t="s">
        <v>1210</v>
      </c>
      <c r="I665" s="2" t="s">
        <v>2690</v>
      </c>
      <c r="M665" s="19" t="s">
        <v>2482</v>
      </c>
      <c r="N665" s="28" t="s">
        <v>2289</v>
      </c>
      <c r="O665" s="19" t="s">
        <v>2486</v>
      </c>
      <c r="P665" s="19" t="s">
        <v>2488</v>
      </c>
      <c r="T665" s="2"/>
      <c r="U665" s="2"/>
      <c r="V665" s="2"/>
      <c r="W665" s="2"/>
      <c r="X665" s="2"/>
      <c r="Y665" s="2" t="s">
        <v>2544</v>
      </c>
      <c r="Z665" s="2" t="s">
        <v>2506</v>
      </c>
      <c r="AA665" s="2" t="s">
        <v>2494</v>
      </c>
      <c r="AB665" s="19" t="s">
        <v>2492</v>
      </c>
      <c r="AC665" s="19" t="s">
        <v>2491</v>
      </c>
      <c r="AD665" s="19"/>
      <c r="AE665" s="19"/>
    </row>
    <row r="666" spans="1:31" ht="154" x14ac:dyDescent="0.2">
      <c r="A666" s="2" t="s">
        <v>2255</v>
      </c>
      <c r="B666" s="2"/>
      <c r="C666" s="2"/>
      <c r="D666" s="10" t="s">
        <v>2629</v>
      </c>
      <c r="E666" s="114" t="s">
        <v>2624</v>
      </c>
      <c r="F666" s="19" t="s">
        <v>2486</v>
      </c>
      <c r="G666" s="52" t="s">
        <v>2614</v>
      </c>
      <c r="H666" s="19" t="s">
        <v>1205</v>
      </c>
      <c r="I666" s="2" t="s">
        <v>2690</v>
      </c>
      <c r="M666" s="19" t="s">
        <v>2482</v>
      </c>
      <c r="N666" s="28" t="s">
        <v>2289</v>
      </c>
      <c r="O666" s="19" t="s">
        <v>2486</v>
      </c>
      <c r="P666" s="19" t="s">
        <v>2488</v>
      </c>
      <c r="T666" s="2"/>
      <c r="U666" s="2"/>
      <c r="V666" s="2"/>
      <c r="W666" s="2"/>
      <c r="X666" s="2"/>
      <c r="Y666" s="2" t="s">
        <v>2544</v>
      </c>
      <c r="Z666" s="2" t="s">
        <v>2506</v>
      </c>
      <c r="AA666" s="2" t="s">
        <v>2494</v>
      </c>
      <c r="AB666" s="19" t="s">
        <v>2492</v>
      </c>
      <c r="AC666" s="19" t="s">
        <v>2491</v>
      </c>
      <c r="AD666" s="19"/>
      <c r="AE666" s="19"/>
    </row>
    <row r="667" spans="1:31" ht="154" x14ac:dyDescent="0.2">
      <c r="A667" s="2" t="s">
        <v>2251</v>
      </c>
      <c r="B667" s="2"/>
      <c r="C667" s="2"/>
      <c r="D667" s="10" t="s">
        <v>2629</v>
      </c>
      <c r="E667" s="114" t="s">
        <v>2624</v>
      </c>
      <c r="F667" s="19" t="s">
        <v>2486</v>
      </c>
      <c r="G667" s="19" t="s">
        <v>2614</v>
      </c>
      <c r="H667" s="19" t="s">
        <v>1205</v>
      </c>
      <c r="I667" s="2" t="s">
        <v>2690</v>
      </c>
      <c r="M667" s="19" t="s">
        <v>2482</v>
      </c>
      <c r="N667" s="28" t="s">
        <v>2289</v>
      </c>
      <c r="O667" s="19" t="s">
        <v>2486</v>
      </c>
      <c r="P667" s="19" t="s">
        <v>2488</v>
      </c>
      <c r="T667" s="2"/>
      <c r="U667" s="2"/>
      <c r="V667" s="2"/>
      <c r="W667" s="2"/>
      <c r="X667" s="2"/>
      <c r="Y667" s="2" t="s">
        <v>2544</v>
      </c>
      <c r="Z667" s="2" t="s">
        <v>2506</v>
      </c>
      <c r="AA667" s="2" t="s">
        <v>2494</v>
      </c>
      <c r="AB667" s="19" t="s">
        <v>2492</v>
      </c>
      <c r="AC667" s="19" t="s">
        <v>2491</v>
      </c>
      <c r="AD667" s="19"/>
      <c r="AE667" s="19"/>
    </row>
    <row r="668" spans="1:31" ht="154" x14ac:dyDescent="0.2">
      <c r="A668" s="2" t="s">
        <v>2252</v>
      </c>
      <c r="B668" s="2"/>
      <c r="C668" s="2"/>
      <c r="D668" s="10" t="s">
        <v>2629</v>
      </c>
      <c r="E668" s="114" t="s">
        <v>2862</v>
      </c>
      <c r="F668" s="19" t="s">
        <v>2486</v>
      </c>
      <c r="G668" s="19" t="s">
        <v>2614</v>
      </c>
      <c r="H668" s="19" t="s">
        <v>1210</v>
      </c>
      <c r="I668" s="2" t="s">
        <v>2690</v>
      </c>
      <c r="M668" s="19" t="s">
        <v>2482</v>
      </c>
      <c r="N668" s="28" t="s">
        <v>2289</v>
      </c>
      <c r="O668" s="19" t="s">
        <v>2486</v>
      </c>
      <c r="P668" s="19" t="s">
        <v>2488</v>
      </c>
      <c r="T668" s="2"/>
      <c r="U668" s="2"/>
      <c r="V668" s="2"/>
      <c r="W668" s="2"/>
      <c r="X668" s="2"/>
      <c r="Y668" s="2" t="s">
        <v>2544</v>
      </c>
      <c r="Z668" s="2" t="s">
        <v>2506</v>
      </c>
      <c r="AA668" s="2" t="s">
        <v>2494</v>
      </c>
      <c r="AB668" s="19" t="s">
        <v>2492</v>
      </c>
      <c r="AC668" s="19" t="s">
        <v>2491</v>
      </c>
      <c r="AD668" s="19"/>
      <c r="AE668" s="19"/>
    </row>
    <row r="669" spans="1:31" ht="154" x14ac:dyDescent="0.2">
      <c r="A669" s="2" t="s">
        <v>2312</v>
      </c>
      <c r="B669" s="2"/>
      <c r="C669" s="2"/>
      <c r="D669" s="10" t="s">
        <v>2629</v>
      </c>
      <c r="E669" s="114" t="s">
        <v>2863</v>
      </c>
      <c r="F669" s="19" t="s">
        <v>2486</v>
      </c>
      <c r="G669" s="19" t="s">
        <v>2609</v>
      </c>
      <c r="H669" s="19" t="s">
        <v>1210</v>
      </c>
      <c r="I669" s="2" t="s">
        <v>2690</v>
      </c>
      <c r="M669" s="19" t="s">
        <v>2482</v>
      </c>
      <c r="N669" s="28" t="s">
        <v>2289</v>
      </c>
      <c r="O669" s="19" t="s">
        <v>2486</v>
      </c>
      <c r="P669" s="19" t="s">
        <v>2488</v>
      </c>
      <c r="T669" s="2"/>
      <c r="U669" s="2"/>
      <c r="V669" s="2"/>
      <c r="W669" s="2"/>
      <c r="X669" s="2"/>
      <c r="Y669" s="2" t="s">
        <v>2544</v>
      </c>
      <c r="Z669" s="2" t="s">
        <v>2506</v>
      </c>
      <c r="AA669" s="2" t="s">
        <v>2494</v>
      </c>
      <c r="AB669" s="19" t="s">
        <v>2492</v>
      </c>
      <c r="AC669" s="19" t="s">
        <v>2491</v>
      </c>
      <c r="AD669" s="19"/>
      <c r="AE669" s="19"/>
    </row>
    <row r="670" spans="1:31" ht="154" x14ac:dyDescent="0.2">
      <c r="A670" s="2" t="s">
        <v>2254</v>
      </c>
      <c r="B670" s="2"/>
      <c r="C670" s="2"/>
      <c r="D670" s="10" t="s">
        <v>2629</v>
      </c>
      <c r="E670" s="114" t="s">
        <v>2704</v>
      </c>
      <c r="F670" s="19" t="s">
        <v>2486</v>
      </c>
      <c r="G670" s="19" t="s">
        <v>2609</v>
      </c>
      <c r="H670" s="19" t="s">
        <v>1200</v>
      </c>
      <c r="I670" s="2" t="s">
        <v>2690</v>
      </c>
      <c r="M670" s="19" t="s">
        <v>2482</v>
      </c>
      <c r="N670" s="28" t="s">
        <v>2289</v>
      </c>
      <c r="O670" s="19" t="s">
        <v>2486</v>
      </c>
      <c r="P670" s="19" t="s">
        <v>2488</v>
      </c>
      <c r="T670" s="2"/>
      <c r="U670" s="2"/>
      <c r="V670" s="2"/>
      <c r="W670" s="2"/>
      <c r="X670" s="2"/>
      <c r="Y670" s="2" t="s">
        <v>2544</v>
      </c>
      <c r="Z670" s="2" t="s">
        <v>2506</v>
      </c>
      <c r="AA670" s="2" t="s">
        <v>2494</v>
      </c>
      <c r="AB670" s="19" t="s">
        <v>2492</v>
      </c>
      <c r="AC670" s="19" t="s">
        <v>2491</v>
      </c>
      <c r="AD670" s="19"/>
      <c r="AE670" s="19"/>
    </row>
    <row r="671" spans="1:31" ht="154" x14ac:dyDescent="0.2">
      <c r="A671" s="2" t="s">
        <v>2256</v>
      </c>
      <c r="B671" s="2"/>
      <c r="C671" s="2"/>
      <c r="D671" s="10" t="s">
        <v>2629</v>
      </c>
      <c r="E671" s="114" t="s">
        <v>2862</v>
      </c>
      <c r="F671" s="19" t="s">
        <v>2486</v>
      </c>
      <c r="G671" s="19" t="s">
        <v>4392</v>
      </c>
      <c r="H671" s="19" t="s">
        <v>1210</v>
      </c>
      <c r="I671" s="2" t="s">
        <v>2690</v>
      </c>
      <c r="M671" s="19" t="s">
        <v>2482</v>
      </c>
      <c r="N671" s="28" t="s">
        <v>2289</v>
      </c>
      <c r="O671" s="19" t="s">
        <v>2486</v>
      </c>
      <c r="P671" s="19" t="s">
        <v>2488</v>
      </c>
      <c r="T671" s="2"/>
      <c r="U671" s="2"/>
      <c r="V671" s="2"/>
      <c r="W671" s="2"/>
      <c r="X671" s="2"/>
      <c r="Y671" s="2" t="s">
        <v>2544</v>
      </c>
      <c r="Z671" s="2" t="s">
        <v>2506</v>
      </c>
      <c r="AA671" s="2" t="s">
        <v>2494</v>
      </c>
      <c r="AB671" s="19" t="s">
        <v>2492</v>
      </c>
      <c r="AC671" s="19" t="s">
        <v>2491</v>
      </c>
      <c r="AD671" s="19"/>
      <c r="AE671" s="19"/>
    </row>
    <row r="672" spans="1:31" ht="44" x14ac:dyDescent="0.2">
      <c r="A672" s="2" t="s">
        <v>2117</v>
      </c>
      <c r="B672" s="2"/>
      <c r="C672" s="2"/>
      <c r="D672" s="10" t="s">
        <v>2627</v>
      </c>
      <c r="E672" s="114" t="s">
        <v>2831</v>
      </c>
      <c r="F672" s="19" t="s">
        <v>2485</v>
      </c>
      <c r="G672" s="19" t="s">
        <v>2609</v>
      </c>
      <c r="H672" s="19" t="s">
        <v>1179</v>
      </c>
      <c r="I672" s="2" t="s">
        <v>2644</v>
      </c>
      <c r="M672" s="19" t="s">
        <v>50</v>
      </c>
      <c r="N672" s="28" t="s">
        <v>2141</v>
      </c>
      <c r="O672" s="19" t="s">
        <v>2485</v>
      </c>
      <c r="P672" s="19" t="s">
        <v>2513</v>
      </c>
      <c r="T672" s="2"/>
      <c r="U672" s="2"/>
      <c r="V672" s="2"/>
      <c r="W672" s="2"/>
      <c r="X672" s="2"/>
      <c r="Y672" s="2" t="s">
        <v>2507</v>
      </c>
      <c r="Z672" s="2" t="s">
        <v>2527</v>
      </c>
      <c r="AA672" s="2"/>
      <c r="AB672" s="19"/>
      <c r="AC672" s="19"/>
      <c r="AD672" s="19"/>
      <c r="AE672" s="19"/>
    </row>
    <row r="673" spans="1:31" ht="132" x14ac:dyDescent="0.2">
      <c r="A673" s="2" t="s">
        <v>1154</v>
      </c>
      <c r="B673" s="2"/>
      <c r="C673" s="2"/>
      <c r="D673" s="10" t="s">
        <v>2629</v>
      </c>
      <c r="E673" s="114" t="s">
        <v>2569</v>
      </c>
      <c r="F673" s="19" t="s">
        <v>2486</v>
      </c>
      <c r="G673" s="19" t="s">
        <v>2614</v>
      </c>
      <c r="H673" s="19" t="s">
        <v>1201</v>
      </c>
      <c r="I673" s="2" t="s">
        <v>2859</v>
      </c>
      <c r="L673" s="19" t="s">
        <v>1916</v>
      </c>
      <c r="M673" s="19" t="s">
        <v>60</v>
      </c>
      <c r="N673" s="28" t="s">
        <v>1294</v>
      </c>
      <c r="O673" s="19" t="s">
        <v>2549</v>
      </c>
      <c r="P673" s="19" t="s">
        <v>2534</v>
      </c>
      <c r="Q673" s="19" t="s">
        <v>2539</v>
      </c>
      <c r="R673" s="19" t="s">
        <v>2488</v>
      </c>
      <c r="S673" s="19" t="s">
        <v>2542</v>
      </c>
      <c r="T673" s="2"/>
      <c r="U673" s="2"/>
      <c r="V673" s="2"/>
      <c r="W673" s="2"/>
      <c r="X673" s="2"/>
      <c r="Y673" s="2" t="s">
        <v>2489</v>
      </c>
      <c r="Z673" s="2" t="s">
        <v>2495</v>
      </c>
      <c r="AA673" s="2" t="s">
        <v>2494</v>
      </c>
      <c r="AB673" s="19"/>
      <c r="AC673" s="19"/>
      <c r="AD673" s="19"/>
      <c r="AE673" s="19"/>
    </row>
    <row r="674" spans="1:31" ht="132" x14ac:dyDescent="0.2">
      <c r="A674" s="2" t="s">
        <v>1155</v>
      </c>
      <c r="B674" s="2"/>
      <c r="C674" s="2"/>
      <c r="D674" s="10" t="s">
        <v>2629</v>
      </c>
      <c r="E674" s="114" t="s">
        <v>2861</v>
      </c>
      <c r="F674" s="19" t="s">
        <v>2486</v>
      </c>
      <c r="G674" s="19" t="s">
        <v>2614</v>
      </c>
      <c r="H674" s="19" t="s">
        <v>1200</v>
      </c>
      <c r="I674" s="2" t="s">
        <v>2859</v>
      </c>
      <c r="L674" s="19" t="s">
        <v>1916</v>
      </c>
      <c r="M674" s="19" t="s">
        <v>60</v>
      </c>
      <c r="N674" s="28" t="s">
        <v>1294</v>
      </c>
      <c r="O674" s="19" t="s">
        <v>2549</v>
      </c>
      <c r="P674" s="19" t="s">
        <v>2534</v>
      </c>
      <c r="Q674" s="19" t="s">
        <v>2539</v>
      </c>
      <c r="R674" s="19" t="s">
        <v>2488</v>
      </c>
      <c r="S674" s="19" t="s">
        <v>2542</v>
      </c>
      <c r="T674" s="2"/>
      <c r="U674" s="2"/>
      <c r="V674" s="2"/>
      <c r="W674" s="2"/>
      <c r="X674" s="2"/>
      <c r="Y674" s="2" t="s">
        <v>2489</v>
      </c>
      <c r="Z674" s="2" t="s">
        <v>2495</v>
      </c>
      <c r="AA674" s="2" t="s">
        <v>2494</v>
      </c>
      <c r="AB674" s="19"/>
      <c r="AC674" s="19"/>
      <c r="AD674" s="19"/>
      <c r="AE674" s="19"/>
    </row>
    <row r="675" spans="1:31" ht="132" x14ac:dyDescent="0.2">
      <c r="A675" s="2" t="s">
        <v>1637</v>
      </c>
      <c r="B675" s="2"/>
      <c r="C675" s="2"/>
      <c r="D675" s="10" t="s">
        <v>2629</v>
      </c>
      <c r="E675" s="114" t="s">
        <v>2570</v>
      </c>
      <c r="F675" s="19" t="s">
        <v>2486</v>
      </c>
      <c r="G675" s="19" t="s">
        <v>2612</v>
      </c>
      <c r="H675" s="19" t="s">
        <v>1201</v>
      </c>
      <c r="I675" s="2" t="s">
        <v>2859</v>
      </c>
      <c r="L675" s="19" t="s">
        <v>1918</v>
      </c>
      <c r="M675" s="19" t="s">
        <v>67</v>
      </c>
      <c r="N675" s="28" t="s">
        <v>1294</v>
      </c>
      <c r="O675" s="19" t="s">
        <v>2549</v>
      </c>
      <c r="P675" s="19" t="s">
        <v>2534</v>
      </c>
      <c r="Q675" s="19" t="s">
        <v>2539</v>
      </c>
      <c r="R675" s="19" t="s">
        <v>2488</v>
      </c>
      <c r="S675" s="19" t="s">
        <v>2542</v>
      </c>
      <c r="T675" s="2"/>
      <c r="U675" s="2"/>
      <c r="V675" s="2"/>
      <c r="W675" s="2"/>
      <c r="X675" s="2"/>
      <c r="Y675" s="2" t="s">
        <v>2489</v>
      </c>
      <c r="Z675" s="2" t="s">
        <v>2495</v>
      </c>
      <c r="AA675" s="2" t="s">
        <v>2494</v>
      </c>
      <c r="AB675" s="19"/>
      <c r="AC675" s="19"/>
      <c r="AD675" s="19"/>
      <c r="AE675" s="19"/>
    </row>
    <row r="676" spans="1:31" ht="132" x14ac:dyDescent="0.2">
      <c r="A676" s="2" t="s">
        <v>1636</v>
      </c>
      <c r="B676" s="2"/>
      <c r="C676" s="2"/>
      <c r="D676" s="10" t="s">
        <v>2629</v>
      </c>
      <c r="E676" s="114" t="s">
        <v>2860</v>
      </c>
      <c r="F676" s="19" t="s">
        <v>2486</v>
      </c>
      <c r="G676" s="19" t="s">
        <v>2612</v>
      </c>
      <c r="H676" s="19" t="s">
        <v>1201</v>
      </c>
      <c r="I676" s="2" t="s">
        <v>2859</v>
      </c>
      <c r="L676" s="19" t="s">
        <v>1918</v>
      </c>
      <c r="M676" s="19" t="s">
        <v>67</v>
      </c>
      <c r="N676" s="28" t="s">
        <v>1294</v>
      </c>
      <c r="O676" s="19" t="s">
        <v>2549</v>
      </c>
      <c r="P676" s="19" t="s">
        <v>2534</v>
      </c>
      <c r="Q676" s="19" t="s">
        <v>2539</v>
      </c>
      <c r="R676" s="19" t="s">
        <v>2488</v>
      </c>
      <c r="S676" s="19" t="s">
        <v>2542</v>
      </c>
      <c r="T676" s="2"/>
      <c r="U676" s="2"/>
      <c r="V676" s="2"/>
      <c r="W676" s="2"/>
      <c r="X676" s="2"/>
      <c r="Y676" s="2" t="s">
        <v>2489</v>
      </c>
      <c r="Z676" s="2" t="s">
        <v>2495</v>
      </c>
      <c r="AA676" s="2" t="s">
        <v>2494</v>
      </c>
      <c r="AB676" s="19"/>
      <c r="AC676" s="19"/>
      <c r="AD676" s="19"/>
      <c r="AE676" s="19"/>
    </row>
    <row r="677" spans="1:31" ht="110" x14ac:dyDescent="0.2">
      <c r="A677" s="19" t="s">
        <v>658</v>
      </c>
      <c r="D677" s="10" t="s">
        <v>2629</v>
      </c>
      <c r="E677" s="114" t="s">
        <v>2858</v>
      </c>
      <c r="F677" s="19" t="s">
        <v>2486</v>
      </c>
      <c r="G677" s="19" t="s">
        <v>2612</v>
      </c>
      <c r="H677" s="19" t="s">
        <v>1201</v>
      </c>
      <c r="I677" s="2" t="s">
        <v>2854</v>
      </c>
      <c r="M677" s="19" t="s">
        <v>70</v>
      </c>
      <c r="N677" s="28" t="s">
        <v>1293</v>
      </c>
      <c r="O677" s="19" t="s">
        <v>2486</v>
      </c>
      <c r="P677" s="19" t="s">
        <v>2532</v>
      </c>
      <c r="Q677" s="19" t="s">
        <v>2534</v>
      </c>
      <c r="R677" s="19" t="s">
        <v>2539</v>
      </c>
      <c r="S677" s="19" t="s">
        <v>2548</v>
      </c>
      <c r="T677" s="2"/>
      <c r="U677" s="2"/>
      <c r="V677" s="2"/>
      <c r="W677" s="2"/>
      <c r="X677" s="2"/>
      <c r="Y677" s="2" t="s">
        <v>2489</v>
      </c>
      <c r="Z677" s="2" t="s">
        <v>2495</v>
      </c>
      <c r="AA677" s="2" t="s">
        <v>2490</v>
      </c>
      <c r="AB677" s="19"/>
      <c r="AC677" s="19"/>
      <c r="AD677" s="19"/>
      <c r="AE677" s="19"/>
    </row>
    <row r="678" spans="1:31" ht="110" x14ac:dyDescent="0.2">
      <c r="A678" s="19" t="s">
        <v>260</v>
      </c>
      <c r="D678" s="10" t="s">
        <v>2629</v>
      </c>
      <c r="E678" s="114" t="s">
        <v>2858</v>
      </c>
      <c r="F678" s="19" t="s">
        <v>2486</v>
      </c>
      <c r="G678" s="19" t="s">
        <v>2614</v>
      </c>
      <c r="H678" s="19" t="s">
        <v>1201</v>
      </c>
      <c r="I678" s="2" t="s">
        <v>2854</v>
      </c>
      <c r="M678" s="19" t="s">
        <v>70</v>
      </c>
      <c r="N678" s="28" t="s">
        <v>1293</v>
      </c>
      <c r="O678" s="19" t="s">
        <v>2486</v>
      </c>
      <c r="P678" s="19" t="s">
        <v>2532</v>
      </c>
      <c r="Q678" s="19" t="s">
        <v>2534</v>
      </c>
      <c r="R678" s="19" t="s">
        <v>2539</v>
      </c>
      <c r="S678" s="19" t="s">
        <v>2548</v>
      </c>
      <c r="T678" s="2"/>
      <c r="U678" s="2"/>
      <c r="V678" s="2"/>
      <c r="W678" s="2"/>
      <c r="X678" s="2"/>
      <c r="Y678" s="2" t="s">
        <v>2489</v>
      </c>
      <c r="Z678" s="2" t="s">
        <v>2495</v>
      </c>
      <c r="AA678" s="2" t="s">
        <v>2490</v>
      </c>
      <c r="AB678" s="19"/>
      <c r="AC678" s="19"/>
      <c r="AD678" s="19"/>
      <c r="AE678" s="19"/>
    </row>
    <row r="679" spans="1:31" ht="110" x14ac:dyDescent="0.2">
      <c r="A679" s="19" t="s">
        <v>177</v>
      </c>
      <c r="D679" s="10" t="s">
        <v>2629</v>
      </c>
      <c r="E679" s="114" t="s">
        <v>2855</v>
      </c>
      <c r="F679" s="19" t="s">
        <v>2486</v>
      </c>
      <c r="G679" s="19" t="s">
        <v>2614</v>
      </c>
      <c r="H679" s="19" t="s">
        <v>1201</v>
      </c>
      <c r="I679" s="2" t="s">
        <v>2854</v>
      </c>
      <c r="M679" s="19" t="s">
        <v>70</v>
      </c>
      <c r="N679" s="28" t="s">
        <v>1293</v>
      </c>
      <c r="O679" s="19" t="s">
        <v>2486</v>
      </c>
      <c r="P679" s="19" t="s">
        <v>2532</v>
      </c>
      <c r="Q679" s="19" t="s">
        <v>2534</v>
      </c>
      <c r="R679" s="19" t="s">
        <v>2539</v>
      </c>
      <c r="S679" s="19" t="s">
        <v>2548</v>
      </c>
      <c r="T679" s="2"/>
      <c r="U679" s="2"/>
      <c r="V679" s="2"/>
      <c r="W679" s="2"/>
      <c r="X679" s="2"/>
      <c r="Y679" s="2" t="s">
        <v>2489</v>
      </c>
      <c r="Z679" s="2" t="s">
        <v>2495</v>
      </c>
      <c r="AA679" s="2" t="s">
        <v>2490</v>
      </c>
      <c r="AB679" s="19"/>
      <c r="AC679" s="19"/>
      <c r="AD679" s="19"/>
      <c r="AE679" s="19"/>
    </row>
    <row r="680" spans="1:31" ht="110" x14ac:dyDescent="0.2">
      <c r="A680" s="19" t="s">
        <v>261</v>
      </c>
      <c r="D680" s="10" t="s">
        <v>2629</v>
      </c>
      <c r="E680" s="114" t="s">
        <v>2855</v>
      </c>
      <c r="F680" s="19" t="s">
        <v>2486</v>
      </c>
      <c r="G680" s="19" t="s">
        <v>2612</v>
      </c>
      <c r="H680" s="19" t="s">
        <v>1201</v>
      </c>
      <c r="I680" s="2" t="s">
        <v>2854</v>
      </c>
      <c r="M680" s="19" t="s">
        <v>70</v>
      </c>
      <c r="N680" s="28" t="s">
        <v>1293</v>
      </c>
      <c r="O680" s="19" t="s">
        <v>2486</v>
      </c>
      <c r="P680" s="19" t="s">
        <v>2532</v>
      </c>
      <c r="Q680" s="19" t="s">
        <v>2534</v>
      </c>
      <c r="R680" s="19" t="s">
        <v>2539</v>
      </c>
      <c r="S680" s="19" t="s">
        <v>2548</v>
      </c>
      <c r="T680" s="2"/>
      <c r="U680" s="2"/>
      <c r="V680" s="2"/>
      <c r="W680" s="2"/>
      <c r="X680" s="2"/>
      <c r="Y680" s="2" t="s">
        <v>2489</v>
      </c>
      <c r="Z680" s="2" t="s">
        <v>2495</v>
      </c>
      <c r="AA680" s="2" t="s">
        <v>2490</v>
      </c>
      <c r="AB680" s="19"/>
      <c r="AC680" s="19"/>
      <c r="AD680" s="19"/>
      <c r="AE680" s="19"/>
    </row>
    <row r="681" spans="1:31" ht="110" x14ac:dyDescent="0.2">
      <c r="A681" s="19" t="s">
        <v>931</v>
      </c>
      <c r="D681" s="10" t="s">
        <v>2629</v>
      </c>
      <c r="E681" s="114" t="s">
        <v>2619</v>
      </c>
      <c r="F681" s="19" t="s">
        <v>2486</v>
      </c>
      <c r="G681" s="19" t="s">
        <v>2609</v>
      </c>
      <c r="H681" s="19" t="s">
        <v>1215</v>
      </c>
      <c r="I681" s="2" t="s">
        <v>2856</v>
      </c>
      <c r="L681" s="19" t="s">
        <v>1916</v>
      </c>
      <c r="M681" s="19" t="s">
        <v>54</v>
      </c>
      <c r="N681" s="28" t="s">
        <v>1293</v>
      </c>
      <c r="O681" s="19" t="s">
        <v>2486</v>
      </c>
      <c r="P681" s="19" t="s">
        <v>2532</v>
      </c>
      <c r="Q681" s="19" t="s">
        <v>2534</v>
      </c>
      <c r="R681" s="19" t="s">
        <v>2539</v>
      </c>
      <c r="S681" s="19" t="s">
        <v>2548</v>
      </c>
      <c r="T681" s="2"/>
      <c r="U681" s="2"/>
      <c r="V681" s="2"/>
      <c r="W681" s="2"/>
      <c r="X681" s="2"/>
      <c r="Y681" s="2" t="s">
        <v>2489</v>
      </c>
      <c r="Z681" s="2" t="s">
        <v>2495</v>
      </c>
      <c r="AA681" s="2" t="s">
        <v>2490</v>
      </c>
      <c r="AB681" s="19"/>
      <c r="AC681" s="19"/>
      <c r="AD681" s="19"/>
      <c r="AE681" s="19"/>
    </row>
    <row r="682" spans="1:31" ht="110" x14ac:dyDescent="0.2">
      <c r="A682" s="19" t="s">
        <v>932</v>
      </c>
      <c r="D682" s="10" t="s">
        <v>2629</v>
      </c>
      <c r="E682" s="114" t="s">
        <v>2857</v>
      </c>
      <c r="F682" s="19" t="s">
        <v>2486</v>
      </c>
      <c r="G682" s="19" t="s">
        <v>2611</v>
      </c>
      <c r="H682" s="19" t="s">
        <v>1215</v>
      </c>
      <c r="I682" s="2" t="s">
        <v>2856</v>
      </c>
      <c r="L682" s="19" t="s">
        <v>1916</v>
      </c>
      <c r="M682" s="19" t="s">
        <v>54</v>
      </c>
      <c r="N682" s="28" t="s">
        <v>1293</v>
      </c>
      <c r="O682" s="19" t="s">
        <v>2486</v>
      </c>
      <c r="P682" s="19" t="s">
        <v>2532</v>
      </c>
      <c r="Q682" s="19" t="s">
        <v>2534</v>
      </c>
      <c r="R682" s="19" t="s">
        <v>2539</v>
      </c>
      <c r="S682" s="19" t="s">
        <v>2548</v>
      </c>
      <c r="T682" s="2"/>
      <c r="U682" s="2"/>
      <c r="V682" s="2"/>
      <c r="W682" s="2"/>
      <c r="X682" s="2"/>
      <c r="Y682" s="2" t="s">
        <v>2489</v>
      </c>
      <c r="Z682" s="2" t="s">
        <v>2495</v>
      </c>
      <c r="AA682" s="2" t="s">
        <v>2490</v>
      </c>
      <c r="AB682" s="19"/>
      <c r="AC682" s="19"/>
      <c r="AD682" s="19"/>
      <c r="AE682" s="19"/>
    </row>
    <row r="683" spans="1:31" ht="242" customHeight="1" x14ac:dyDescent="0.2">
      <c r="A683" s="35" t="s">
        <v>1639</v>
      </c>
      <c r="B683" s="2"/>
      <c r="C683" s="2"/>
      <c r="D683" s="10" t="s">
        <v>2629</v>
      </c>
      <c r="E683" s="114" t="s">
        <v>2853</v>
      </c>
      <c r="F683" s="19" t="s">
        <v>2485</v>
      </c>
      <c r="G683" s="19" t="s">
        <v>2612</v>
      </c>
      <c r="H683" s="19" t="s">
        <v>1197</v>
      </c>
      <c r="I683" s="2" t="s">
        <v>2849</v>
      </c>
      <c r="M683" s="19" t="s">
        <v>2069</v>
      </c>
      <c r="N683" s="28" t="s">
        <v>1487</v>
      </c>
      <c r="O683" s="19" t="s">
        <v>2549</v>
      </c>
      <c r="P683" s="19" t="s">
        <v>2488</v>
      </c>
      <c r="Q683" s="19" t="s">
        <v>2534</v>
      </c>
      <c r="R683" s="19" t="s">
        <v>2539</v>
      </c>
      <c r="S683" s="19" t="s">
        <v>2541</v>
      </c>
      <c r="T683" s="2" t="s">
        <v>2514</v>
      </c>
      <c r="U683" s="2" t="s">
        <v>2542</v>
      </c>
      <c r="V683" s="2"/>
      <c r="W683" s="2"/>
      <c r="X683" s="2"/>
      <c r="Y683" s="2" t="s">
        <v>2545</v>
      </c>
      <c r="Z683" s="2" t="s">
        <v>2495</v>
      </c>
      <c r="AA683" s="2" t="s">
        <v>2528</v>
      </c>
      <c r="AB683" s="19"/>
      <c r="AC683" s="19"/>
      <c r="AD683" s="19"/>
      <c r="AE683" s="19"/>
    </row>
    <row r="684" spans="1:31" ht="154" x14ac:dyDescent="0.2">
      <c r="A684" s="35" t="s">
        <v>1638</v>
      </c>
      <c r="B684" s="2"/>
      <c r="C684" s="2"/>
      <c r="D684" s="10" t="s">
        <v>2629</v>
      </c>
      <c r="E684" s="114" t="s">
        <v>2799</v>
      </c>
      <c r="F684" s="19" t="s">
        <v>2485</v>
      </c>
      <c r="G684" s="19" t="s">
        <v>2609</v>
      </c>
      <c r="H684" s="19" t="s">
        <v>1197</v>
      </c>
      <c r="I684" s="2" t="s">
        <v>2675</v>
      </c>
      <c r="M684" s="19" t="s">
        <v>2069</v>
      </c>
      <c r="N684" s="28" t="s">
        <v>1487</v>
      </c>
      <c r="O684" s="19" t="s">
        <v>2549</v>
      </c>
      <c r="P684" s="19" t="s">
        <v>2488</v>
      </c>
      <c r="Q684" s="19" t="s">
        <v>2534</v>
      </c>
      <c r="R684" s="19" t="s">
        <v>2539</v>
      </c>
      <c r="S684" s="19" t="s">
        <v>2541</v>
      </c>
      <c r="T684" s="2" t="s">
        <v>2514</v>
      </c>
      <c r="U684" s="2" t="s">
        <v>2542</v>
      </c>
      <c r="V684" s="2"/>
      <c r="W684" s="2"/>
      <c r="X684" s="2"/>
      <c r="Y684" s="2" t="s">
        <v>2545</v>
      </c>
      <c r="Z684" s="2" t="s">
        <v>2495</v>
      </c>
      <c r="AA684" s="2" t="s">
        <v>2528</v>
      </c>
      <c r="AB684" s="19"/>
      <c r="AC684" s="19"/>
      <c r="AD684" s="19"/>
      <c r="AE684" s="19"/>
    </row>
    <row r="685" spans="1:31" ht="154" x14ac:dyDescent="0.2">
      <c r="A685" s="35" t="s">
        <v>1640</v>
      </c>
      <c r="B685" s="2"/>
      <c r="C685" s="2"/>
      <c r="D685" s="10" t="s">
        <v>2627</v>
      </c>
      <c r="E685" s="114" t="s">
        <v>2848</v>
      </c>
      <c r="F685" s="19" t="s">
        <v>2485</v>
      </c>
      <c r="G685" s="19" t="s">
        <v>2612</v>
      </c>
      <c r="H685" s="19" t="s">
        <v>1197</v>
      </c>
      <c r="I685" s="2" t="s">
        <v>2849</v>
      </c>
      <c r="M685" s="19" t="s">
        <v>2069</v>
      </c>
      <c r="N685" s="28" t="s">
        <v>1487</v>
      </c>
      <c r="O685" s="19" t="s">
        <v>2549</v>
      </c>
      <c r="P685" s="19" t="s">
        <v>2488</v>
      </c>
      <c r="Q685" s="19" t="s">
        <v>2534</v>
      </c>
      <c r="R685" s="19" t="s">
        <v>2539</v>
      </c>
      <c r="S685" s="19" t="s">
        <v>2541</v>
      </c>
      <c r="T685" s="2" t="s">
        <v>2514</v>
      </c>
      <c r="U685" s="2" t="s">
        <v>2542</v>
      </c>
      <c r="V685" s="2"/>
      <c r="W685" s="2"/>
      <c r="X685" s="2"/>
      <c r="Y685" s="2" t="s">
        <v>2545</v>
      </c>
      <c r="Z685" s="2" t="s">
        <v>2495</v>
      </c>
      <c r="AA685" s="2" t="s">
        <v>2528</v>
      </c>
      <c r="AB685" s="19"/>
      <c r="AC685" s="19"/>
      <c r="AD685" s="19"/>
      <c r="AE685" s="19"/>
    </row>
    <row r="686" spans="1:31" ht="154" x14ac:dyDescent="0.2">
      <c r="A686" s="2" t="s">
        <v>2083</v>
      </c>
      <c r="B686" s="2"/>
      <c r="C686" s="2"/>
      <c r="D686" s="10" t="s">
        <v>2627</v>
      </c>
      <c r="E686" s="114" t="s">
        <v>2799</v>
      </c>
      <c r="F686" s="19" t="s">
        <v>2485</v>
      </c>
      <c r="G686" s="19" t="s">
        <v>2614</v>
      </c>
      <c r="H686" s="19" t="s">
        <v>1197</v>
      </c>
      <c r="I686" s="2" t="s">
        <v>2849</v>
      </c>
      <c r="M686" s="19" t="s">
        <v>2069</v>
      </c>
      <c r="N686" s="28" t="s">
        <v>1487</v>
      </c>
      <c r="O686" s="19" t="s">
        <v>2549</v>
      </c>
      <c r="P686" s="19" t="s">
        <v>2488</v>
      </c>
      <c r="Q686" s="19" t="s">
        <v>2534</v>
      </c>
      <c r="R686" s="19" t="s">
        <v>2539</v>
      </c>
      <c r="S686" s="19" t="s">
        <v>2541</v>
      </c>
      <c r="T686" s="2" t="s">
        <v>2514</v>
      </c>
      <c r="U686" s="2" t="s">
        <v>2542</v>
      </c>
      <c r="V686" s="2"/>
      <c r="W686" s="2"/>
      <c r="X686" s="2"/>
      <c r="Y686" s="2" t="s">
        <v>2545</v>
      </c>
      <c r="Z686" s="2" t="s">
        <v>2495</v>
      </c>
      <c r="AA686" s="2" t="s">
        <v>2528</v>
      </c>
      <c r="AB686" s="19"/>
      <c r="AC686" s="19"/>
      <c r="AD686" s="19"/>
      <c r="AE686" s="19"/>
    </row>
    <row r="687" spans="1:31" ht="154" x14ac:dyDescent="0.2">
      <c r="A687" s="2" t="s">
        <v>2021</v>
      </c>
      <c r="B687" s="2"/>
      <c r="C687" s="2"/>
      <c r="D687" s="10" t="s">
        <v>2629</v>
      </c>
      <c r="E687" s="114" t="s">
        <v>2566</v>
      </c>
      <c r="F687" s="19" t="s">
        <v>2485</v>
      </c>
      <c r="G687" s="19" t="s">
        <v>2612</v>
      </c>
      <c r="H687" s="19" t="s">
        <v>1193</v>
      </c>
      <c r="I687" s="2" t="s">
        <v>2849</v>
      </c>
      <c r="M687" s="19" t="s">
        <v>49</v>
      </c>
      <c r="N687" s="28" t="s">
        <v>1487</v>
      </c>
      <c r="O687" s="19" t="s">
        <v>2549</v>
      </c>
      <c r="P687" s="19" t="s">
        <v>2488</v>
      </c>
      <c r="Q687" s="19" t="s">
        <v>2534</v>
      </c>
      <c r="R687" s="19" t="s">
        <v>2539</v>
      </c>
      <c r="S687" s="19" t="s">
        <v>2541</v>
      </c>
      <c r="T687" s="2" t="s">
        <v>2514</v>
      </c>
      <c r="U687" s="2" t="s">
        <v>2542</v>
      </c>
      <c r="V687" s="2"/>
      <c r="W687" s="2"/>
      <c r="X687" s="2"/>
      <c r="Y687" s="2" t="s">
        <v>2545</v>
      </c>
      <c r="Z687" s="2" t="s">
        <v>2495</v>
      </c>
      <c r="AA687" s="2" t="s">
        <v>2528</v>
      </c>
      <c r="AB687" s="19"/>
      <c r="AC687" s="19"/>
      <c r="AD687" s="19"/>
      <c r="AE687" s="19"/>
    </row>
    <row r="688" spans="1:31" ht="154" x14ac:dyDescent="0.2">
      <c r="A688" s="2" t="s">
        <v>2022</v>
      </c>
      <c r="B688" s="2"/>
      <c r="C688" s="2"/>
      <c r="D688" s="10" t="s">
        <v>2627</v>
      </c>
      <c r="E688" s="114" t="s">
        <v>2852</v>
      </c>
      <c r="F688" s="19" t="s">
        <v>2485</v>
      </c>
      <c r="G688" s="19" t="s">
        <v>2612</v>
      </c>
      <c r="H688" s="19" t="s">
        <v>1197</v>
      </c>
      <c r="I688" s="2" t="s">
        <v>2849</v>
      </c>
      <c r="M688" s="19" t="s">
        <v>49</v>
      </c>
      <c r="N688" s="28" t="s">
        <v>1487</v>
      </c>
      <c r="O688" s="19" t="s">
        <v>2549</v>
      </c>
      <c r="P688" s="19" t="s">
        <v>2488</v>
      </c>
      <c r="Q688" s="19" t="s">
        <v>2534</v>
      </c>
      <c r="R688" s="19" t="s">
        <v>2539</v>
      </c>
      <c r="S688" s="19" t="s">
        <v>2541</v>
      </c>
      <c r="T688" s="2" t="s">
        <v>2514</v>
      </c>
      <c r="U688" s="2" t="s">
        <v>2542</v>
      </c>
      <c r="V688" s="2"/>
      <c r="W688" s="2"/>
      <c r="X688" s="2"/>
      <c r="Y688" s="2" t="s">
        <v>2545</v>
      </c>
      <c r="Z688" s="2" t="s">
        <v>2495</v>
      </c>
      <c r="AA688" s="2" t="s">
        <v>2528</v>
      </c>
      <c r="AB688" s="19"/>
      <c r="AC688" s="19"/>
      <c r="AD688" s="19"/>
      <c r="AE688" s="19"/>
    </row>
    <row r="689" spans="1:31" ht="154" x14ac:dyDescent="0.2">
      <c r="A689" s="2" t="s">
        <v>2020</v>
      </c>
      <c r="B689" s="2"/>
      <c r="C689" s="2"/>
      <c r="D689" s="10" t="s">
        <v>2627</v>
      </c>
      <c r="E689" s="114" t="s">
        <v>2851</v>
      </c>
      <c r="F689" s="19" t="s">
        <v>2485</v>
      </c>
      <c r="G689" s="19" t="s">
        <v>2612</v>
      </c>
      <c r="H689" s="19" t="s">
        <v>1197</v>
      </c>
      <c r="I689" s="2" t="s">
        <v>2849</v>
      </c>
      <c r="M689" s="19" t="s">
        <v>49</v>
      </c>
      <c r="N689" s="28" t="s">
        <v>1487</v>
      </c>
      <c r="O689" s="19" t="s">
        <v>2549</v>
      </c>
      <c r="P689" s="19" t="s">
        <v>2488</v>
      </c>
      <c r="Q689" s="19" t="s">
        <v>2534</v>
      </c>
      <c r="R689" s="19" t="s">
        <v>2539</v>
      </c>
      <c r="S689" s="19" t="s">
        <v>2541</v>
      </c>
      <c r="T689" s="2" t="s">
        <v>2514</v>
      </c>
      <c r="U689" s="2" t="s">
        <v>2542</v>
      </c>
      <c r="V689" s="2"/>
      <c r="W689" s="2"/>
      <c r="X689" s="2"/>
      <c r="Y689" s="2" t="s">
        <v>2545</v>
      </c>
      <c r="Z689" s="2" t="s">
        <v>2495</v>
      </c>
      <c r="AA689" s="2" t="s">
        <v>2528</v>
      </c>
      <c r="AB689" s="19"/>
      <c r="AC689" s="19"/>
      <c r="AD689" s="19"/>
      <c r="AE689" s="19"/>
    </row>
    <row r="690" spans="1:31" ht="154" x14ac:dyDescent="0.2">
      <c r="A690" s="2" t="s">
        <v>2023</v>
      </c>
      <c r="B690" s="2"/>
      <c r="C690" s="2"/>
      <c r="D690" s="10" t="s">
        <v>2627</v>
      </c>
      <c r="E690" s="114" t="s">
        <v>2575</v>
      </c>
      <c r="F690" s="19" t="s">
        <v>2485</v>
      </c>
      <c r="G690" s="19" t="s">
        <v>2612</v>
      </c>
      <c r="H690" s="19" t="s">
        <v>1197</v>
      </c>
      <c r="I690" s="2" t="s">
        <v>2649</v>
      </c>
      <c r="M690" s="19" t="s">
        <v>49</v>
      </c>
      <c r="N690" s="28" t="s">
        <v>1487</v>
      </c>
      <c r="O690" s="19" t="s">
        <v>2549</v>
      </c>
      <c r="P690" s="19" t="s">
        <v>2488</v>
      </c>
      <c r="Q690" s="19" t="s">
        <v>2534</v>
      </c>
      <c r="R690" s="19" t="s">
        <v>2539</v>
      </c>
      <c r="S690" s="19" t="s">
        <v>2541</v>
      </c>
      <c r="T690" s="2" t="s">
        <v>2514</v>
      </c>
      <c r="U690" s="2" t="s">
        <v>2542</v>
      </c>
      <c r="V690" s="2"/>
      <c r="W690" s="2"/>
      <c r="X690" s="2"/>
      <c r="Y690" s="2" t="s">
        <v>2545</v>
      </c>
      <c r="Z690" s="2" t="s">
        <v>2495</v>
      </c>
      <c r="AA690" s="2" t="s">
        <v>2528</v>
      </c>
      <c r="AB690" s="19"/>
      <c r="AC690" s="19"/>
      <c r="AD690" s="19"/>
      <c r="AE690" s="19"/>
    </row>
    <row r="691" spans="1:31" ht="154" x14ac:dyDescent="0.2">
      <c r="A691" s="35" t="s">
        <v>487</v>
      </c>
      <c r="B691" s="2" t="s">
        <v>3593</v>
      </c>
      <c r="C691" s="2" t="s">
        <v>3594</v>
      </c>
      <c r="D691" s="10" t="s">
        <v>2629</v>
      </c>
      <c r="E691" s="114" t="s">
        <v>4751</v>
      </c>
      <c r="F691" s="19" t="s">
        <v>2485</v>
      </c>
      <c r="G691" s="19" t="s">
        <v>2614</v>
      </c>
      <c r="H691" s="19" t="s">
        <v>1197</v>
      </c>
      <c r="I691" s="2" t="s">
        <v>2675</v>
      </c>
      <c r="J691" s="9" t="s">
        <v>4752</v>
      </c>
      <c r="M691" s="19" t="s">
        <v>49</v>
      </c>
      <c r="N691" s="28" t="s">
        <v>1487</v>
      </c>
      <c r="O691" s="19" t="s">
        <v>2549</v>
      </c>
      <c r="P691" s="19" t="s">
        <v>2488</v>
      </c>
      <c r="Q691" s="19" t="s">
        <v>2534</v>
      </c>
      <c r="R691" s="19" t="s">
        <v>2539</v>
      </c>
      <c r="S691" s="19" t="s">
        <v>2541</v>
      </c>
      <c r="T691" s="2" t="s">
        <v>2514</v>
      </c>
      <c r="U691" s="2" t="s">
        <v>2542</v>
      </c>
      <c r="V691" s="2"/>
      <c r="W691" s="2"/>
      <c r="X691" s="2"/>
      <c r="Y691" s="2" t="s">
        <v>2545</v>
      </c>
      <c r="Z691" s="2" t="s">
        <v>2495</v>
      </c>
      <c r="AA691" s="2" t="s">
        <v>2528</v>
      </c>
      <c r="AB691" s="19"/>
      <c r="AC691" s="19"/>
      <c r="AD691" s="19"/>
      <c r="AE691" s="19"/>
    </row>
    <row r="692" spans="1:31" ht="154" x14ac:dyDescent="0.2">
      <c r="A692" s="2" t="s">
        <v>2017</v>
      </c>
      <c r="B692" s="2"/>
      <c r="C692" s="2"/>
      <c r="D692" s="10" t="s">
        <v>2629</v>
      </c>
      <c r="E692" s="114" t="s">
        <v>2850</v>
      </c>
      <c r="F692" s="19" t="s">
        <v>2485</v>
      </c>
      <c r="G692" s="19" t="s">
        <v>2609</v>
      </c>
      <c r="H692" s="19" t="s">
        <v>1197</v>
      </c>
      <c r="I692" s="2" t="s">
        <v>2675</v>
      </c>
      <c r="M692" s="19" t="s">
        <v>49</v>
      </c>
      <c r="N692" s="28" t="s">
        <v>1487</v>
      </c>
      <c r="O692" s="19" t="s">
        <v>2549</v>
      </c>
      <c r="P692" s="19" t="s">
        <v>2488</v>
      </c>
      <c r="Q692" s="19" t="s">
        <v>2534</v>
      </c>
      <c r="R692" s="19" t="s">
        <v>2539</v>
      </c>
      <c r="S692" s="19" t="s">
        <v>2541</v>
      </c>
      <c r="T692" s="2" t="s">
        <v>2514</v>
      </c>
      <c r="U692" s="2" t="s">
        <v>2542</v>
      </c>
      <c r="V692" s="2"/>
      <c r="W692" s="2"/>
      <c r="X692" s="2"/>
      <c r="Y692" s="2" t="s">
        <v>2545</v>
      </c>
      <c r="Z692" s="2" t="s">
        <v>2495</v>
      </c>
      <c r="AA692" s="2" t="s">
        <v>2528</v>
      </c>
      <c r="AB692" s="19"/>
      <c r="AC692" s="19"/>
      <c r="AD692" s="19"/>
      <c r="AE692" s="19"/>
    </row>
    <row r="693" spans="1:31" ht="154" x14ac:dyDescent="0.2">
      <c r="A693" s="2" t="s">
        <v>2019</v>
      </c>
      <c r="B693" s="2"/>
      <c r="C693" s="2"/>
      <c r="D693" s="10" t="s">
        <v>2629</v>
      </c>
      <c r="E693" s="114" t="s">
        <v>2847</v>
      </c>
      <c r="F693" s="19" t="s">
        <v>2485</v>
      </c>
      <c r="G693" s="19" t="s">
        <v>2612</v>
      </c>
      <c r="H693" s="19" t="s">
        <v>1197</v>
      </c>
      <c r="I693" s="2" t="s">
        <v>2849</v>
      </c>
      <c r="M693" s="19" t="s">
        <v>49</v>
      </c>
      <c r="N693" s="28" t="s">
        <v>1487</v>
      </c>
      <c r="O693" s="19" t="s">
        <v>2549</v>
      </c>
      <c r="P693" s="19" t="s">
        <v>2488</v>
      </c>
      <c r="Q693" s="19" t="s">
        <v>2534</v>
      </c>
      <c r="R693" s="19" t="s">
        <v>2539</v>
      </c>
      <c r="S693" s="19" t="s">
        <v>2541</v>
      </c>
      <c r="T693" s="2" t="s">
        <v>2514</v>
      </c>
      <c r="U693" s="2" t="s">
        <v>2542</v>
      </c>
      <c r="V693" s="2"/>
      <c r="W693" s="2"/>
      <c r="X693" s="2"/>
      <c r="Y693" s="2" t="s">
        <v>2545</v>
      </c>
      <c r="Z693" s="2" t="s">
        <v>2495</v>
      </c>
      <c r="AA693" s="2" t="s">
        <v>2528</v>
      </c>
      <c r="AB693" s="19"/>
      <c r="AC693" s="19"/>
      <c r="AD693" s="19"/>
      <c r="AE693" s="19"/>
    </row>
    <row r="694" spans="1:31" ht="154" x14ac:dyDescent="0.2">
      <c r="A694" s="2" t="s">
        <v>2018</v>
      </c>
      <c r="B694" s="2"/>
      <c r="C694" s="2"/>
      <c r="D694" s="10" t="s">
        <v>2629</v>
      </c>
      <c r="E694" s="114" t="s">
        <v>2575</v>
      </c>
      <c r="F694" s="19" t="s">
        <v>2485</v>
      </c>
      <c r="G694" s="19" t="s">
        <v>2612</v>
      </c>
      <c r="H694" s="19" t="s">
        <v>1197</v>
      </c>
      <c r="I694" s="2" t="s">
        <v>2675</v>
      </c>
      <c r="M694" s="19" t="s">
        <v>49</v>
      </c>
      <c r="N694" s="28" t="s">
        <v>1487</v>
      </c>
      <c r="O694" s="19" t="s">
        <v>2549</v>
      </c>
      <c r="P694" s="19" t="s">
        <v>2488</v>
      </c>
      <c r="Q694" s="19" t="s">
        <v>2534</v>
      </c>
      <c r="R694" s="19" t="s">
        <v>2539</v>
      </c>
      <c r="S694" s="19" t="s">
        <v>2541</v>
      </c>
      <c r="T694" s="2" t="s">
        <v>2514</v>
      </c>
      <c r="U694" s="2" t="s">
        <v>2542</v>
      </c>
      <c r="V694" s="2"/>
      <c r="W694" s="2"/>
      <c r="X694" s="2"/>
      <c r="Y694" s="2" t="s">
        <v>2545</v>
      </c>
      <c r="Z694" s="2" t="s">
        <v>2495</v>
      </c>
      <c r="AA694" s="2" t="s">
        <v>2528</v>
      </c>
      <c r="AB694" s="19"/>
      <c r="AC694" s="19"/>
      <c r="AD694" s="19"/>
      <c r="AE694" s="19"/>
    </row>
    <row r="695" spans="1:31" ht="176" customHeight="1" x14ac:dyDescent="0.2">
      <c r="A695" s="19" t="s">
        <v>1516</v>
      </c>
      <c r="B695" s="19" t="s">
        <v>3879</v>
      </c>
      <c r="C695" s="19" t="s">
        <v>3161</v>
      </c>
      <c r="D695" s="10" t="s">
        <v>2629</v>
      </c>
      <c r="E695" s="115" t="s">
        <v>5661</v>
      </c>
      <c r="F695" s="19" t="s">
        <v>2485</v>
      </c>
      <c r="G695" s="19" t="s">
        <v>2609</v>
      </c>
      <c r="H695" s="19" t="s">
        <v>1197</v>
      </c>
      <c r="I695" s="2" t="s">
        <v>2649</v>
      </c>
      <c r="J695" s="9" t="s">
        <v>5662</v>
      </c>
      <c r="K695" s="9" t="s">
        <v>5663</v>
      </c>
      <c r="L695" s="19" t="s">
        <v>1919</v>
      </c>
      <c r="M695" s="122" t="s">
        <v>65</v>
      </c>
      <c r="N695" s="28" t="s">
        <v>1487</v>
      </c>
      <c r="O695" s="19" t="s">
        <v>2549</v>
      </c>
      <c r="P695" s="19" t="s">
        <v>2488</v>
      </c>
      <c r="Q695" s="19" t="s">
        <v>2534</v>
      </c>
      <c r="R695" s="19" t="s">
        <v>2539</v>
      </c>
      <c r="S695" s="19" t="s">
        <v>2541</v>
      </c>
      <c r="T695" s="2" t="s">
        <v>2514</v>
      </c>
      <c r="U695" s="2" t="s">
        <v>2542</v>
      </c>
      <c r="V695" s="2"/>
      <c r="W695" s="2"/>
      <c r="X695" s="2"/>
      <c r="Y695" s="2" t="s">
        <v>2545</v>
      </c>
      <c r="Z695" s="2" t="s">
        <v>2495</v>
      </c>
      <c r="AA695" s="2" t="s">
        <v>2528</v>
      </c>
      <c r="AB695" s="19"/>
      <c r="AC695" s="19"/>
      <c r="AD695" s="19"/>
      <c r="AE695" s="19"/>
    </row>
    <row r="696" spans="1:31" ht="154" x14ac:dyDescent="0.2">
      <c r="A696" s="36" t="s">
        <v>1639</v>
      </c>
      <c r="D696" s="10" t="s">
        <v>2629</v>
      </c>
      <c r="E696" s="128" t="s">
        <v>2853</v>
      </c>
      <c r="F696" s="19" t="s">
        <v>2485</v>
      </c>
      <c r="G696" s="19" t="s">
        <v>2612</v>
      </c>
      <c r="H696" s="19" t="s">
        <v>1197</v>
      </c>
      <c r="I696" s="2" t="s">
        <v>2849</v>
      </c>
      <c r="L696" s="19" t="s">
        <v>1918</v>
      </c>
      <c r="M696" s="19" t="s">
        <v>67</v>
      </c>
      <c r="N696" s="28" t="s">
        <v>1487</v>
      </c>
      <c r="O696" s="19" t="s">
        <v>2549</v>
      </c>
      <c r="P696" s="19" t="s">
        <v>2488</v>
      </c>
      <c r="Q696" s="19" t="s">
        <v>2534</v>
      </c>
      <c r="R696" s="19" t="s">
        <v>2539</v>
      </c>
      <c r="S696" s="19" t="s">
        <v>2541</v>
      </c>
      <c r="T696" s="2" t="s">
        <v>2514</v>
      </c>
      <c r="U696" s="2" t="s">
        <v>2542</v>
      </c>
      <c r="V696" s="2"/>
      <c r="W696" s="2"/>
      <c r="X696" s="2"/>
      <c r="Y696" s="2" t="s">
        <v>2545</v>
      </c>
      <c r="Z696" s="2" t="s">
        <v>2495</v>
      </c>
      <c r="AA696" s="2" t="s">
        <v>2528</v>
      </c>
      <c r="AB696" s="19"/>
      <c r="AC696" s="19"/>
      <c r="AD696" s="19"/>
      <c r="AE696" s="19"/>
    </row>
    <row r="697" spans="1:31" ht="154" x14ac:dyDescent="0.2">
      <c r="A697" s="36" t="s">
        <v>1638</v>
      </c>
      <c r="D697" s="10" t="s">
        <v>2629</v>
      </c>
      <c r="E697" s="114" t="s">
        <v>2799</v>
      </c>
      <c r="F697" s="19" t="s">
        <v>2485</v>
      </c>
      <c r="G697" s="19" t="s">
        <v>2609</v>
      </c>
      <c r="H697" s="19" t="s">
        <v>1197</v>
      </c>
      <c r="I697" s="2" t="s">
        <v>2675</v>
      </c>
      <c r="L697" s="19" t="s">
        <v>1918</v>
      </c>
      <c r="M697" s="19" t="s">
        <v>67</v>
      </c>
      <c r="N697" s="28" t="s">
        <v>1487</v>
      </c>
      <c r="O697" s="19" t="s">
        <v>2549</v>
      </c>
      <c r="P697" s="19" t="s">
        <v>2488</v>
      </c>
      <c r="Q697" s="19" t="s">
        <v>2534</v>
      </c>
      <c r="R697" s="19" t="s">
        <v>2539</v>
      </c>
      <c r="S697" s="19" t="s">
        <v>2541</v>
      </c>
      <c r="T697" s="2" t="s">
        <v>2514</v>
      </c>
      <c r="U697" s="2" t="s">
        <v>2542</v>
      </c>
      <c r="V697" s="2"/>
      <c r="W697" s="2"/>
      <c r="X697" s="2"/>
      <c r="Y697" s="2" t="s">
        <v>2545</v>
      </c>
      <c r="Z697" s="2" t="s">
        <v>2495</v>
      </c>
      <c r="AA697" s="2" t="s">
        <v>2528</v>
      </c>
      <c r="AB697" s="19"/>
      <c r="AC697" s="19"/>
      <c r="AD697" s="19"/>
      <c r="AE697" s="19"/>
    </row>
    <row r="698" spans="1:31" ht="176" customHeight="1" x14ac:dyDescent="0.2">
      <c r="A698" s="35" t="s">
        <v>1640</v>
      </c>
      <c r="B698" s="2"/>
      <c r="C698" s="2"/>
      <c r="D698" s="10" t="s">
        <v>2627</v>
      </c>
      <c r="E698" s="114" t="s">
        <v>2848</v>
      </c>
      <c r="F698" s="19" t="s">
        <v>2485</v>
      </c>
      <c r="G698" s="19" t="s">
        <v>2612</v>
      </c>
      <c r="H698" s="19" t="s">
        <v>1197</v>
      </c>
      <c r="I698" s="2" t="s">
        <v>2849</v>
      </c>
      <c r="L698" s="19" t="s">
        <v>1918</v>
      </c>
      <c r="M698" s="19" t="s">
        <v>67</v>
      </c>
      <c r="N698" s="28" t="s">
        <v>1487</v>
      </c>
      <c r="O698" s="19" t="s">
        <v>2549</v>
      </c>
      <c r="P698" s="19" t="s">
        <v>2488</v>
      </c>
      <c r="Q698" s="19" t="s">
        <v>2534</v>
      </c>
      <c r="R698" s="19" t="s">
        <v>2539</v>
      </c>
      <c r="S698" s="19" t="s">
        <v>2541</v>
      </c>
      <c r="T698" s="2" t="s">
        <v>2514</v>
      </c>
      <c r="U698" s="2" t="s">
        <v>2542</v>
      </c>
      <c r="V698" s="2"/>
      <c r="W698" s="2"/>
      <c r="X698" s="2"/>
      <c r="Y698" s="2" t="s">
        <v>2545</v>
      </c>
      <c r="Z698" s="2" t="s">
        <v>2495</v>
      </c>
      <c r="AA698" s="2" t="s">
        <v>2528</v>
      </c>
      <c r="AB698" s="19"/>
      <c r="AC698" s="19"/>
      <c r="AD698" s="19"/>
      <c r="AE698" s="19"/>
    </row>
    <row r="699" spans="1:31" ht="132" x14ac:dyDescent="0.2">
      <c r="A699" s="2" t="s">
        <v>319</v>
      </c>
      <c r="B699" s="2"/>
      <c r="C699" s="2"/>
      <c r="D699" s="10" t="s">
        <v>2627</v>
      </c>
      <c r="E699" s="114" t="s">
        <v>2624</v>
      </c>
      <c r="F699" s="52" t="s">
        <v>2486</v>
      </c>
      <c r="G699" s="52" t="s">
        <v>2610</v>
      </c>
      <c r="H699" s="52" t="s">
        <v>1205</v>
      </c>
      <c r="I699" s="2" t="s">
        <v>2649</v>
      </c>
      <c r="M699" s="19" t="s">
        <v>38</v>
      </c>
      <c r="N699" s="28" t="s">
        <v>1292</v>
      </c>
      <c r="O699" s="19" t="s">
        <v>2486</v>
      </c>
      <c r="P699" s="19" t="s">
        <v>2518</v>
      </c>
      <c r="Q699" s="19" t="s">
        <v>2535</v>
      </c>
      <c r="R699" s="19" t="s">
        <v>2519</v>
      </c>
      <c r="T699" s="2"/>
      <c r="U699" s="2"/>
      <c r="V699" s="2"/>
      <c r="W699" s="2"/>
      <c r="X699" s="2"/>
      <c r="Y699" s="2" t="s">
        <v>2489</v>
      </c>
      <c r="Z699" s="2" t="s">
        <v>2494</v>
      </c>
      <c r="AA699" s="2"/>
      <c r="AB699" s="19"/>
      <c r="AC699" s="19"/>
      <c r="AD699" s="19"/>
      <c r="AE699" s="19"/>
    </row>
    <row r="700" spans="1:31" ht="132" x14ac:dyDescent="0.2">
      <c r="A700" s="35" t="s">
        <v>316</v>
      </c>
      <c r="B700" s="2" t="s">
        <v>3885</v>
      </c>
      <c r="C700" s="2" t="s">
        <v>3087</v>
      </c>
      <c r="D700" s="10" t="s">
        <v>2629</v>
      </c>
      <c r="E700" s="79" t="s">
        <v>5667</v>
      </c>
      <c r="F700" s="19" t="s">
        <v>2486</v>
      </c>
      <c r="G700" s="19" t="s">
        <v>2612</v>
      </c>
      <c r="H700" s="19" t="s">
        <v>1214</v>
      </c>
      <c r="I700" s="2" t="s">
        <v>2649</v>
      </c>
      <c r="J700" s="9" t="s">
        <v>5668</v>
      </c>
      <c r="K700" s="106"/>
      <c r="M700" s="19" t="s">
        <v>38</v>
      </c>
      <c r="N700" s="28" t="s">
        <v>1292</v>
      </c>
      <c r="O700" s="19" t="s">
        <v>2486</v>
      </c>
      <c r="P700" s="19" t="s">
        <v>2518</v>
      </c>
      <c r="Q700" s="19" t="s">
        <v>2535</v>
      </c>
      <c r="R700" s="19" t="s">
        <v>2519</v>
      </c>
      <c r="T700" s="2"/>
      <c r="U700" s="2"/>
      <c r="V700" s="2"/>
      <c r="W700" s="2"/>
      <c r="X700" s="2"/>
      <c r="Y700" s="2" t="s">
        <v>2489</v>
      </c>
      <c r="Z700" s="2" t="s">
        <v>2494</v>
      </c>
      <c r="AA700" s="2"/>
      <c r="AB700" s="19"/>
      <c r="AC700" s="19"/>
      <c r="AD700" s="19"/>
      <c r="AE700" s="19"/>
    </row>
    <row r="701" spans="1:31" ht="132" x14ac:dyDescent="0.2">
      <c r="A701" s="2" t="s">
        <v>315</v>
      </c>
      <c r="B701" s="2"/>
      <c r="C701" s="2"/>
      <c r="D701" s="10" t="s">
        <v>2629</v>
      </c>
      <c r="E701" s="114" t="s">
        <v>2845</v>
      </c>
      <c r="F701" s="19" t="s">
        <v>2486</v>
      </c>
      <c r="G701" s="19" t="s">
        <v>2614</v>
      </c>
      <c r="H701" s="19" t="s">
        <v>1205</v>
      </c>
      <c r="I701" s="2" t="s">
        <v>2649</v>
      </c>
      <c r="M701" s="19" t="s">
        <v>38</v>
      </c>
      <c r="N701" s="28" t="s">
        <v>1292</v>
      </c>
      <c r="O701" s="19" t="s">
        <v>2486</v>
      </c>
      <c r="P701" s="19" t="s">
        <v>2518</v>
      </c>
      <c r="Q701" s="19" t="s">
        <v>2535</v>
      </c>
      <c r="R701" s="19" t="s">
        <v>2519</v>
      </c>
      <c r="T701" s="2"/>
      <c r="U701" s="2"/>
      <c r="V701" s="2"/>
      <c r="W701" s="2"/>
      <c r="X701" s="2"/>
      <c r="Y701" s="2" t="s">
        <v>2489</v>
      </c>
      <c r="Z701" s="2" t="s">
        <v>2494</v>
      </c>
      <c r="AA701" s="2"/>
      <c r="AB701" s="19"/>
      <c r="AC701" s="19"/>
      <c r="AD701" s="19"/>
      <c r="AE701" s="19"/>
    </row>
    <row r="702" spans="1:31" ht="132" x14ac:dyDescent="0.2">
      <c r="A702" s="2" t="s">
        <v>317</v>
      </c>
      <c r="B702" s="2"/>
      <c r="C702" s="2"/>
      <c r="D702" s="10" t="s">
        <v>2629</v>
      </c>
      <c r="E702" s="114" t="s">
        <v>2844</v>
      </c>
      <c r="F702" s="19" t="s">
        <v>2486</v>
      </c>
      <c r="G702" s="19" t="s">
        <v>2612</v>
      </c>
      <c r="H702" s="19" t="s">
        <v>1212</v>
      </c>
      <c r="I702" s="2" t="s">
        <v>2649</v>
      </c>
      <c r="M702" s="19" t="s">
        <v>38</v>
      </c>
      <c r="N702" s="28" t="s">
        <v>1292</v>
      </c>
      <c r="O702" s="19" t="s">
        <v>2486</v>
      </c>
      <c r="P702" s="19" t="s">
        <v>2518</v>
      </c>
      <c r="Q702" s="19" t="s">
        <v>2535</v>
      </c>
      <c r="R702" s="19" t="s">
        <v>2519</v>
      </c>
      <c r="T702" s="2"/>
      <c r="U702" s="2"/>
      <c r="V702" s="2"/>
      <c r="W702" s="2"/>
      <c r="X702" s="2"/>
      <c r="Y702" s="2" t="s">
        <v>2489</v>
      </c>
      <c r="Z702" s="2" t="s">
        <v>2494</v>
      </c>
      <c r="AA702" s="2"/>
      <c r="AB702" s="19"/>
      <c r="AC702" s="19"/>
      <c r="AD702" s="19"/>
      <c r="AE702" s="19"/>
    </row>
    <row r="703" spans="1:31" ht="132" x14ac:dyDescent="0.2">
      <c r="A703" s="2" t="s">
        <v>318</v>
      </c>
      <c r="B703" s="2"/>
      <c r="C703" s="2"/>
      <c r="D703" s="10" t="s">
        <v>2629</v>
      </c>
      <c r="E703" s="114" t="s">
        <v>2842</v>
      </c>
      <c r="F703" s="19" t="s">
        <v>2486</v>
      </c>
      <c r="G703" s="19" t="s">
        <v>2612</v>
      </c>
      <c r="H703" s="19" t="s">
        <v>1205</v>
      </c>
      <c r="I703" s="2" t="s">
        <v>2649</v>
      </c>
      <c r="M703" s="19" t="s">
        <v>38</v>
      </c>
      <c r="N703" s="28" t="s">
        <v>1292</v>
      </c>
      <c r="O703" s="19" t="s">
        <v>2486</v>
      </c>
      <c r="P703" s="19" t="s">
        <v>2518</v>
      </c>
      <c r="Q703" s="19" t="s">
        <v>2535</v>
      </c>
      <c r="R703" s="19" t="s">
        <v>2519</v>
      </c>
      <c r="T703" s="2"/>
      <c r="U703" s="2"/>
      <c r="V703" s="2"/>
      <c r="W703" s="2"/>
      <c r="X703" s="2"/>
      <c r="Y703" s="2" t="s">
        <v>2489</v>
      </c>
      <c r="Z703" s="2" t="s">
        <v>2494</v>
      </c>
      <c r="AA703" s="2"/>
      <c r="AB703" s="19"/>
      <c r="AC703" s="19"/>
      <c r="AD703" s="19"/>
      <c r="AE703" s="19"/>
    </row>
    <row r="704" spans="1:31" ht="132" x14ac:dyDescent="0.2">
      <c r="A704" s="35" t="s">
        <v>316</v>
      </c>
      <c r="B704" s="2" t="s">
        <v>3885</v>
      </c>
      <c r="C704" s="2" t="s">
        <v>3087</v>
      </c>
      <c r="D704" s="10" t="s">
        <v>2629</v>
      </c>
      <c r="E704" s="79" t="s">
        <v>5667</v>
      </c>
      <c r="F704" s="19" t="s">
        <v>2486</v>
      </c>
      <c r="G704" s="19" t="s">
        <v>2612</v>
      </c>
      <c r="H704" s="19" t="s">
        <v>1214</v>
      </c>
      <c r="I704" s="2" t="s">
        <v>2649</v>
      </c>
      <c r="J704" s="9" t="s">
        <v>5668</v>
      </c>
      <c r="K704" s="106"/>
      <c r="L704" s="19" t="s">
        <v>1920</v>
      </c>
      <c r="M704" s="122" t="s">
        <v>51</v>
      </c>
      <c r="N704" s="28" t="s">
        <v>1292</v>
      </c>
      <c r="O704" s="19" t="s">
        <v>2486</v>
      </c>
      <c r="P704" s="19" t="s">
        <v>2518</v>
      </c>
      <c r="Q704" s="19" t="s">
        <v>2535</v>
      </c>
      <c r="R704" s="19" t="s">
        <v>2519</v>
      </c>
      <c r="T704" s="2"/>
      <c r="U704" s="2"/>
      <c r="V704" s="2"/>
      <c r="W704" s="2"/>
      <c r="X704" s="2"/>
      <c r="Y704" s="2" t="s">
        <v>2489</v>
      </c>
      <c r="Z704" s="2" t="s">
        <v>2494</v>
      </c>
      <c r="AA704" s="2"/>
      <c r="AB704" s="19"/>
      <c r="AC704" s="19"/>
      <c r="AD704" s="19"/>
      <c r="AE704" s="19"/>
    </row>
    <row r="705" spans="1:31" ht="132" x14ac:dyDescent="0.2">
      <c r="A705" s="2" t="s">
        <v>757</v>
      </c>
      <c r="B705" s="2" t="s">
        <v>3891</v>
      </c>
      <c r="C705" s="2" t="s">
        <v>2989</v>
      </c>
      <c r="D705" s="10" t="s">
        <v>2629</v>
      </c>
      <c r="E705" s="115" t="s">
        <v>5670</v>
      </c>
      <c r="F705" s="19" t="s">
        <v>2486</v>
      </c>
      <c r="G705" s="19" t="s">
        <v>2614</v>
      </c>
      <c r="H705" s="19" t="s">
        <v>1200</v>
      </c>
      <c r="I705" s="2" t="s">
        <v>2649</v>
      </c>
      <c r="J705" s="9" t="s">
        <v>5672</v>
      </c>
      <c r="K705" s="9" t="s">
        <v>5671</v>
      </c>
      <c r="L705" s="19" t="s">
        <v>1920</v>
      </c>
      <c r="M705" s="122" t="s">
        <v>51</v>
      </c>
      <c r="N705" s="28" t="s">
        <v>1292</v>
      </c>
      <c r="O705" s="19" t="s">
        <v>2486</v>
      </c>
      <c r="P705" s="19" t="s">
        <v>2518</v>
      </c>
      <c r="Q705" s="19" t="s">
        <v>2535</v>
      </c>
      <c r="R705" s="19" t="s">
        <v>2519</v>
      </c>
      <c r="T705" s="2"/>
      <c r="U705" s="2"/>
      <c r="V705" s="2"/>
      <c r="W705" s="2"/>
      <c r="X705" s="2"/>
      <c r="Y705" s="2" t="s">
        <v>2489</v>
      </c>
      <c r="Z705" s="2" t="s">
        <v>2494</v>
      </c>
      <c r="AA705" s="2"/>
      <c r="AB705" s="19"/>
      <c r="AC705" s="19"/>
      <c r="AD705" s="19"/>
      <c r="AE705" s="19"/>
    </row>
    <row r="706" spans="1:31" ht="110" x14ac:dyDescent="0.2">
      <c r="A706" s="2" t="s">
        <v>2217</v>
      </c>
      <c r="B706" s="2"/>
      <c r="C706" s="2"/>
      <c r="D706" s="10" t="s">
        <v>2629</v>
      </c>
      <c r="E706" s="114" t="s">
        <v>2638</v>
      </c>
      <c r="F706" s="19" t="s">
        <v>2485</v>
      </c>
      <c r="G706" s="19" t="s">
        <v>2614</v>
      </c>
      <c r="H706" s="19" t="s">
        <v>1191</v>
      </c>
      <c r="I706" s="2" t="s">
        <v>2649</v>
      </c>
      <c r="M706" s="19" t="s">
        <v>2213</v>
      </c>
      <c r="N706" s="28" t="s">
        <v>2228</v>
      </c>
      <c r="O706" s="19" t="s">
        <v>2549</v>
      </c>
      <c r="P706" s="19" t="s">
        <v>2532</v>
      </c>
      <c r="Q706" s="19" t="s">
        <v>2513</v>
      </c>
      <c r="R706" s="19" t="s">
        <v>2542</v>
      </c>
      <c r="T706" s="2"/>
      <c r="U706" s="2"/>
      <c r="V706" s="2"/>
      <c r="W706" s="2"/>
      <c r="X706" s="2"/>
      <c r="Y706" s="2" t="s">
        <v>2545</v>
      </c>
      <c r="Z706" s="2" t="s">
        <v>2528</v>
      </c>
      <c r="AA706" s="2" t="s">
        <v>2490</v>
      </c>
      <c r="AB706" s="19" t="s">
        <v>2527</v>
      </c>
      <c r="AC706" s="19"/>
      <c r="AD706" s="19"/>
      <c r="AE706" s="19"/>
    </row>
    <row r="707" spans="1:31" ht="44" x14ac:dyDescent="0.2">
      <c r="A707" s="19" t="s">
        <v>237</v>
      </c>
      <c r="D707" s="10" t="s">
        <v>2629</v>
      </c>
      <c r="E707" s="114" t="s">
        <v>2841</v>
      </c>
      <c r="F707" s="19" t="s">
        <v>2485</v>
      </c>
      <c r="G707" s="19" t="s">
        <v>2609</v>
      </c>
      <c r="H707" s="19" t="s">
        <v>1195</v>
      </c>
      <c r="I707" s="2" t="s">
        <v>2649</v>
      </c>
      <c r="M707" s="19" t="s">
        <v>36</v>
      </c>
      <c r="N707" s="28" t="s">
        <v>1261</v>
      </c>
      <c r="O707" s="19" t="s">
        <v>2485</v>
      </c>
      <c r="P707" s="19" t="s">
        <v>2538</v>
      </c>
      <c r="T707" s="2"/>
      <c r="U707" s="2"/>
      <c r="V707" s="2"/>
      <c r="W707" s="2"/>
      <c r="X707" s="2"/>
      <c r="Y707" s="2" t="s">
        <v>2507</v>
      </c>
      <c r="Z707" s="2" t="s">
        <v>2526</v>
      </c>
      <c r="AA707" s="2"/>
      <c r="AB707" s="19"/>
      <c r="AC707" s="19"/>
      <c r="AD707" s="19"/>
      <c r="AE707" s="19"/>
    </row>
    <row r="708" spans="1:31" ht="242" customHeight="1" x14ac:dyDescent="0.2">
      <c r="A708" s="2" t="s">
        <v>2219</v>
      </c>
      <c r="B708" s="2"/>
      <c r="C708" s="2"/>
      <c r="D708" s="10" t="s">
        <v>2627</v>
      </c>
      <c r="E708" s="114" t="s">
        <v>2840</v>
      </c>
      <c r="F708" s="19" t="s">
        <v>2486</v>
      </c>
      <c r="G708" s="19" t="s">
        <v>2609</v>
      </c>
      <c r="H708" s="19" t="s">
        <v>1206</v>
      </c>
      <c r="I708" s="2" t="s">
        <v>2649</v>
      </c>
      <c r="M708" s="19" t="s">
        <v>2213</v>
      </c>
      <c r="N708" s="28" t="s">
        <v>1484</v>
      </c>
      <c r="O708" s="52" t="s">
        <v>2486</v>
      </c>
      <c r="T708" s="2"/>
      <c r="U708" s="2"/>
      <c r="V708" s="2"/>
      <c r="W708" s="2"/>
      <c r="X708" s="2"/>
      <c r="Y708" s="2" t="s">
        <v>2489</v>
      </c>
      <c r="Z708" s="2" t="s">
        <v>2492</v>
      </c>
      <c r="AA708" s="2"/>
      <c r="AB708" s="19"/>
      <c r="AC708" s="19"/>
      <c r="AD708" s="19"/>
      <c r="AE708" s="19"/>
    </row>
    <row r="709" spans="1:31" ht="154" customHeight="1" x14ac:dyDescent="0.2">
      <c r="A709" s="2" t="s">
        <v>2218</v>
      </c>
      <c r="B709" s="2"/>
      <c r="C709" s="2"/>
      <c r="D709" s="10" t="s">
        <v>2629</v>
      </c>
      <c r="E709" s="114" t="s">
        <v>2838</v>
      </c>
      <c r="F709" s="19" t="s">
        <v>2486</v>
      </c>
      <c r="G709" s="19" t="s">
        <v>4392</v>
      </c>
      <c r="H709" s="19" t="s">
        <v>1205</v>
      </c>
      <c r="I709" s="2" t="s">
        <v>2649</v>
      </c>
      <c r="M709" s="19" t="s">
        <v>2213</v>
      </c>
      <c r="N709" s="28" t="s">
        <v>1484</v>
      </c>
      <c r="O709" s="52" t="s">
        <v>2486</v>
      </c>
      <c r="T709" s="2"/>
      <c r="U709" s="2"/>
      <c r="V709" s="2"/>
      <c r="W709" s="2"/>
      <c r="X709" s="2"/>
      <c r="Y709" s="2" t="s">
        <v>2489</v>
      </c>
      <c r="Z709" s="2" t="s">
        <v>2492</v>
      </c>
      <c r="AA709" s="2"/>
      <c r="AB709" s="19"/>
      <c r="AC709" s="19"/>
      <c r="AD709" s="19"/>
      <c r="AE709" s="19"/>
    </row>
    <row r="710" spans="1:31" ht="154" customHeight="1" x14ac:dyDescent="0.2">
      <c r="A710" s="19" t="s">
        <v>1515</v>
      </c>
      <c r="D710" s="10" t="s">
        <v>2629</v>
      </c>
      <c r="E710" s="114" t="s">
        <v>2603</v>
      </c>
      <c r="F710" s="19" t="s">
        <v>2486</v>
      </c>
      <c r="G710" s="19" t="s">
        <v>2611</v>
      </c>
      <c r="H710" s="19" t="s">
        <v>1205</v>
      </c>
      <c r="I710" s="2" t="s">
        <v>2649</v>
      </c>
      <c r="L710" s="19" t="s">
        <v>1919</v>
      </c>
      <c r="M710" s="122" t="s">
        <v>65</v>
      </c>
      <c r="N710" s="28" t="s">
        <v>1484</v>
      </c>
      <c r="O710" s="52" t="s">
        <v>2486</v>
      </c>
      <c r="T710" s="2"/>
      <c r="U710" s="2"/>
      <c r="V710" s="2"/>
      <c r="W710" s="2"/>
      <c r="X710" s="2"/>
      <c r="Y710" s="2" t="s">
        <v>2489</v>
      </c>
      <c r="Z710" s="2" t="s">
        <v>2492</v>
      </c>
      <c r="AA710" s="2"/>
      <c r="AB710" s="19"/>
      <c r="AC710" s="19"/>
      <c r="AD710" s="19"/>
      <c r="AE710" s="19"/>
    </row>
    <row r="711" spans="1:31" ht="44" x14ac:dyDescent="0.2">
      <c r="A711" s="19" t="s">
        <v>1514</v>
      </c>
      <c r="D711" s="10" t="s">
        <v>2627</v>
      </c>
      <c r="E711" s="114" t="s">
        <v>2839</v>
      </c>
      <c r="F711" s="19" t="s">
        <v>2486</v>
      </c>
      <c r="G711" s="19" t="s">
        <v>2614</v>
      </c>
      <c r="H711" s="19" t="s">
        <v>1206</v>
      </c>
      <c r="I711" s="2" t="s">
        <v>2649</v>
      </c>
      <c r="L711" s="19" t="s">
        <v>1919</v>
      </c>
      <c r="M711" s="122" t="s">
        <v>65</v>
      </c>
      <c r="N711" s="28" t="s">
        <v>1484</v>
      </c>
      <c r="O711" s="52" t="s">
        <v>2486</v>
      </c>
      <c r="T711" s="2"/>
      <c r="U711" s="2"/>
      <c r="V711" s="2"/>
      <c r="W711" s="2"/>
      <c r="X711" s="2"/>
      <c r="Y711" s="2" t="s">
        <v>2489</v>
      </c>
      <c r="Z711" s="2" t="s">
        <v>2492</v>
      </c>
      <c r="AA711" s="2"/>
      <c r="AB711" s="19"/>
      <c r="AC711" s="19"/>
      <c r="AD711" s="19"/>
      <c r="AE711" s="19"/>
    </row>
    <row r="712" spans="1:31" ht="132" x14ac:dyDescent="0.2">
      <c r="A712" s="2" t="s">
        <v>1378</v>
      </c>
      <c r="B712" s="2"/>
      <c r="C712" s="2"/>
      <c r="D712" s="10" t="s">
        <v>2629</v>
      </c>
      <c r="E712" s="114" t="s">
        <v>2599</v>
      </c>
      <c r="F712" s="19" t="s">
        <v>2486</v>
      </c>
      <c r="G712" s="19" t="s">
        <v>2610</v>
      </c>
      <c r="H712" s="19" t="s">
        <v>1212</v>
      </c>
      <c r="I712" s="2" t="s">
        <v>2649</v>
      </c>
      <c r="L712" s="19" t="s">
        <v>1917</v>
      </c>
      <c r="M712" s="122" t="s">
        <v>64</v>
      </c>
      <c r="N712" s="28" t="s">
        <v>1346</v>
      </c>
      <c r="O712" s="19" t="s">
        <v>2486</v>
      </c>
      <c r="P712" s="19" t="s">
        <v>2533</v>
      </c>
      <c r="Q712" s="19" t="s">
        <v>2519</v>
      </c>
      <c r="T712" s="2"/>
      <c r="U712" s="2"/>
      <c r="V712" s="2"/>
      <c r="W712" s="2"/>
      <c r="X712" s="2"/>
      <c r="Y712" s="2" t="s">
        <v>2489</v>
      </c>
      <c r="Z712" s="2" t="s">
        <v>2494</v>
      </c>
      <c r="AA712" s="2"/>
      <c r="AB712" s="19"/>
      <c r="AC712" s="19"/>
      <c r="AD712" s="19"/>
      <c r="AE712" s="19"/>
    </row>
    <row r="713" spans="1:31" ht="132" x14ac:dyDescent="0.2">
      <c r="A713" s="2" t="s">
        <v>1377</v>
      </c>
      <c r="B713" s="2"/>
      <c r="C713" s="2"/>
      <c r="D713" s="10" t="s">
        <v>2629</v>
      </c>
      <c r="E713" s="114" t="s">
        <v>2599</v>
      </c>
      <c r="F713" s="19" t="s">
        <v>2486</v>
      </c>
      <c r="G713" s="19" t="s">
        <v>2614</v>
      </c>
      <c r="H713" s="19" t="s">
        <v>1212</v>
      </c>
      <c r="I713" s="2" t="s">
        <v>2649</v>
      </c>
      <c r="L713" s="19" t="s">
        <v>1917</v>
      </c>
      <c r="M713" s="122" t="s">
        <v>64</v>
      </c>
      <c r="N713" s="28" t="s">
        <v>1346</v>
      </c>
      <c r="O713" s="19" t="s">
        <v>2486</v>
      </c>
      <c r="P713" s="19" t="s">
        <v>2533</v>
      </c>
      <c r="Q713" s="19" t="s">
        <v>2519</v>
      </c>
      <c r="T713" s="2"/>
      <c r="U713" s="2"/>
      <c r="V713" s="2"/>
      <c r="W713" s="2"/>
      <c r="X713" s="2"/>
      <c r="Y713" s="2" t="s">
        <v>2489</v>
      </c>
      <c r="Z713" s="2" t="s">
        <v>2494</v>
      </c>
      <c r="AA713" s="2"/>
      <c r="AB713" s="19"/>
      <c r="AC713" s="19"/>
      <c r="AD713" s="19"/>
      <c r="AE713" s="19"/>
    </row>
    <row r="714" spans="1:31" ht="242" x14ac:dyDescent="0.2">
      <c r="A714" s="2" t="s">
        <v>1700</v>
      </c>
      <c r="B714" s="2"/>
      <c r="C714" s="2"/>
      <c r="D714" s="10" t="s">
        <v>2629</v>
      </c>
      <c r="E714" s="114" t="s">
        <v>2571</v>
      </c>
      <c r="F714" s="19" t="s">
        <v>2487</v>
      </c>
      <c r="G714" s="19" t="s">
        <v>2614</v>
      </c>
      <c r="H714" s="19" t="s">
        <v>1218</v>
      </c>
      <c r="I714" s="2" t="s">
        <v>2694</v>
      </c>
      <c r="L714" s="19" t="s">
        <v>1917</v>
      </c>
      <c r="M714" s="122" t="s">
        <v>69</v>
      </c>
      <c r="N714" s="28" t="s">
        <v>1678</v>
      </c>
      <c r="O714" s="19" t="s">
        <v>2487</v>
      </c>
      <c r="P714" s="19" t="s">
        <v>2552</v>
      </c>
      <c r="Q714" s="19" t="s">
        <v>2529</v>
      </c>
      <c r="T714" s="2"/>
      <c r="U714" s="2"/>
      <c r="V714" s="2"/>
      <c r="W714" s="2"/>
      <c r="X714" s="2"/>
      <c r="Y714" s="2" t="s">
        <v>2496</v>
      </c>
      <c r="Z714" s="2" t="s">
        <v>2497</v>
      </c>
      <c r="AA714" s="2"/>
      <c r="AB714" s="19"/>
      <c r="AC714" s="19"/>
      <c r="AD714" s="19"/>
      <c r="AE714" s="19"/>
    </row>
    <row r="715" spans="1:31" ht="242" x14ac:dyDescent="0.2">
      <c r="A715" s="2" t="s">
        <v>1701</v>
      </c>
      <c r="B715" s="2"/>
      <c r="C715" s="2"/>
      <c r="D715" s="10" t="s">
        <v>2627</v>
      </c>
      <c r="E715" s="114" t="s">
        <v>2836</v>
      </c>
      <c r="F715" s="19" t="s">
        <v>2487</v>
      </c>
      <c r="G715" s="19" t="s">
        <v>2662</v>
      </c>
      <c r="H715" s="19" t="s">
        <v>2752</v>
      </c>
      <c r="I715" s="2" t="s">
        <v>2694</v>
      </c>
      <c r="L715" s="19" t="s">
        <v>1917</v>
      </c>
      <c r="M715" s="122" t="s">
        <v>69</v>
      </c>
      <c r="N715" s="28" t="s">
        <v>1678</v>
      </c>
      <c r="O715" s="19" t="s">
        <v>2487</v>
      </c>
      <c r="P715" s="19" t="s">
        <v>2552</v>
      </c>
      <c r="Q715" s="19" t="s">
        <v>2529</v>
      </c>
      <c r="T715" s="2"/>
      <c r="U715" s="2"/>
      <c r="V715" s="2"/>
      <c r="W715" s="2"/>
      <c r="X715" s="2"/>
      <c r="Y715" s="2" t="s">
        <v>2496</v>
      </c>
      <c r="Z715" s="2" t="s">
        <v>2497</v>
      </c>
      <c r="AA715" s="2"/>
      <c r="AB715" s="19"/>
      <c r="AC715" s="19"/>
      <c r="AD715" s="19"/>
      <c r="AE715" s="19"/>
    </row>
    <row r="716" spans="1:31" ht="66" x14ac:dyDescent="0.2">
      <c r="A716" s="2" t="s">
        <v>2223</v>
      </c>
      <c r="B716" s="2"/>
      <c r="C716" s="2"/>
      <c r="D716" s="10" t="s">
        <v>2629</v>
      </c>
      <c r="E716" s="114" t="s">
        <v>2835</v>
      </c>
      <c r="F716" s="19" t="s">
        <v>2486</v>
      </c>
      <c r="G716" s="19" t="s">
        <v>2612</v>
      </c>
      <c r="H716" s="19" t="s">
        <v>1215</v>
      </c>
      <c r="I716" s="2" t="s">
        <v>2649</v>
      </c>
      <c r="M716" s="19" t="s">
        <v>2213</v>
      </c>
      <c r="N716" s="28" t="s">
        <v>2232</v>
      </c>
      <c r="O716" s="19" t="s">
        <v>2486</v>
      </c>
      <c r="P716" s="19" t="s">
        <v>2535</v>
      </c>
      <c r="T716" s="2"/>
      <c r="U716" s="2"/>
      <c r="V716" s="2"/>
      <c r="W716" s="2"/>
      <c r="X716" s="2"/>
      <c r="Y716" s="2" t="s">
        <v>2489</v>
      </c>
      <c r="Z716" s="2" t="s">
        <v>2495</v>
      </c>
      <c r="AA716" s="2" t="s">
        <v>2494</v>
      </c>
      <c r="AB716" s="19" t="s">
        <v>2493</v>
      </c>
      <c r="AC716" s="19" t="s">
        <v>2491</v>
      </c>
      <c r="AD716" s="19"/>
      <c r="AE716" s="19"/>
    </row>
    <row r="717" spans="1:31" ht="176" x14ac:dyDescent="0.2">
      <c r="A717" s="19" t="s">
        <v>400</v>
      </c>
      <c r="D717" s="10" t="s">
        <v>2629</v>
      </c>
      <c r="E717" s="114" t="s">
        <v>2639</v>
      </c>
      <c r="F717" s="19" t="s">
        <v>2487</v>
      </c>
      <c r="G717" s="19" t="s">
        <v>2614</v>
      </c>
      <c r="H717" s="19" t="s">
        <v>2574</v>
      </c>
      <c r="I717" s="2" t="s">
        <v>2649</v>
      </c>
      <c r="M717" s="19" t="s">
        <v>40</v>
      </c>
      <c r="N717" s="28" t="s">
        <v>1291</v>
      </c>
      <c r="O717" s="19" t="s">
        <v>2551</v>
      </c>
      <c r="P717" s="19" t="s">
        <v>2530</v>
      </c>
      <c r="Q717" s="19" t="s">
        <v>2531</v>
      </c>
      <c r="R717" s="19" t="s">
        <v>2554</v>
      </c>
      <c r="S717" s="19" t="s">
        <v>2536</v>
      </c>
      <c r="T717" s="2" t="s">
        <v>2488</v>
      </c>
      <c r="U717" s="2"/>
      <c r="V717" s="2"/>
      <c r="W717" s="2"/>
      <c r="X717" s="2"/>
      <c r="Y717" s="2" t="s">
        <v>2496</v>
      </c>
      <c r="Z717" s="2" t="s">
        <v>2506</v>
      </c>
      <c r="AA717" s="2" t="s">
        <v>2497</v>
      </c>
      <c r="AB717" s="19"/>
      <c r="AC717" s="19"/>
      <c r="AD717" s="19"/>
      <c r="AE717" s="19"/>
    </row>
    <row r="718" spans="1:31" ht="176" x14ac:dyDescent="0.2">
      <c r="A718" s="2" t="s">
        <v>758</v>
      </c>
      <c r="B718" s="2"/>
      <c r="C718" s="2"/>
      <c r="D718" s="10" t="s">
        <v>2627</v>
      </c>
      <c r="E718" s="114" t="s">
        <v>2639</v>
      </c>
      <c r="F718" s="19" t="s">
        <v>2486</v>
      </c>
      <c r="G718" s="19" t="s">
        <v>4392</v>
      </c>
      <c r="H718" s="19" t="s">
        <v>2574</v>
      </c>
      <c r="I718" s="2" t="s">
        <v>2649</v>
      </c>
      <c r="L718" s="19" t="s">
        <v>1920</v>
      </c>
      <c r="M718" s="122" t="s">
        <v>51</v>
      </c>
      <c r="N718" s="28" t="s">
        <v>1291</v>
      </c>
      <c r="O718" s="19" t="s">
        <v>2551</v>
      </c>
      <c r="P718" s="19" t="s">
        <v>2530</v>
      </c>
      <c r="Q718" s="19" t="s">
        <v>2531</v>
      </c>
      <c r="R718" s="19" t="s">
        <v>2554</v>
      </c>
      <c r="S718" s="19" t="s">
        <v>2536</v>
      </c>
      <c r="T718" s="2" t="s">
        <v>2488</v>
      </c>
      <c r="U718" s="2"/>
      <c r="V718" s="2"/>
      <c r="W718" s="2"/>
      <c r="X718" s="2"/>
      <c r="Y718" s="2" t="s">
        <v>2496</v>
      </c>
      <c r="Z718" s="2" t="s">
        <v>2506</v>
      </c>
      <c r="AA718" s="2" t="s">
        <v>2497</v>
      </c>
      <c r="AB718" s="19"/>
      <c r="AC718" s="19"/>
      <c r="AD718" s="19"/>
      <c r="AE718" s="19"/>
    </row>
    <row r="719" spans="1:31" ht="176" x14ac:dyDescent="0.2">
      <c r="A719" s="2" t="s">
        <v>761</v>
      </c>
      <c r="B719" s="2"/>
      <c r="C719" s="2"/>
      <c r="D719" s="10" t="s">
        <v>2629</v>
      </c>
      <c r="E719" s="114" t="s">
        <v>2570</v>
      </c>
      <c r="F719" s="19" t="s">
        <v>2486</v>
      </c>
      <c r="G719" s="19" t="s">
        <v>2661</v>
      </c>
      <c r="H719" s="19" t="s">
        <v>1201</v>
      </c>
      <c r="I719" s="2" t="s">
        <v>2649</v>
      </c>
      <c r="L719" s="19" t="s">
        <v>1920</v>
      </c>
      <c r="M719" s="122" t="s">
        <v>51</v>
      </c>
      <c r="N719" s="28" t="s">
        <v>1291</v>
      </c>
      <c r="O719" s="19" t="s">
        <v>2551</v>
      </c>
      <c r="P719" s="19" t="s">
        <v>2530</v>
      </c>
      <c r="Q719" s="19" t="s">
        <v>2531</v>
      </c>
      <c r="R719" s="19" t="s">
        <v>2554</v>
      </c>
      <c r="S719" s="19" t="s">
        <v>2536</v>
      </c>
      <c r="T719" s="2" t="s">
        <v>2488</v>
      </c>
      <c r="U719" s="2"/>
      <c r="V719" s="2"/>
      <c r="W719" s="2"/>
      <c r="X719" s="2"/>
      <c r="Y719" s="2" t="s">
        <v>2496</v>
      </c>
      <c r="Z719" s="2" t="s">
        <v>2506</v>
      </c>
      <c r="AA719" s="2" t="s">
        <v>2497</v>
      </c>
      <c r="AB719" s="19"/>
      <c r="AC719" s="19"/>
      <c r="AD719" s="19"/>
      <c r="AE719" s="19"/>
    </row>
    <row r="720" spans="1:31" ht="176" x14ac:dyDescent="0.2">
      <c r="A720" s="2" t="s">
        <v>760</v>
      </c>
      <c r="B720" s="2"/>
      <c r="C720" s="2"/>
      <c r="D720" s="10" t="s">
        <v>2627</v>
      </c>
      <c r="E720" s="114" t="s">
        <v>2837</v>
      </c>
      <c r="F720" s="19" t="s">
        <v>2486</v>
      </c>
      <c r="G720" s="19" t="s">
        <v>2611</v>
      </c>
      <c r="H720" s="19" t="s">
        <v>1201</v>
      </c>
      <c r="I720" s="2" t="s">
        <v>2649</v>
      </c>
      <c r="L720" s="19" t="s">
        <v>1920</v>
      </c>
      <c r="M720" s="122" t="s">
        <v>51</v>
      </c>
      <c r="N720" s="28" t="s">
        <v>1291</v>
      </c>
      <c r="O720" s="19" t="s">
        <v>2551</v>
      </c>
      <c r="P720" s="19" t="s">
        <v>2530</v>
      </c>
      <c r="Q720" s="19" t="s">
        <v>2531</v>
      </c>
      <c r="R720" s="19" t="s">
        <v>2554</v>
      </c>
      <c r="S720" s="19" t="s">
        <v>2536</v>
      </c>
      <c r="T720" s="2" t="s">
        <v>2488</v>
      </c>
      <c r="U720" s="2"/>
      <c r="V720" s="2"/>
      <c r="W720" s="2"/>
      <c r="X720" s="2"/>
      <c r="Y720" s="2" t="s">
        <v>2496</v>
      </c>
      <c r="Z720" s="2" t="s">
        <v>2506</v>
      </c>
      <c r="AA720" s="2" t="s">
        <v>2497</v>
      </c>
      <c r="AB720" s="19"/>
      <c r="AC720" s="19"/>
      <c r="AD720" s="19"/>
      <c r="AE720" s="19"/>
    </row>
    <row r="721" spans="1:31" ht="176" x14ac:dyDescent="0.2">
      <c r="A721" s="2" t="s">
        <v>759</v>
      </c>
      <c r="B721" s="2"/>
      <c r="C721" s="2"/>
      <c r="D721" s="10" t="s">
        <v>2627</v>
      </c>
      <c r="E721" s="114" t="s">
        <v>2624</v>
      </c>
      <c r="F721" s="19" t="s">
        <v>2486</v>
      </c>
      <c r="G721" s="19" t="s">
        <v>2614</v>
      </c>
      <c r="H721" s="19" t="s">
        <v>1205</v>
      </c>
      <c r="I721" s="2" t="s">
        <v>2649</v>
      </c>
      <c r="L721" s="19" t="s">
        <v>1920</v>
      </c>
      <c r="M721" s="122" t="s">
        <v>51</v>
      </c>
      <c r="N721" s="28" t="s">
        <v>1291</v>
      </c>
      <c r="O721" s="19" t="s">
        <v>2551</v>
      </c>
      <c r="P721" s="19" t="s">
        <v>2530</v>
      </c>
      <c r="Q721" s="19" t="s">
        <v>2531</v>
      </c>
      <c r="R721" s="19" t="s">
        <v>2554</v>
      </c>
      <c r="S721" s="19" t="s">
        <v>2536</v>
      </c>
      <c r="T721" s="2" t="s">
        <v>2488</v>
      </c>
      <c r="U721" s="2"/>
      <c r="V721" s="2"/>
      <c r="W721" s="2"/>
      <c r="X721" s="2"/>
      <c r="Y721" s="2" t="s">
        <v>2496</v>
      </c>
      <c r="Z721" s="2" t="s">
        <v>2506</v>
      </c>
      <c r="AA721" s="2" t="s">
        <v>2497</v>
      </c>
      <c r="AB721" s="19"/>
      <c r="AC721" s="19"/>
      <c r="AD721" s="19"/>
      <c r="AE721" s="19"/>
    </row>
    <row r="722" spans="1:31" ht="176" x14ac:dyDescent="0.2">
      <c r="A722" s="2" t="s">
        <v>2224</v>
      </c>
      <c r="B722" s="2"/>
      <c r="C722" s="2"/>
      <c r="D722" s="10" t="s">
        <v>2629</v>
      </c>
      <c r="E722" s="114" t="s">
        <v>2834</v>
      </c>
      <c r="F722" s="19" t="s">
        <v>2487</v>
      </c>
      <c r="G722" s="19" t="s">
        <v>2610</v>
      </c>
      <c r="H722" s="19" t="s">
        <v>2583</v>
      </c>
      <c r="I722" s="2" t="s">
        <v>2649</v>
      </c>
      <c r="M722" s="19" t="s">
        <v>2213</v>
      </c>
      <c r="N722" s="28" t="s">
        <v>1291</v>
      </c>
      <c r="O722" s="19" t="s">
        <v>2551</v>
      </c>
      <c r="P722" s="19" t="s">
        <v>2530</v>
      </c>
      <c r="Q722" s="19" t="s">
        <v>2531</v>
      </c>
      <c r="R722" s="19" t="s">
        <v>2554</v>
      </c>
      <c r="S722" s="19" t="s">
        <v>2536</v>
      </c>
      <c r="T722" s="2" t="s">
        <v>2488</v>
      </c>
      <c r="U722" s="2"/>
      <c r="V722" s="2"/>
      <c r="W722" s="2"/>
      <c r="X722" s="2"/>
      <c r="Y722" s="2" t="s">
        <v>2496</v>
      </c>
      <c r="Z722" s="2" t="s">
        <v>2506</v>
      </c>
      <c r="AA722" s="2" t="s">
        <v>2497</v>
      </c>
      <c r="AB722" s="19"/>
      <c r="AC722" s="19"/>
      <c r="AD722" s="19"/>
      <c r="AE722" s="19"/>
    </row>
    <row r="723" spans="1:31" ht="154" x14ac:dyDescent="0.2">
      <c r="A723" s="19" t="s">
        <v>198</v>
      </c>
      <c r="D723" s="10" t="s">
        <v>2629</v>
      </c>
      <c r="E723" s="114" t="s">
        <v>2833</v>
      </c>
      <c r="F723" s="19" t="s">
        <v>2485</v>
      </c>
      <c r="G723" s="19" t="s">
        <v>2614</v>
      </c>
      <c r="H723" s="19" t="s">
        <v>1194</v>
      </c>
      <c r="I723" s="2" t="s">
        <v>2649</v>
      </c>
      <c r="M723" s="19" t="s">
        <v>36</v>
      </c>
      <c r="N723" s="28" t="s">
        <v>1837</v>
      </c>
      <c r="O723" s="19" t="s">
        <v>2550</v>
      </c>
      <c r="P723" s="19" t="s">
        <v>2514</v>
      </c>
      <c r="Q723" s="19" t="s">
        <v>2554</v>
      </c>
      <c r="R723" s="19" t="s">
        <v>2538</v>
      </c>
      <c r="S723" s="19" t="s">
        <v>2529</v>
      </c>
      <c r="T723" s="2" t="s">
        <v>2517</v>
      </c>
      <c r="U723" s="2" t="s">
        <v>2561</v>
      </c>
      <c r="V723" s="2" t="s">
        <v>2559</v>
      </c>
      <c r="W723" s="2"/>
      <c r="X723" s="2"/>
      <c r="Y723" s="2" t="s">
        <v>2543</v>
      </c>
      <c r="Z723" s="2" t="s">
        <v>2528</v>
      </c>
      <c r="AA723" s="2" t="s">
        <v>2526</v>
      </c>
      <c r="AB723" s="19" t="s">
        <v>2497</v>
      </c>
      <c r="AC723" s="19"/>
      <c r="AD723" s="19"/>
      <c r="AE723" s="19"/>
    </row>
    <row r="724" spans="1:31" ht="154" x14ac:dyDescent="0.2">
      <c r="A724" s="19" t="s">
        <v>197</v>
      </c>
      <c r="D724" s="10" t="s">
        <v>2627</v>
      </c>
      <c r="E724" s="114" t="s">
        <v>2833</v>
      </c>
      <c r="F724" s="19" t="s">
        <v>2485</v>
      </c>
      <c r="G724" s="19" t="s">
        <v>4392</v>
      </c>
      <c r="H724" s="19" t="s">
        <v>1194</v>
      </c>
      <c r="I724" s="2" t="s">
        <v>2649</v>
      </c>
      <c r="M724" s="19" t="s">
        <v>36</v>
      </c>
      <c r="N724" s="28" t="s">
        <v>1837</v>
      </c>
      <c r="O724" s="19" t="s">
        <v>2550</v>
      </c>
      <c r="P724" s="19" t="s">
        <v>2514</v>
      </c>
      <c r="Q724" s="19" t="s">
        <v>2554</v>
      </c>
      <c r="R724" s="19" t="s">
        <v>2538</v>
      </c>
      <c r="S724" s="19" t="s">
        <v>2529</v>
      </c>
      <c r="T724" s="2" t="s">
        <v>2517</v>
      </c>
      <c r="U724" s="2" t="s">
        <v>2561</v>
      </c>
      <c r="V724" s="2" t="s">
        <v>2559</v>
      </c>
      <c r="W724" s="2"/>
      <c r="X724" s="2"/>
      <c r="Y724" s="2" t="s">
        <v>2543</v>
      </c>
      <c r="Z724" s="2" t="s">
        <v>2528</v>
      </c>
      <c r="AA724" s="2" t="s">
        <v>2526</v>
      </c>
      <c r="AB724" s="19" t="s">
        <v>2497</v>
      </c>
      <c r="AC724" s="19"/>
      <c r="AD724" s="19"/>
      <c r="AE724" s="19"/>
    </row>
    <row r="725" spans="1:31" ht="66" x14ac:dyDescent="0.2">
      <c r="A725" s="2" t="s">
        <v>745</v>
      </c>
      <c r="B725" s="2"/>
      <c r="C725" s="2"/>
      <c r="D725" s="10" t="s">
        <v>2627</v>
      </c>
      <c r="E725" s="114" t="s">
        <v>2724</v>
      </c>
      <c r="F725" s="19" t="s">
        <v>2486</v>
      </c>
      <c r="G725" s="19" t="s">
        <v>2609</v>
      </c>
      <c r="H725" s="19" t="s">
        <v>1205</v>
      </c>
      <c r="I725" s="2" t="s">
        <v>2649</v>
      </c>
      <c r="L725" s="19" t="s">
        <v>1920</v>
      </c>
      <c r="M725" s="122" t="s">
        <v>51</v>
      </c>
      <c r="N725" s="28" t="s">
        <v>1290</v>
      </c>
      <c r="O725" s="19" t="s">
        <v>2486</v>
      </c>
      <c r="P725" s="19" t="s">
        <v>2533</v>
      </c>
      <c r="T725" s="2"/>
      <c r="U725" s="2"/>
      <c r="V725" s="2"/>
      <c r="W725" s="2"/>
      <c r="X725" s="2"/>
      <c r="Y725" s="2" t="s">
        <v>2489</v>
      </c>
      <c r="Z725" s="2" t="s">
        <v>2493</v>
      </c>
      <c r="AA725" s="2" t="s">
        <v>2492</v>
      </c>
      <c r="AB725" s="19"/>
      <c r="AC725" s="19"/>
      <c r="AD725" s="19"/>
      <c r="AE725" s="19"/>
    </row>
    <row r="726" spans="1:31" ht="66" x14ac:dyDescent="0.2">
      <c r="A726" s="2" t="s">
        <v>750</v>
      </c>
      <c r="B726" s="2"/>
      <c r="C726" s="2"/>
      <c r="D726" s="10" t="s">
        <v>2627</v>
      </c>
      <c r="E726" s="114" t="s">
        <v>2603</v>
      </c>
      <c r="F726" s="19" t="s">
        <v>2486</v>
      </c>
      <c r="G726" s="19" t="s">
        <v>2611</v>
      </c>
      <c r="H726" s="19" t="s">
        <v>1205</v>
      </c>
      <c r="I726" s="2" t="s">
        <v>2649</v>
      </c>
      <c r="L726" s="19" t="s">
        <v>1920</v>
      </c>
      <c r="M726" s="122" t="s">
        <v>51</v>
      </c>
      <c r="N726" s="28" t="s">
        <v>1290</v>
      </c>
      <c r="O726" s="19" t="s">
        <v>2486</v>
      </c>
      <c r="P726" s="19" t="s">
        <v>2533</v>
      </c>
      <c r="T726" s="2"/>
      <c r="U726" s="2"/>
      <c r="V726" s="2"/>
      <c r="W726" s="2"/>
      <c r="X726" s="2"/>
      <c r="Y726" s="2" t="s">
        <v>2489</v>
      </c>
      <c r="Z726" s="2" t="s">
        <v>2493</v>
      </c>
      <c r="AA726" s="2" t="s">
        <v>2492</v>
      </c>
      <c r="AB726" s="19"/>
      <c r="AC726" s="19"/>
      <c r="AD726" s="19"/>
      <c r="AE726" s="19"/>
    </row>
    <row r="727" spans="1:31" ht="66" x14ac:dyDescent="0.2">
      <c r="A727" s="2" t="s">
        <v>753</v>
      </c>
      <c r="B727" s="2"/>
      <c r="C727" s="2"/>
      <c r="D727" s="10" t="s">
        <v>2629</v>
      </c>
      <c r="E727" s="114" t="s">
        <v>2603</v>
      </c>
      <c r="F727" s="19" t="s">
        <v>2486</v>
      </c>
      <c r="G727" s="19" t="s">
        <v>2633</v>
      </c>
      <c r="H727" s="19" t="s">
        <v>1205</v>
      </c>
      <c r="I727" s="2" t="s">
        <v>2649</v>
      </c>
      <c r="L727" s="19" t="s">
        <v>1920</v>
      </c>
      <c r="M727" s="122" t="s">
        <v>51</v>
      </c>
      <c r="N727" s="28" t="s">
        <v>1290</v>
      </c>
      <c r="O727" s="19" t="s">
        <v>2486</v>
      </c>
      <c r="P727" s="19" t="s">
        <v>2533</v>
      </c>
      <c r="T727" s="2"/>
      <c r="U727" s="2"/>
      <c r="V727" s="2"/>
      <c r="W727" s="2"/>
      <c r="X727" s="2"/>
      <c r="Y727" s="2" t="s">
        <v>2489</v>
      </c>
      <c r="Z727" s="2" t="s">
        <v>2493</v>
      </c>
      <c r="AA727" s="2" t="s">
        <v>2492</v>
      </c>
      <c r="AB727" s="19"/>
      <c r="AC727" s="19"/>
      <c r="AD727" s="19"/>
      <c r="AE727" s="19"/>
    </row>
    <row r="728" spans="1:31" ht="66" x14ac:dyDescent="0.2">
      <c r="A728" s="2" t="s">
        <v>746</v>
      </c>
      <c r="B728" s="2"/>
      <c r="C728" s="2"/>
      <c r="D728" s="10" t="s">
        <v>2629</v>
      </c>
      <c r="E728" s="114" t="s">
        <v>2698</v>
      </c>
      <c r="F728" s="19" t="s">
        <v>2486</v>
      </c>
      <c r="G728" s="19" t="s">
        <v>2612</v>
      </c>
      <c r="H728" s="19" t="s">
        <v>1205</v>
      </c>
      <c r="I728" s="2" t="s">
        <v>2649</v>
      </c>
      <c r="L728" s="19" t="s">
        <v>1920</v>
      </c>
      <c r="M728" s="122" t="s">
        <v>51</v>
      </c>
      <c r="N728" s="28" t="s">
        <v>1290</v>
      </c>
      <c r="O728" s="19" t="s">
        <v>2486</v>
      </c>
      <c r="P728" s="19" t="s">
        <v>2533</v>
      </c>
      <c r="T728" s="2"/>
      <c r="U728" s="2"/>
      <c r="V728" s="2"/>
      <c r="W728" s="2"/>
      <c r="X728" s="2"/>
      <c r="Y728" s="2" t="s">
        <v>2489</v>
      </c>
      <c r="Z728" s="2" t="s">
        <v>2493</v>
      </c>
      <c r="AA728" s="2" t="s">
        <v>2492</v>
      </c>
      <c r="AB728" s="19"/>
      <c r="AC728" s="19"/>
      <c r="AD728" s="19"/>
      <c r="AE728" s="19"/>
    </row>
    <row r="729" spans="1:31" ht="66" x14ac:dyDescent="0.2">
      <c r="A729" s="2" t="s">
        <v>752</v>
      </c>
      <c r="B729" s="2"/>
      <c r="C729" s="2"/>
      <c r="D729" s="10" t="s">
        <v>2629</v>
      </c>
      <c r="E729" s="114" t="s">
        <v>2603</v>
      </c>
      <c r="F729" s="19" t="s">
        <v>2486</v>
      </c>
      <c r="G729" s="19" t="s">
        <v>2610</v>
      </c>
      <c r="H729" s="19" t="s">
        <v>1205</v>
      </c>
      <c r="I729" s="2" t="s">
        <v>2649</v>
      </c>
      <c r="L729" s="19" t="s">
        <v>1920</v>
      </c>
      <c r="M729" s="122" t="s">
        <v>51</v>
      </c>
      <c r="N729" s="28" t="s">
        <v>1290</v>
      </c>
      <c r="O729" s="19" t="s">
        <v>2486</v>
      </c>
      <c r="P729" s="19" t="s">
        <v>2533</v>
      </c>
      <c r="T729" s="2"/>
      <c r="U729" s="2"/>
      <c r="V729" s="2"/>
      <c r="W729" s="2"/>
      <c r="X729" s="2"/>
      <c r="Y729" s="2" t="s">
        <v>2489</v>
      </c>
      <c r="Z729" s="2" t="s">
        <v>2493</v>
      </c>
      <c r="AA729" s="2" t="s">
        <v>2492</v>
      </c>
      <c r="AB729" s="19"/>
      <c r="AC729" s="19"/>
      <c r="AD729" s="19"/>
      <c r="AE729" s="19"/>
    </row>
    <row r="730" spans="1:31" ht="66" x14ac:dyDescent="0.2">
      <c r="A730" s="2" t="s">
        <v>748</v>
      </c>
      <c r="B730" s="2"/>
      <c r="C730" s="2"/>
      <c r="D730" s="10" t="s">
        <v>2627</v>
      </c>
      <c r="E730" s="114" t="s">
        <v>2832</v>
      </c>
      <c r="F730" s="19" t="s">
        <v>2486</v>
      </c>
      <c r="G730" s="19" t="s">
        <v>2614</v>
      </c>
      <c r="H730" s="19" t="s">
        <v>1205</v>
      </c>
      <c r="I730" s="2" t="s">
        <v>2649</v>
      </c>
      <c r="L730" s="19" t="s">
        <v>1920</v>
      </c>
      <c r="M730" s="122" t="s">
        <v>51</v>
      </c>
      <c r="N730" s="28" t="s">
        <v>1290</v>
      </c>
      <c r="O730" s="19" t="s">
        <v>2486</v>
      </c>
      <c r="P730" s="19" t="s">
        <v>2533</v>
      </c>
      <c r="T730" s="2"/>
      <c r="U730" s="2"/>
      <c r="V730" s="2"/>
      <c r="W730" s="2"/>
      <c r="X730" s="2"/>
      <c r="Y730" s="2" t="s">
        <v>2489</v>
      </c>
      <c r="Z730" s="2" t="s">
        <v>2493</v>
      </c>
      <c r="AA730" s="2" t="s">
        <v>2492</v>
      </c>
      <c r="AB730" s="19"/>
      <c r="AC730" s="19"/>
      <c r="AD730" s="19"/>
      <c r="AE730" s="19"/>
    </row>
    <row r="731" spans="1:31" ht="66" x14ac:dyDescent="0.2">
      <c r="A731" s="2" t="s">
        <v>751</v>
      </c>
      <c r="B731" s="2"/>
      <c r="C731" s="2"/>
      <c r="D731" s="10" t="s">
        <v>2629</v>
      </c>
      <c r="E731" s="114" t="s">
        <v>2603</v>
      </c>
      <c r="F731" s="19" t="s">
        <v>2486</v>
      </c>
      <c r="G731" s="19" t="s">
        <v>2610</v>
      </c>
      <c r="H731" s="19" t="s">
        <v>1205</v>
      </c>
      <c r="I731" s="2" t="s">
        <v>2649</v>
      </c>
      <c r="L731" s="19" t="s">
        <v>1920</v>
      </c>
      <c r="M731" s="122" t="s">
        <v>51</v>
      </c>
      <c r="N731" s="28" t="s">
        <v>1290</v>
      </c>
      <c r="O731" s="19" t="s">
        <v>2486</v>
      </c>
      <c r="P731" s="19" t="s">
        <v>2533</v>
      </c>
      <c r="T731" s="2"/>
      <c r="U731" s="2"/>
      <c r="V731" s="2"/>
      <c r="W731" s="2"/>
      <c r="X731" s="2"/>
      <c r="Y731" s="2" t="s">
        <v>2489</v>
      </c>
      <c r="Z731" s="2" t="s">
        <v>2493</v>
      </c>
      <c r="AA731" s="2" t="s">
        <v>2492</v>
      </c>
      <c r="AB731" s="19"/>
      <c r="AC731" s="19"/>
      <c r="AD731" s="19"/>
      <c r="AE731" s="19"/>
    </row>
    <row r="732" spans="1:31" ht="66" x14ac:dyDescent="0.2">
      <c r="A732" s="2" t="s">
        <v>2220</v>
      </c>
      <c r="B732" s="2"/>
      <c r="C732" s="2"/>
      <c r="D732" s="10" t="s">
        <v>2629</v>
      </c>
      <c r="E732" s="114" t="s">
        <v>2603</v>
      </c>
      <c r="F732" s="19" t="s">
        <v>2486</v>
      </c>
      <c r="G732" s="19" t="s">
        <v>2610</v>
      </c>
      <c r="H732" s="19" t="s">
        <v>1205</v>
      </c>
      <c r="I732" s="2" t="s">
        <v>2649</v>
      </c>
      <c r="L732" s="19" t="s">
        <v>1920</v>
      </c>
      <c r="M732" s="122" t="s">
        <v>51</v>
      </c>
      <c r="N732" s="28" t="s">
        <v>1290</v>
      </c>
      <c r="O732" s="19" t="s">
        <v>2486</v>
      </c>
      <c r="P732" s="19" t="s">
        <v>2533</v>
      </c>
      <c r="T732" s="2"/>
      <c r="U732" s="2"/>
      <c r="V732" s="2"/>
      <c r="W732" s="2"/>
      <c r="X732" s="2"/>
      <c r="Y732" s="2" t="s">
        <v>2489</v>
      </c>
      <c r="Z732" s="2" t="s">
        <v>2493</v>
      </c>
      <c r="AA732" s="2" t="s">
        <v>2492</v>
      </c>
      <c r="AB732" s="19"/>
      <c r="AC732" s="19"/>
      <c r="AD732" s="19"/>
      <c r="AE732" s="19"/>
    </row>
    <row r="733" spans="1:31" ht="66" x14ac:dyDescent="0.2">
      <c r="A733" s="35" t="s">
        <v>747</v>
      </c>
      <c r="B733" s="2"/>
      <c r="C733" s="2"/>
      <c r="D733" s="10" t="s">
        <v>2629</v>
      </c>
      <c r="E733" s="114" t="s">
        <v>2832</v>
      </c>
      <c r="F733" s="19" t="s">
        <v>2486</v>
      </c>
      <c r="G733" s="19" t="s">
        <v>2614</v>
      </c>
      <c r="H733" s="19" t="s">
        <v>1205</v>
      </c>
      <c r="I733" s="2" t="s">
        <v>2649</v>
      </c>
      <c r="L733" s="19" t="s">
        <v>1920</v>
      </c>
      <c r="M733" s="122" t="s">
        <v>51</v>
      </c>
      <c r="N733" s="28" t="s">
        <v>1290</v>
      </c>
      <c r="O733" s="19" t="s">
        <v>2486</v>
      </c>
      <c r="P733" s="19" t="s">
        <v>2533</v>
      </c>
      <c r="T733" s="2"/>
      <c r="U733" s="2"/>
      <c r="V733" s="2"/>
      <c r="W733" s="2"/>
      <c r="X733" s="2"/>
      <c r="Y733" s="2" t="s">
        <v>2489</v>
      </c>
      <c r="Z733" s="2" t="s">
        <v>2493</v>
      </c>
      <c r="AA733" s="2" t="s">
        <v>2492</v>
      </c>
      <c r="AB733" s="19"/>
      <c r="AC733" s="19"/>
      <c r="AD733" s="19"/>
      <c r="AE733" s="19"/>
    </row>
    <row r="734" spans="1:31" ht="66" x14ac:dyDescent="0.2">
      <c r="A734" s="2" t="s">
        <v>2220</v>
      </c>
      <c r="B734" s="2"/>
      <c r="C734" s="2"/>
      <c r="D734" s="10" t="s">
        <v>2629</v>
      </c>
      <c r="E734" s="114" t="s">
        <v>2603</v>
      </c>
      <c r="F734" s="19" t="s">
        <v>2486</v>
      </c>
      <c r="G734" s="19" t="s">
        <v>2610</v>
      </c>
      <c r="H734" s="19" t="s">
        <v>1205</v>
      </c>
      <c r="I734" s="2" t="s">
        <v>2649</v>
      </c>
      <c r="M734" s="19" t="s">
        <v>2213</v>
      </c>
      <c r="N734" s="28" t="s">
        <v>1290</v>
      </c>
      <c r="O734" s="19" t="s">
        <v>2486</v>
      </c>
      <c r="P734" s="19" t="s">
        <v>2533</v>
      </c>
      <c r="T734" s="2"/>
      <c r="U734" s="2"/>
      <c r="V734" s="2"/>
      <c r="W734" s="2"/>
      <c r="X734" s="2"/>
      <c r="Y734" s="2" t="s">
        <v>2489</v>
      </c>
      <c r="Z734" s="2" t="s">
        <v>2493</v>
      </c>
      <c r="AA734" s="2" t="s">
        <v>2492</v>
      </c>
      <c r="AB734" s="19"/>
      <c r="AC734" s="19"/>
      <c r="AD734" s="19"/>
      <c r="AE734" s="19"/>
    </row>
    <row r="735" spans="1:31" ht="66" x14ac:dyDescent="0.2">
      <c r="A735" s="35" t="s">
        <v>747</v>
      </c>
      <c r="B735" s="2"/>
      <c r="C735" s="2"/>
      <c r="D735" s="10" t="s">
        <v>2629</v>
      </c>
      <c r="E735" s="114" t="s">
        <v>2832</v>
      </c>
      <c r="F735" s="19" t="s">
        <v>2486</v>
      </c>
      <c r="G735" s="19" t="s">
        <v>2614</v>
      </c>
      <c r="H735" s="19" t="s">
        <v>1205</v>
      </c>
      <c r="I735" s="2" t="s">
        <v>2649</v>
      </c>
      <c r="M735" s="19" t="s">
        <v>2213</v>
      </c>
      <c r="N735" s="28" t="s">
        <v>1290</v>
      </c>
      <c r="O735" s="19" t="s">
        <v>2486</v>
      </c>
      <c r="P735" s="19" t="s">
        <v>2533</v>
      </c>
      <c r="T735" s="2"/>
      <c r="U735" s="2"/>
      <c r="V735" s="2"/>
      <c r="W735" s="2"/>
      <c r="X735" s="2"/>
      <c r="Y735" s="2" t="s">
        <v>2489</v>
      </c>
      <c r="Z735" s="2" t="s">
        <v>2493</v>
      </c>
      <c r="AA735" s="2" t="s">
        <v>2492</v>
      </c>
      <c r="AB735" s="19"/>
      <c r="AC735" s="19"/>
      <c r="AD735" s="19"/>
      <c r="AE735" s="19"/>
    </row>
    <row r="736" spans="1:31" ht="44" x14ac:dyDescent="0.2">
      <c r="A736" s="2" t="s">
        <v>874</v>
      </c>
      <c r="B736" s="2"/>
      <c r="C736" s="2"/>
      <c r="D736" s="10" t="s">
        <v>2629</v>
      </c>
      <c r="E736" s="114" t="s">
        <v>2831</v>
      </c>
      <c r="F736" s="19" t="s">
        <v>2485</v>
      </c>
      <c r="G736" s="19" t="s">
        <v>2612</v>
      </c>
      <c r="H736" s="19" t="s">
        <v>1179</v>
      </c>
      <c r="I736" s="2" t="s">
        <v>2826</v>
      </c>
      <c r="L736" s="19" t="s">
        <v>1916</v>
      </c>
      <c r="M736" s="19" t="s">
        <v>52</v>
      </c>
      <c r="N736" s="28" t="s">
        <v>1289</v>
      </c>
      <c r="O736" s="19" t="s">
        <v>2485</v>
      </c>
      <c r="P736" s="19" t="s">
        <v>2513</v>
      </c>
      <c r="T736" s="2"/>
      <c r="U736" s="2"/>
      <c r="V736" s="2"/>
      <c r="W736" s="2"/>
      <c r="X736" s="2"/>
      <c r="Y736" s="2" t="s">
        <v>2507</v>
      </c>
      <c r="Z736" s="2" t="s">
        <v>2527</v>
      </c>
      <c r="AA736" s="2"/>
      <c r="AB736" s="19"/>
      <c r="AC736" s="19"/>
      <c r="AD736" s="19"/>
      <c r="AE736" s="19"/>
    </row>
    <row r="737" spans="1:31" ht="44" x14ac:dyDescent="0.2">
      <c r="A737" s="2" t="s">
        <v>2827</v>
      </c>
      <c r="B737" s="2"/>
      <c r="C737" s="2"/>
      <c r="D737" s="10" t="s">
        <v>2627</v>
      </c>
      <c r="E737" s="114" t="s">
        <v>2829</v>
      </c>
      <c r="F737" s="19" t="s">
        <v>2485</v>
      </c>
      <c r="G737" s="19" t="s">
        <v>2660</v>
      </c>
      <c r="H737" s="19" t="s">
        <v>1179</v>
      </c>
      <c r="I737" s="2" t="s">
        <v>2826</v>
      </c>
      <c r="L737" s="19" t="s">
        <v>1916</v>
      </c>
      <c r="M737" s="19" t="s">
        <v>52</v>
      </c>
      <c r="N737" s="28" t="s">
        <v>1289</v>
      </c>
      <c r="O737" s="19" t="s">
        <v>2485</v>
      </c>
      <c r="P737" s="19" t="s">
        <v>2513</v>
      </c>
      <c r="T737" s="2"/>
      <c r="U737" s="2"/>
      <c r="V737" s="2"/>
      <c r="W737" s="2"/>
      <c r="X737" s="2"/>
      <c r="Y737" s="2" t="s">
        <v>2507</v>
      </c>
      <c r="Z737" s="2" t="s">
        <v>2527</v>
      </c>
      <c r="AA737" s="2"/>
      <c r="AB737" s="19"/>
      <c r="AC737" s="19"/>
      <c r="AD737" s="19"/>
      <c r="AE737" s="19"/>
    </row>
    <row r="738" spans="1:31" ht="44" x14ac:dyDescent="0.2">
      <c r="A738" s="2" t="s">
        <v>875</v>
      </c>
      <c r="B738" s="2"/>
      <c r="C738" s="2"/>
      <c r="D738" s="10" t="s">
        <v>2629</v>
      </c>
      <c r="E738" s="114" t="s">
        <v>2566</v>
      </c>
      <c r="F738" s="19" t="s">
        <v>2485</v>
      </c>
      <c r="G738" s="19" t="s">
        <v>2612</v>
      </c>
      <c r="H738" s="19" t="s">
        <v>1193</v>
      </c>
      <c r="I738" s="2" t="s">
        <v>2826</v>
      </c>
      <c r="L738" s="19" t="s">
        <v>1916</v>
      </c>
      <c r="M738" s="19" t="s">
        <v>52</v>
      </c>
      <c r="N738" s="28" t="s">
        <v>1289</v>
      </c>
      <c r="O738" s="19" t="s">
        <v>2485</v>
      </c>
      <c r="P738" s="19" t="s">
        <v>2513</v>
      </c>
      <c r="T738" s="2"/>
      <c r="U738" s="2"/>
      <c r="V738" s="2"/>
      <c r="W738" s="2"/>
      <c r="X738" s="2"/>
      <c r="Y738" s="2" t="s">
        <v>2507</v>
      </c>
      <c r="Z738" s="2" t="s">
        <v>2527</v>
      </c>
      <c r="AA738" s="2"/>
      <c r="AB738" s="19"/>
      <c r="AC738" s="19"/>
      <c r="AD738" s="19"/>
      <c r="AE738" s="19"/>
    </row>
    <row r="739" spans="1:31" ht="44" x14ac:dyDescent="0.2">
      <c r="A739" s="2" t="s">
        <v>2828</v>
      </c>
      <c r="B739" s="2"/>
      <c r="C739" s="2"/>
      <c r="D739" s="10" t="s">
        <v>2629</v>
      </c>
      <c r="E739" s="114" t="s">
        <v>2830</v>
      </c>
      <c r="F739" s="19" t="s">
        <v>2485</v>
      </c>
      <c r="G739" s="19" t="s">
        <v>2614</v>
      </c>
      <c r="H739" s="19" t="s">
        <v>1179</v>
      </c>
      <c r="I739" s="2" t="s">
        <v>2826</v>
      </c>
      <c r="L739" s="19" t="s">
        <v>1916</v>
      </c>
      <c r="M739" s="19" t="s">
        <v>52</v>
      </c>
      <c r="N739" s="28" t="s">
        <v>1289</v>
      </c>
      <c r="O739" s="19" t="s">
        <v>2485</v>
      </c>
      <c r="P739" s="19" t="s">
        <v>2513</v>
      </c>
      <c r="T739" s="2"/>
      <c r="U739" s="2"/>
      <c r="V739" s="2"/>
      <c r="W739" s="2"/>
      <c r="X739" s="2"/>
      <c r="Y739" s="2" t="s">
        <v>2507</v>
      </c>
      <c r="Z739" s="2" t="s">
        <v>2527</v>
      </c>
      <c r="AA739" s="2"/>
      <c r="AB739" s="19"/>
      <c r="AC739" s="19"/>
      <c r="AD739" s="19"/>
      <c r="AE739" s="19"/>
    </row>
    <row r="740" spans="1:31" ht="176" x14ac:dyDescent="0.2">
      <c r="A740" s="2" t="s">
        <v>2037</v>
      </c>
      <c r="B740" s="2"/>
      <c r="C740" s="2"/>
      <c r="D740" s="10" t="s">
        <v>2627</v>
      </c>
      <c r="E740" s="114" t="s">
        <v>2825</v>
      </c>
      <c r="F740" s="19" t="s">
        <v>2487</v>
      </c>
      <c r="G740" s="19" t="s">
        <v>2610</v>
      </c>
      <c r="H740" s="19" t="s">
        <v>1219</v>
      </c>
      <c r="I740" s="2" t="s">
        <v>2691</v>
      </c>
      <c r="M740" s="19" t="s">
        <v>49</v>
      </c>
      <c r="N740" s="28" t="s">
        <v>2013</v>
      </c>
      <c r="O740" s="19" t="s">
        <v>2487</v>
      </c>
      <c r="P740" s="19" t="s">
        <v>2536</v>
      </c>
      <c r="T740" s="2"/>
      <c r="U740" s="2"/>
      <c r="V740" s="2"/>
      <c r="W740" s="2"/>
      <c r="X740" s="2"/>
      <c r="Y740" s="2" t="s">
        <v>2496</v>
      </c>
      <c r="Z740" s="2" t="s">
        <v>2506</v>
      </c>
      <c r="AA740" s="2"/>
      <c r="AB740" s="19"/>
      <c r="AC740" s="19"/>
      <c r="AD740" s="19"/>
      <c r="AE740" s="19"/>
    </row>
    <row r="741" spans="1:31" ht="176" x14ac:dyDescent="0.2">
      <c r="A741" s="2" t="s">
        <v>2036</v>
      </c>
      <c r="B741" s="2"/>
      <c r="C741" s="2"/>
      <c r="D741" s="10" t="s">
        <v>2629</v>
      </c>
      <c r="E741" s="114" t="s">
        <v>2824</v>
      </c>
      <c r="F741" s="19" t="s">
        <v>2487</v>
      </c>
      <c r="G741" s="19" t="s">
        <v>2610</v>
      </c>
      <c r="H741" s="19" t="s">
        <v>1219</v>
      </c>
      <c r="I741" s="2" t="s">
        <v>2691</v>
      </c>
      <c r="M741" s="19" t="s">
        <v>49</v>
      </c>
      <c r="N741" s="28" t="s">
        <v>2013</v>
      </c>
      <c r="O741" s="19" t="s">
        <v>2487</v>
      </c>
      <c r="P741" s="19" t="s">
        <v>2536</v>
      </c>
      <c r="T741" s="2"/>
      <c r="U741" s="2"/>
      <c r="V741" s="2"/>
      <c r="W741" s="2"/>
      <c r="X741" s="2"/>
      <c r="Y741" s="2" t="s">
        <v>2496</v>
      </c>
      <c r="Z741" s="2" t="s">
        <v>2506</v>
      </c>
      <c r="AA741" s="2"/>
      <c r="AB741" s="19"/>
      <c r="AC741" s="19"/>
      <c r="AD741" s="19"/>
      <c r="AE741" s="19"/>
    </row>
    <row r="742" spans="1:31" ht="154" x14ac:dyDescent="0.2">
      <c r="A742" s="2" t="s">
        <v>2331</v>
      </c>
      <c r="B742" s="2"/>
      <c r="C742" s="2"/>
      <c r="D742" s="10" t="s">
        <v>2629</v>
      </c>
      <c r="E742" s="114" t="s">
        <v>2823</v>
      </c>
      <c r="F742" s="19" t="s">
        <v>2487</v>
      </c>
      <c r="G742" s="19" t="s">
        <v>2614</v>
      </c>
      <c r="H742" s="19" t="s">
        <v>1210</v>
      </c>
      <c r="I742" s="2" t="s">
        <v>2682</v>
      </c>
      <c r="M742" s="19" t="s">
        <v>62</v>
      </c>
      <c r="N742" s="28" t="s">
        <v>2350</v>
      </c>
      <c r="O742" s="19" t="s">
        <v>2562</v>
      </c>
      <c r="P742" s="19" t="s">
        <v>2488</v>
      </c>
      <c r="Q742" s="19" t="s">
        <v>2514</v>
      </c>
      <c r="R742" s="19" t="s">
        <v>2554</v>
      </c>
      <c r="T742" s="2"/>
      <c r="U742" s="2"/>
      <c r="V742" s="2"/>
      <c r="W742" s="2"/>
      <c r="X742" s="2"/>
      <c r="Y742" s="2" t="s">
        <v>2546</v>
      </c>
      <c r="Z742" s="2" t="s">
        <v>2506</v>
      </c>
      <c r="AA742" s="2" t="s">
        <v>2528</v>
      </c>
      <c r="AB742" s="19" t="s">
        <v>2492</v>
      </c>
      <c r="AC742" s="19"/>
      <c r="AD742" s="19"/>
      <c r="AE742" s="19"/>
    </row>
    <row r="743" spans="1:31" ht="154" x14ac:dyDescent="0.2">
      <c r="A743" s="2" t="s">
        <v>2329</v>
      </c>
      <c r="B743" s="2"/>
      <c r="C743" s="2"/>
      <c r="D743" s="10" t="s">
        <v>2627</v>
      </c>
      <c r="E743" s="114" t="s">
        <v>2756</v>
      </c>
      <c r="F743" s="19" t="s">
        <v>2485</v>
      </c>
      <c r="G743" s="19" t="s">
        <v>2612</v>
      </c>
      <c r="H743" s="19" t="s">
        <v>1197</v>
      </c>
      <c r="I743" s="2" t="s">
        <v>2682</v>
      </c>
      <c r="M743" s="19" t="s">
        <v>62</v>
      </c>
      <c r="N743" s="28" t="s">
        <v>2350</v>
      </c>
      <c r="O743" s="19" t="s">
        <v>2562</v>
      </c>
      <c r="P743" s="19" t="s">
        <v>2488</v>
      </c>
      <c r="Q743" s="19" t="s">
        <v>2514</v>
      </c>
      <c r="R743" s="19" t="s">
        <v>2554</v>
      </c>
      <c r="T743" s="2"/>
      <c r="U743" s="2"/>
      <c r="V743" s="2"/>
      <c r="W743" s="2"/>
      <c r="X743" s="2"/>
      <c r="Y743" s="2" t="s">
        <v>2546</v>
      </c>
      <c r="Z743" s="2" t="s">
        <v>2506</v>
      </c>
      <c r="AA743" s="2" t="s">
        <v>2528</v>
      </c>
      <c r="AB743" s="19" t="s">
        <v>2492</v>
      </c>
      <c r="AC743" s="19"/>
      <c r="AD743" s="19"/>
      <c r="AE743" s="19"/>
    </row>
    <row r="744" spans="1:31" ht="154" x14ac:dyDescent="0.2">
      <c r="A744" s="2" t="s">
        <v>2330</v>
      </c>
      <c r="B744" s="2"/>
      <c r="C744" s="2"/>
      <c r="D744" s="10" t="s">
        <v>2629</v>
      </c>
      <c r="E744" s="114" t="s">
        <v>2575</v>
      </c>
      <c r="F744" s="19" t="s">
        <v>2485</v>
      </c>
      <c r="G744" s="19" t="s">
        <v>2611</v>
      </c>
      <c r="H744" s="19" t="s">
        <v>1197</v>
      </c>
      <c r="I744" s="2" t="s">
        <v>2682</v>
      </c>
      <c r="M744" s="19" t="s">
        <v>62</v>
      </c>
      <c r="N744" s="28" t="s">
        <v>2350</v>
      </c>
      <c r="O744" s="19" t="s">
        <v>2562</v>
      </c>
      <c r="P744" s="19" t="s">
        <v>2488</v>
      </c>
      <c r="Q744" s="19" t="s">
        <v>2514</v>
      </c>
      <c r="R744" s="19" t="s">
        <v>2554</v>
      </c>
      <c r="T744" s="2"/>
      <c r="U744" s="2"/>
      <c r="V744" s="2"/>
      <c r="W744" s="2"/>
      <c r="X744" s="2"/>
      <c r="Y744" s="2" t="s">
        <v>2546</v>
      </c>
      <c r="Z744" s="2" t="s">
        <v>2506</v>
      </c>
      <c r="AA744" s="2" t="s">
        <v>2528</v>
      </c>
      <c r="AB744" s="19" t="s">
        <v>2492</v>
      </c>
      <c r="AC744" s="19"/>
      <c r="AD744" s="19"/>
      <c r="AE744" s="19"/>
    </row>
    <row r="745" spans="1:31" ht="154" x14ac:dyDescent="0.2">
      <c r="A745" s="2" t="s">
        <v>2328</v>
      </c>
      <c r="B745" s="2"/>
      <c r="C745" s="2"/>
      <c r="D745" s="10" t="s">
        <v>2629</v>
      </c>
      <c r="E745" s="114" t="s">
        <v>2822</v>
      </c>
      <c r="F745" s="19" t="s">
        <v>2485</v>
      </c>
      <c r="G745" s="19" t="s">
        <v>2614</v>
      </c>
      <c r="H745" s="19" t="s">
        <v>1197</v>
      </c>
      <c r="I745" s="2" t="s">
        <v>2682</v>
      </c>
      <c r="M745" s="19" t="s">
        <v>62</v>
      </c>
      <c r="N745" s="28" t="s">
        <v>2350</v>
      </c>
      <c r="O745" s="19" t="s">
        <v>2562</v>
      </c>
      <c r="P745" s="19" t="s">
        <v>2488</v>
      </c>
      <c r="Q745" s="19" t="s">
        <v>2514</v>
      </c>
      <c r="R745" s="19" t="s">
        <v>2554</v>
      </c>
      <c r="T745" s="2"/>
      <c r="U745" s="2"/>
      <c r="V745" s="2"/>
      <c r="W745" s="2"/>
      <c r="X745" s="2"/>
      <c r="Y745" s="2" t="s">
        <v>2546</v>
      </c>
      <c r="Z745" s="2" t="s">
        <v>2506</v>
      </c>
      <c r="AA745" s="2" t="s">
        <v>2528</v>
      </c>
      <c r="AB745" s="19" t="s">
        <v>2492</v>
      </c>
      <c r="AC745" s="19"/>
      <c r="AD745" s="19"/>
      <c r="AE745" s="19"/>
    </row>
    <row r="746" spans="1:31" ht="132" x14ac:dyDescent="0.2">
      <c r="A746" s="2" t="s">
        <v>1643</v>
      </c>
      <c r="B746" s="2"/>
      <c r="C746" s="2"/>
      <c r="D746" s="10" t="s">
        <v>2629</v>
      </c>
      <c r="E746" s="114" t="s">
        <v>2821</v>
      </c>
      <c r="F746" s="19" t="s">
        <v>2487</v>
      </c>
      <c r="G746" s="19" t="s">
        <v>2614</v>
      </c>
      <c r="H746" s="19" t="s">
        <v>2767</v>
      </c>
      <c r="I746" s="2" t="s">
        <v>2694</v>
      </c>
      <c r="L746" s="19" t="s">
        <v>1918</v>
      </c>
      <c r="M746" s="19" t="s">
        <v>67</v>
      </c>
      <c r="N746" s="28" t="s">
        <v>1623</v>
      </c>
      <c r="O746" s="52" t="s">
        <v>2562</v>
      </c>
      <c r="T746" s="2"/>
      <c r="U746" s="2"/>
      <c r="V746" s="2"/>
      <c r="W746" s="2"/>
      <c r="X746" s="2"/>
      <c r="Y746" s="2" t="s">
        <v>2546</v>
      </c>
      <c r="Z746" s="2" t="s">
        <v>2495</v>
      </c>
      <c r="AA746" s="2" t="s">
        <v>2528</v>
      </c>
      <c r="AB746" s="19" t="s">
        <v>2497</v>
      </c>
      <c r="AC746" s="19"/>
      <c r="AD746" s="19"/>
      <c r="AE746" s="19"/>
    </row>
    <row r="747" spans="1:31" ht="44" x14ac:dyDescent="0.2">
      <c r="A747" s="2" t="s">
        <v>1376</v>
      </c>
      <c r="B747" s="2"/>
      <c r="C747" s="2"/>
      <c r="D747" s="10" t="s">
        <v>2629</v>
      </c>
      <c r="E747" s="114" t="s">
        <v>2820</v>
      </c>
      <c r="F747" s="19" t="s">
        <v>2486</v>
      </c>
      <c r="G747" s="19" t="s">
        <v>2612</v>
      </c>
      <c r="H747" s="19" t="s">
        <v>1212</v>
      </c>
      <c r="I747" s="2" t="s">
        <v>2692</v>
      </c>
      <c r="L747" s="19" t="s">
        <v>1917</v>
      </c>
      <c r="M747" s="122" t="s">
        <v>64</v>
      </c>
      <c r="N747" s="28" t="s">
        <v>1345</v>
      </c>
      <c r="O747" s="52" t="s">
        <v>2486</v>
      </c>
      <c r="T747" s="2"/>
      <c r="U747" s="2"/>
      <c r="V747" s="2"/>
      <c r="W747" s="2"/>
      <c r="X747" s="2"/>
      <c r="Y747" s="2" t="s">
        <v>2489</v>
      </c>
      <c r="Z747" s="2" t="s">
        <v>2494</v>
      </c>
      <c r="AA747" s="2"/>
      <c r="AB747" s="19"/>
      <c r="AC747" s="19"/>
      <c r="AD747" s="19"/>
      <c r="AE747" s="19"/>
    </row>
    <row r="748" spans="1:31" ht="110" x14ac:dyDescent="0.2">
      <c r="A748" s="2" t="s">
        <v>2277</v>
      </c>
      <c r="B748" s="2"/>
      <c r="C748" s="2"/>
      <c r="D748" s="10" t="s">
        <v>2629</v>
      </c>
      <c r="E748" s="114" t="s">
        <v>2819</v>
      </c>
      <c r="F748" s="19" t="s">
        <v>2486</v>
      </c>
      <c r="G748" s="19" t="s">
        <v>2614</v>
      </c>
      <c r="H748" s="19" t="s">
        <v>1213</v>
      </c>
      <c r="I748" s="2" t="s">
        <v>2694</v>
      </c>
      <c r="M748" s="19" t="s">
        <v>2482</v>
      </c>
      <c r="N748" s="28" t="s">
        <v>2299</v>
      </c>
      <c r="O748" s="19" t="s">
        <v>2486</v>
      </c>
      <c r="P748" s="19" t="s">
        <v>2532</v>
      </c>
      <c r="Q748" s="19" t="s">
        <v>2535</v>
      </c>
      <c r="R748" s="19" t="s">
        <v>2534</v>
      </c>
      <c r="S748" s="19" t="s">
        <v>2539</v>
      </c>
      <c r="T748" s="2" t="s">
        <v>2548</v>
      </c>
      <c r="U748" s="2"/>
      <c r="V748" s="2"/>
      <c r="W748" s="2"/>
      <c r="X748" s="2"/>
      <c r="Y748" s="2" t="s">
        <v>2489</v>
      </c>
      <c r="Z748" s="2" t="s">
        <v>2494</v>
      </c>
      <c r="AA748" s="2" t="s">
        <v>2492</v>
      </c>
      <c r="AB748" s="19" t="s">
        <v>2495</v>
      </c>
      <c r="AC748" s="19"/>
      <c r="AD748" s="19"/>
      <c r="AE748" s="19"/>
    </row>
    <row r="749" spans="1:31" ht="110" x14ac:dyDescent="0.2">
      <c r="A749" s="2" t="s">
        <v>2278</v>
      </c>
      <c r="B749" s="2"/>
      <c r="C749" s="2"/>
      <c r="D749" s="10" t="s">
        <v>2627</v>
      </c>
      <c r="E749" s="114" t="s">
        <v>2786</v>
      </c>
      <c r="F749" s="19" t="s">
        <v>2486</v>
      </c>
      <c r="G749" s="19" t="s">
        <v>2612</v>
      </c>
      <c r="H749" s="19" t="s">
        <v>1213</v>
      </c>
      <c r="I749" s="2" t="s">
        <v>2694</v>
      </c>
      <c r="M749" s="19" t="s">
        <v>2482</v>
      </c>
      <c r="N749" s="28" t="s">
        <v>2299</v>
      </c>
      <c r="O749" s="19" t="s">
        <v>2486</v>
      </c>
      <c r="P749" s="19" t="s">
        <v>2532</v>
      </c>
      <c r="Q749" s="19" t="s">
        <v>2535</v>
      </c>
      <c r="R749" s="19" t="s">
        <v>2534</v>
      </c>
      <c r="S749" s="19" t="s">
        <v>2539</v>
      </c>
      <c r="T749" s="2" t="s">
        <v>2548</v>
      </c>
      <c r="U749" s="2"/>
      <c r="V749" s="2"/>
      <c r="W749" s="2"/>
      <c r="X749" s="2"/>
      <c r="Y749" s="2" t="s">
        <v>2489</v>
      </c>
      <c r="Z749" s="2" t="s">
        <v>2494</v>
      </c>
      <c r="AA749" s="2" t="s">
        <v>2492</v>
      </c>
      <c r="AB749" s="19" t="s">
        <v>2495</v>
      </c>
      <c r="AC749" s="19"/>
      <c r="AD749" s="19"/>
      <c r="AE749" s="19"/>
    </row>
    <row r="750" spans="1:31" ht="110" x14ac:dyDescent="0.2">
      <c r="A750" s="2" t="s">
        <v>2276</v>
      </c>
      <c r="B750" s="2"/>
      <c r="C750" s="2"/>
      <c r="D750" s="10" t="s">
        <v>2629</v>
      </c>
      <c r="E750" s="114" t="s">
        <v>2818</v>
      </c>
      <c r="F750" s="19" t="s">
        <v>2486</v>
      </c>
      <c r="G750" s="19" t="s">
        <v>2614</v>
      </c>
      <c r="H750" s="19" t="s">
        <v>1213</v>
      </c>
      <c r="I750" s="2" t="s">
        <v>2694</v>
      </c>
      <c r="M750" s="19" t="s">
        <v>2482</v>
      </c>
      <c r="N750" s="28" t="s">
        <v>2299</v>
      </c>
      <c r="O750" s="19" t="s">
        <v>2486</v>
      </c>
      <c r="P750" s="19" t="s">
        <v>2532</v>
      </c>
      <c r="Q750" s="19" t="s">
        <v>2535</v>
      </c>
      <c r="R750" s="19" t="s">
        <v>2534</v>
      </c>
      <c r="S750" s="19" t="s">
        <v>2539</v>
      </c>
      <c r="T750" s="2" t="s">
        <v>2548</v>
      </c>
      <c r="U750" s="2"/>
      <c r="V750" s="2"/>
      <c r="W750" s="2"/>
      <c r="X750" s="2"/>
      <c r="Y750" s="2" t="s">
        <v>2489</v>
      </c>
      <c r="Z750" s="2" t="s">
        <v>2494</v>
      </c>
      <c r="AA750" s="2" t="s">
        <v>2492</v>
      </c>
      <c r="AB750" s="19" t="s">
        <v>2495</v>
      </c>
      <c r="AC750" s="19"/>
      <c r="AD750" s="19"/>
      <c r="AE750" s="19"/>
    </row>
    <row r="751" spans="1:31" ht="44" x14ac:dyDescent="0.2">
      <c r="A751" s="2" t="s">
        <v>2092</v>
      </c>
      <c r="B751" s="2"/>
      <c r="C751" s="2"/>
      <c r="D751" s="10" t="s">
        <v>2627</v>
      </c>
      <c r="E751" s="114" t="s">
        <v>2570</v>
      </c>
      <c r="F751" s="19" t="s">
        <v>2486</v>
      </c>
      <c r="G751" s="19" t="s">
        <v>2612</v>
      </c>
      <c r="H751" s="19" t="s">
        <v>1201</v>
      </c>
      <c r="I751" s="2" t="s">
        <v>2694</v>
      </c>
      <c r="M751" s="19" t="s">
        <v>2069</v>
      </c>
      <c r="N751" s="28" t="s">
        <v>2076</v>
      </c>
      <c r="O751" s="52" t="s">
        <v>2486</v>
      </c>
      <c r="T751" s="2"/>
      <c r="U751" s="2"/>
      <c r="V751" s="2"/>
      <c r="W751" s="2"/>
      <c r="X751" s="2"/>
      <c r="Y751" s="2" t="s">
        <v>2489</v>
      </c>
      <c r="Z751" s="2" t="s">
        <v>2495</v>
      </c>
      <c r="AA751" s="2" t="s">
        <v>2490</v>
      </c>
      <c r="AB751" s="19"/>
      <c r="AC751" s="19"/>
      <c r="AD751" s="19"/>
      <c r="AE751" s="19"/>
    </row>
    <row r="752" spans="1:31" ht="44" x14ac:dyDescent="0.2">
      <c r="A752" s="2" t="s">
        <v>2089</v>
      </c>
      <c r="B752" s="2"/>
      <c r="C752" s="2"/>
      <c r="D752" s="10" t="s">
        <v>2629</v>
      </c>
      <c r="E752" s="114" t="s">
        <v>2570</v>
      </c>
      <c r="F752" s="19" t="s">
        <v>2486</v>
      </c>
      <c r="G752" s="19" t="s">
        <v>2612</v>
      </c>
      <c r="H752" s="19" t="s">
        <v>1201</v>
      </c>
      <c r="I752" s="2" t="s">
        <v>2694</v>
      </c>
      <c r="M752" s="19" t="s">
        <v>2069</v>
      </c>
      <c r="N752" s="28" t="s">
        <v>2076</v>
      </c>
      <c r="O752" s="52" t="s">
        <v>2486</v>
      </c>
      <c r="T752" s="2"/>
      <c r="U752" s="2"/>
      <c r="V752" s="2"/>
      <c r="W752" s="2"/>
      <c r="X752" s="2"/>
      <c r="Y752" s="2" t="s">
        <v>2489</v>
      </c>
      <c r="Z752" s="2" t="s">
        <v>2495</v>
      </c>
      <c r="AA752" s="2" t="s">
        <v>2490</v>
      </c>
      <c r="AB752" s="19"/>
      <c r="AC752" s="19"/>
      <c r="AD752" s="19"/>
      <c r="AE752" s="19"/>
    </row>
    <row r="753" spans="1:31" ht="44" x14ac:dyDescent="0.2">
      <c r="A753" s="2" t="s">
        <v>2088</v>
      </c>
      <c r="B753" s="2"/>
      <c r="C753" s="2"/>
      <c r="D753" s="10" t="s">
        <v>2629</v>
      </c>
      <c r="E753" s="114" t="s">
        <v>2570</v>
      </c>
      <c r="F753" s="19" t="s">
        <v>2486</v>
      </c>
      <c r="G753" s="19" t="s">
        <v>2614</v>
      </c>
      <c r="H753" s="19" t="s">
        <v>1201</v>
      </c>
      <c r="I753" s="2" t="s">
        <v>2694</v>
      </c>
      <c r="M753" s="19" t="s">
        <v>2069</v>
      </c>
      <c r="N753" s="28" t="s">
        <v>2076</v>
      </c>
      <c r="O753" s="52" t="s">
        <v>2486</v>
      </c>
      <c r="T753" s="2"/>
      <c r="U753" s="2"/>
      <c r="V753" s="2"/>
      <c r="W753" s="2"/>
      <c r="X753" s="2"/>
      <c r="Y753" s="2" t="s">
        <v>2489</v>
      </c>
      <c r="Z753" s="2" t="s">
        <v>2495</v>
      </c>
      <c r="AA753" s="2" t="s">
        <v>2490</v>
      </c>
      <c r="AB753" s="19"/>
      <c r="AC753" s="19"/>
      <c r="AD753" s="19"/>
      <c r="AE753" s="19"/>
    </row>
    <row r="754" spans="1:31" ht="44" x14ac:dyDescent="0.2">
      <c r="A754" s="2" t="s">
        <v>2087</v>
      </c>
      <c r="B754" s="2"/>
      <c r="C754" s="2"/>
      <c r="D754" s="10" t="s">
        <v>2627</v>
      </c>
      <c r="E754" s="114" t="s">
        <v>2570</v>
      </c>
      <c r="F754" s="19" t="s">
        <v>2486</v>
      </c>
      <c r="G754" s="19" t="s">
        <v>2612</v>
      </c>
      <c r="H754" s="19" t="s">
        <v>1201</v>
      </c>
      <c r="I754" s="2" t="s">
        <v>2694</v>
      </c>
      <c r="M754" s="19" t="s">
        <v>2069</v>
      </c>
      <c r="N754" s="28" t="s">
        <v>2076</v>
      </c>
      <c r="O754" s="52" t="s">
        <v>2486</v>
      </c>
      <c r="T754" s="2"/>
      <c r="U754" s="2"/>
      <c r="V754" s="2"/>
      <c r="W754" s="2"/>
      <c r="X754" s="2"/>
      <c r="Y754" s="2" t="s">
        <v>2489</v>
      </c>
      <c r="Z754" s="2" t="s">
        <v>2495</v>
      </c>
      <c r="AA754" s="2" t="s">
        <v>2490</v>
      </c>
      <c r="AB754" s="19"/>
      <c r="AC754" s="19"/>
      <c r="AD754" s="19"/>
      <c r="AE754" s="19"/>
    </row>
    <row r="755" spans="1:31" ht="44" x14ac:dyDescent="0.2">
      <c r="A755" s="2" t="s">
        <v>2091</v>
      </c>
      <c r="B755" s="2"/>
      <c r="C755" s="2"/>
      <c r="D755" s="10" t="s">
        <v>2629</v>
      </c>
      <c r="E755" s="114" t="s">
        <v>2570</v>
      </c>
      <c r="F755" s="19" t="s">
        <v>2486</v>
      </c>
      <c r="G755" s="19" t="s">
        <v>2612</v>
      </c>
      <c r="H755" s="19" t="s">
        <v>1201</v>
      </c>
      <c r="I755" s="2" t="s">
        <v>2694</v>
      </c>
      <c r="M755" s="19" t="s">
        <v>2069</v>
      </c>
      <c r="N755" s="28" t="s">
        <v>2076</v>
      </c>
      <c r="O755" s="52" t="s">
        <v>2486</v>
      </c>
      <c r="T755" s="2"/>
      <c r="U755" s="2"/>
      <c r="V755" s="2"/>
      <c r="W755" s="2"/>
      <c r="X755" s="2"/>
      <c r="Y755" s="2" t="s">
        <v>2489</v>
      </c>
      <c r="Z755" s="2" t="s">
        <v>2495</v>
      </c>
      <c r="AA755" s="2" t="s">
        <v>2490</v>
      </c>
      <c r="AB755" s="19"/>
      <c r="AC755" s="19"/>
      <c r="AD755" s="19"/>
      <c r="AE755" s="19"/>
    </row>
    <row r="756" spans="1:31" ht="44" x14ac:dyDescent="0.2">
      <c r="A756" s="2" t="s">
        <v>2090</v>
      </c>
      <c r="B756" s="2"/>
      <c r="C756" s="2"/>
      <c r="D756" s="10" t="s">
        <v>2629</v>
      </c>
      <c r="E756" s="114" t="s">
        <v>2570</v>
      </c>
      <c r="F756" s="19" t="s">
        <v>2486</v>
      </c>
      <c r="G756" s="19" t="s">
        <v>2612</v>
      </c>
      <c r="H756" s="19" t="s">
        <v>1201</v>
      </c>
      <c r="I756" s="2" t="s">
        <v>2694</v>
      </c>
      <c r="M756" s="19" t="s">
        <v>2069</v>
      </c>
      <c r="N756" s="28" t="s">
        <v>2076</v>
      </c>
      <c r="O756" s="52" t="s">
        <v>2486</v>
      </c>
      <c r="T756" s="2"/>
      <c r="U756" s="2"/>
      <c r="V756" s="2"/>
      <c r="W756" s="2"/>
      <c r="X756" s="2"/>
      <c r="Y756" s="2" t="s">
        <v>2489</v>
      </c>
      <c r="Z756" s="2" t="s">
        <v>2495</v>
      </c>
      <c r="AA756" s="2" t="s">
        <v>2490</v>
      </c>
      <c r="AB756" s="19"/>
      <c r="AC756" s="19"/>
      <c r="AD756" s="19"/>
      <c r="AE756" s="19"/>
    </row>
    <row r="757" spans="1:31" ht="154" x14ac:dyDescent="0.2">
      <c r="A757" s="2" t="s">
        <v>1924</v>
      </c>
      <c r="B757" s="2"/>
      <c r="C757" s="2"/>
      <c r="D757" s="10" t="s">
        <v>2627</v>
      </c>
      <c r="E757" s="114" t="s">
        <v>2724</v>
      </c>
      <c r="F757" s="19" t="s">
        <v>2486</v>
      </c>
      <c r="G757" s="19" t="s">
        <v>4392</v>
      </c>
      <c r="H757" s="19" t="s">
        <v>1206</v>
      </c>
      <c r="I757" s="2" t="s">
        <v>2815</v>
      </c>
      <c r="M757" s="19" t="s">
        <v>47</v>
      </c>
      <c r="N757" s="28" t="s">
        <v>1927</v>
      </c>
      <c r="O757" s="19" t="s">
        <v>2486</v>
      </c>
      <c r="P757" s="19" t="s">
        <v>2519</v>
      </c>
      <c r="T757" s="2"/>
      <c r="U757" s="2"/>
      <c r="V757" s="2"/>
      <c r="W757" s="2"/>
      <c r="X757" s="2"/>
      <c r="Y757" s="2" t="s">
        <v>2489</v>
      </c>
      <c r="Z757" s="2" t="s">
        <v>2494</v>
      </c>
      <c r="AA757" s="2"/>
      <c r="AB757" s="19"/>
      <c r="AC757" s="19"/>
      <c r="AD757" s="19"/>
      <c r="AE757" s="19"/>
    </row>
    <row r="758" spans="1:31" ht="154" x14ac:dyDescent="0.2">
      <c r="A758" s="2" t="s">
        <v>1928</v>
      </c>
      <c r="B758" s="2"/>
      <c r="C758" s="2"/>
      <c r="D758" s="10" t="s">
        <v>2629</v>
      </c>
      <c r="E758" s="114" t="s">
        <v>2817</v>
      </c>
      <c r="F758" s="19" t="s">
        <v>2486</v>
      </c>
      <c r="G758" s="19" t="s">
        <v>2612</v>
      </c>
      <c r="H758" s="19" t="s">
        <v>1214</v>
      </c>
      <c r="I758" s="2" t="s">
        <v>2815</v>
      </c>
      <c r="M758" s="19" t="s">
        <v>47</v>
      </c>
      <c r="N758" s="28" t="s">
        <v>1927</v>
      </c>
      <c r="O758" s="19" t="s">
        <v>2486</v>
      </c>
      <c r="P758" s="19" t="s">
        <v>2519</v>
      </c>
      <c r="T758" s="2"/>
      <c r="U758" s="2"/>
      <c r="V758" s="2"/>
      <c r="W758" s="2"/>
      <c r="X758" s="2"/>
      <c r="Y758" s="2" t="s">
        <v>2489</v>
      </c>
      <c r="Z758" s="2" t="s">
        <v>2494</v>
      </c>
      <c r="AA758" s="2"/>
      <c r="AB758" s="19"/>
      <c r="AC758" s="19"/>
      <c r="AD758" s="19"/>
      <c r="AE758" s="19"/>
    </row>
    <row r="759" spans="1:31" ht="154" x14ac:dyDescent="0.2">
      <c r="A759" s="2" t="s">
        <v>1929</v>
      </c>
      <c r="B759" s="2"/>
      <c r="C759" s="2"/>
      <c r="D759" s="10" t="s">
        <v>2627</v>
      </c>
      <c r="E759" s="114" t="s">
        <v>2804</v>
      </c>
      <c r="F759" s="19" t="s">
        <v>2486</v>
      </c>
      <c r="G759" s="19" t="s">
        <v>2614</v>
      </c>
      <c r="H759" s="19" t="s">
        <v>1214</v>
      </c>
      <c r="I759" s="2" t="s">
        <v>2815</v>
      </c>
      <c r="M759" s="19" t="s">
        <v>47</v>
      </c>
      <c r="N759" s="28" t="s">
        <v>1927</v>
      </c>
      <c r="O759" s="19" t="s">
        <v>2486</v>
      </c>
      <c r="P759" s="19" t="s">
        <v>2519</v>
      </c>
      <c r="T759" s="2"/>
      <c r="U759" s="2"/>
      <c r="V759" s="2"/>
      <c r="W759" s="2"/>
      <c r="X759" s="2"/>
      <c r="Y759" s="2" t="s">
        <v>2489</v>
      </c>
      <c r="Z759" s="2" t="s">
        <v>2494</v>
      </c>
      <c r="AA759" s="2"/>
      <c r="AB759" s="19"/>
      <c r="AC759" s="19"/>
      <c r="AD759" s="19"/>
      <c r="AE759" s="19"/>
    </row>
    <row r="760" spans="1:31" ht="154" x14ac:dyDescent="0.2">
      <c r="A760" s="19" t="s">
        <v>497</v>
      </c>
      <c r="D760" s="10" t="s">
        <v>2627</v>
      </c>
      <c r="E760" s="114" t="s">
        <v>2816</v>
      </c>
      <c r="F760" s="19" t="s">
        <v>2486</v>
      </c>
      <c r="G760" s="19" t="s">
        <v>2612</v>
      </c>
      <c r="H760" s="19" t="s">
        <v>1200</v>
      </c>
      <c r="I760" s="2" t="s">
        <v>2815</v>
      </c>
      <c r="L760" s="19" t="s">
        <v>1916</v>
      </c>
      <c r="M760" s="19" t="s">
        <v>43</v>
      </c>
      <c r="N760" s="28" t="s">
        <v>1776</v>
      </c>
      <c r="O760" s="19" t="s">
        <v>2486</v>
      </c>
      <c r="P760" s="19" t="s">
        <v>2519</v>
      </c>
      <c r="T760" s="2"/>
      <c r="U760" s="2"/>
      <c r="V760" s="2"/>
      <c r="W760" s="2"/>
      <c r="X760" s="2"/>
      <c r="Y760" s="2" t="s">
        <v>2489</v>
      </c>
      <c r="Z760" s="2" t="s">
        <v>2494</v>
      </c>
      <c r="AA760" s="2"/>
      <c r="AB760" s="19"/>
      <c r="AC760" s="19"/>
      <c r="AD760" s="19"/>
      <c r="AE760" s="19"/>
    </row>
    <row r="761" spans="1:31" ht="154" x14ac:dyDescent="0.2">
      <c r="A761" s="2" t="s">
        <v>483</v>
      </c>
      <c r="B761" s="2"/>
      <c r="C761" s="2"/>
      <c r="D761" s="10" t="s">
        <v>2627</v>
      </c>
      <c r="E761" s="114" t="s">
        <v>2704</v>
      </c>
      <c r="F761" s="19" t="s">
        <v>2486</v>
      </c>
      <c r="G761" s="19" t="s">
        <v>2612</v>
      </c>
      <c r="H761" s="19" t="s">
        <v>1200</v>
      </c>
      <c r="I761" s="2" t="s">
        <v>2815</v>
      </c>
      <c r="L761" s="19" t="s">
        <v>1916</v>
      </c>
      <c r="M761" s="19" t="s">
        <v>43</v>
      </c>
      <c r="N761" s="28" t="s">
        <v>1776</v>
      </c>
      <c r="O761" s="19" t="s">
        <v>2486</v>
      </c>
      <c r="P761" s="19" t="s">
        <v>2519</v>
      </c>
      <c r="T761" s="2"/>
      <c r="U761" s="2"/>
      <c r="V761" s="2"/>
      <c r="W761" s="2"/>
      <c r="X761" s="2"/>
      <c r="Y761" s="2" t="s">
        <v>2489</v>
      </c>
      <c r="Z761" s="2" t="s">
        <v>2494</v>
      </c>
      <c r="AA761" s="2"/>
      <c r="AB761" s="19"/>
      <c r="AC761" s="19"/>
      <c r="AD761" s="19"/>
      <c r="AE761" s="19"/>
    </row>
    <row r="762" spans="1:31" ht="154" x14ac:dyDescent="0.2">
      <c r="A762" s="2" t="s">
        <v>482</v>
      </c>
      <c r="B762" s="2"/>
      <c r="C762" s="2"/>
      <c r="D762" s="10" t="s">
        <v>2627</v>
      </c>
      <c r="E762" s="114" t="s">
        <v>2733</v>
      </c>
      <c r="F762" s="19" t="s">
        <v>2486</v>
      </c>
      <c r="G762" s="19" t="s">
        <v>2612</v>
      </c>
      <c r="H762" s="19" t="s">
        <v>1213</v>
      </c>
      <c r="I762" s="2" t="s">
        <v>2815</v>
      </c>
      <c r="L762" s="19" t="s">
        <v>1916</v>
      </c>
      <c r="M762" s="19" t="s">
        <v>43</v>
      </c>
      <c r="N762" s="28" t="s">
        <v>1776</v>
      </c>
      <c r="O762" s="19" t="s">
        <v>2486</v>
      </c>
      <c r="P762" s="19" t="s">
        <v>2519</v>
      </c>
      <c r="T762" s="2"/>
      <c r="U762" s="2"/>
      <c r="V762" s="2"/>
      <c r="W762" s="2"/>
      <c r="X762" s="2"/>
      <c r="Y762" s="2" t="s">
        <v>2489</v>
      </c>
      <c r="Z762" s="2" t="s">
        <v>2494</v>
      </c>
      <c r="AA762" s="2"/>
      <c r="AB762" s="19"/>
      <c r="AC762" s="19"/>
      <c r="AD762" s="19"/>
      <c r="AE762" s="19"/>
    </row>
    <row r="763" spans="1:31" ht="154" x14ac:dyDescent="0.2">
      <c r="A763" s="2" t="s">
        <v>485</v>
      </c>
      <c r="B763" s="2"/>
      <c r="C763" s="2"/>
      <c r="D763" s="10" t="s">
        <v>2629</v>
      </c>
      <c r="E763" s="114" t="s">
        <v>2570</v>
      </c>
      <c r="F763" s="19" t="s">
        <v>2486</v>
      </c>
      <c r="G763" s="19" t="s">
        <v>2610</v>
      </c>
      <c r="H763" s="19" t="s">
        <v>1201</v>
      </c>
      <c r="I763" s="2" t="s">
        <v>2815</v>
      </c>
      <c r="L763" s="19" t="s">
        <v>1916</v>
      </c>
      <c r="M763" s="19" t="s">
        <v>43</v>
      </c>
      <c r="N763" s="28" t="s">
        <v>1776</v>
      </c>
      <c r="O763" s="19" t="s">
        <v>2486</v>
      </c>
      <c r="P763" s="19" t="s">
        <v>2519</v>
      </c>
      <c r="T763" s="2"/>
      <c r="U763" s="2"/>
      <c r="V763" s="2"/>
      <c r="W763" s="2"/>
      <c r="X763" s="2"/>
      <c r="Y763" s="2" t="s">
        <v>2489</v>
      </c>
      <c r="Z763" s="2" t="s">
        <v>2494</v>
      </c>
      <c r="AA763" s="2"/>
      <c r="AB763" s="19"/>
      <c r="AC763" s="19"/>
      <c r="AD763" s="19"/>
      <c r="AE763" s="19"/>
    </row>
    <row r="764" spans="1:31" ht="154" x14ac:dyDescent="0.2">
      <c r="A764" s="2" t="s">
        <v>484</v>
      </c>
      <c r="B764" s="2"/>
      <c r="C764" s="2"/>
      <c r="D764" s="10" t="s">
        <v>2629</v>
      </c>
      <c r="E764" s="114" t="s">
        <v>2570</v>
      </c>
      <c r="F764" s="19" t="s">
        <v>2486</v>
      </c>
      <c r="G764" s="19" t="s">
        <v>2610</v>
      </c>
      <c r="H764" s="19" t="s">
        <v>1201</v>
      </c>
      <c r="I764" s="2" t="s">
        <v>2815</v>
      </c>
      <c r="L764" s="19" t="s">
        <v>1916</v>
      </c>
      <c r="M764" s="19" t="s">
        <v>43</v>
      </c>
      <c r="N764" s="28" t="s">
        <v>1776</v>
      </c>
      <c r="O764" s="19" t="s">
        <v>2486</v>
      </c>
      <c r="P764" s="19" t="s">
        <v>2519</v>
      </c>
      <c r="T764" s="2"/>
      <c r="U764" s="2"/>
      <c r="V764" s="2"/>
      <c r="W764" s="2"/>
      <c r="X764" s="2"/>
      <c r="Y764" s="2" t="s">
        <v>2489</v>
      </c>
      <c r="Z764" s="2" t="s">
        <v>2494</v>
      </c>
      <c r="AA764" s="2"/>
      <c r="AB764" s="19"/>
      <c r="AC764" s="19"/>
      <c r="AD764" s="19"/>
      <c r="AE764" s="19"/>
    </row>
    <row r="765" spans="1:31" ht="176" x14ac:dyDescent="0.2">
      <c r="A765" s="2" t="s">
        <v>1449</v>
      </c>
      <c r="B765" s="2"/>
      <c r="C765" s="2"/>
      <c r="D765" s="10" t="s">
        <v>2629</v>
      </c>
      <c r="E765" s="114" t="s">
        <v>2814</v>
      </c>
      <c r="F765" s="19" t="s">
        <v>2487</v>
      </c>
      <c r="G765" s="19" t="s">
        <v>2614</v>
      </c>
      <c r="H765" s="19" t="s">
        <v>2574</v>
      </c>
      <c r="I765" s="2" t="s">
        <v>2676</v>
      </c>
      <c r="L765" s="19" t="s">
        <v>1919</v>
      </c>
      <c r="M765" s="122" t="s">
        <v>65</v>
      </c>
      <c r="N765" s="28" t="s">
        <v>1412</v>
      </c>
      <c r="O765" s="19" t="s">
        <v>2487</v>
      </c>
      <c r="P765" s="19" t="s">
        <v>2536</v>
      </c>
      <c r="T765" s="2"/>
      <c r="U765" s="2"/>
      <c r="V765" s="2"/>
      <c r="W765" s="2"/>
      <c r="X765" s="2"/>
      <c r="Y765" s="2" t="s">
        <v>2512</v>
      </c>
      <c r="Z765" s="2"/>
      <c r="AA765" s="2"/>
      <c r="AB765" s="19"/>
      <c r="AC765" s="19"/>
      <c r="AD765" s="19"/>
      <c r="AE765" s="19"/>
    </row>
    <row r="766" spans="1:31" ht="176" x14ac:dyDescent="0.2">
      <c r="A766" s="2" t="s">
        <v>1450</v>
      </c>
      <c r="B766" s="2"/>
      <c r="C766" s="2"/>
      <c r="D766" s="10" t="s">
        <v>2629</v>
      </c>
      <c r="E766" s="114" t="s">
        <v>2812</v>
      </c>
      <c r="F766" s="19" t="s">
        <v>2487</v>
      </c>
      <c r="G766" s="19" t="s">
        <v>2611</v>
      </c>
      <c r="H766" s="19" t="s">
        <v>2574</v>
      </c>
      <c r="I766" s="2" t="s">
        <v>2676</v>
      </c>
      <c r="L766" s="19" t="s">
        <v>1919</v>
      </c>
      <c r="M766" s="122" t="s">
        <v>65</v>
      </c>
      <c r="N766" s="28" t="s">
        <v>1412</v>
      </c>
      <c r="O766" s="19" t="s">
        <v>2487</v>
      </c>
      <c r="P766" s="19" t="s">
        <v>2536</v>
      </c>
      <c r="T766" s="2"/>
      <c r="U766" s="2"/>
      <c r="V766" s="2"/>
      <c r="W766" s="2"/>
      <c r="X766" s="2"/>
      <c r="Y766" s="2" t="s">
        <v>2512</v>
      </c>
      <c r="Z766" s="2"/>
      <c r="AA766" s="2"/>
      <c r="AB766" s="19"/>
      <c r="AC766" s="19"/>
      <c r="AD766" s="19"/>
      <c r="AE766" s="19"/>
    </row>
    <row r="767" spans="1:31" ht="176" x14ac:dyDescent="0.2">
      <c r="A767" s="2" t="s">
        <v>1451</v>
      </c>
      <c r="B767" s="2"/>
      <c r="C767" s="2"/>
      <c r="D767" s="10" t="s">
        <v>2629</v>
      </c>
      <c r="E767" s="114" t="s">
        <v>2813</v>
      </c>
      <c r="F767" s="19" t="s">
        <v>2487</v>
      </c>
      <c r="G767" s="19" t="s">
        <v>2612</v>
      </c>
      <c r="H767" s="19" t="s">
        <v>2574</v>
      </c>
      <c r="I767" s="2" t="s">
        <v>2676</v>
      </c>
      <c r="L767" s="19" t="s">
        <v>1919</v>
      </c>
      <c r="M767" s="122" t="s">
        <v>65</v>
      </c>
      <c r="N767" s="28" t="s">
        <v>1412</v>
      </c>
      <c r="O767" s="19" t="s">
        <v>2487</v>
      </c>
      <c r="P767" s="19" t="s">
        <v>2536</v>
      </c>
      <c r="T767" s="2"/>
      <c r="U767" s="2"/>
      <c r="V767" s="2"/>
      <c r="W767" s="2"/>
      <c r="X767" s="2"/>
      <c r="Y767" s="2" t="s">
        <v>2512</v>
      </c>
      <c r="Z767" s="2"/>
      <c r="AA767" s="2"/>
      <c r="AB767" s="19"/>
      <c r="AC767" s="19"/>
      <c r="AD767" s="19"/>
      <c r="AE767" s="19"/>
    </row>
    <row r="768" spans="1:31" ht="176" x14ac:dyDescent="0.2">
      <c r="A768" s="2" t="s">
        <v>1448</v>
      </c>
      <c r="B768" s="2"/>
      <c r="C768" s="2"/>
      <c r="D768" s="10" t="s">
        <v>2627</v>
      </c>
      <c r="E768" s="114" t="s">
        <v>2811</v>
      </c>
      <c r="F768" s="19" t="s">
        <v>2486</v>
      </c>
      <c r="G768" s="19" t="s">
        <v>2614</v>
      </c>
      <c r="H768" s="19" t="s">
        <v>1212</v>
      </c>
      <c r="I768" s="2" t="s">
        <v>2676</v>
      </c>
      <c r="L768" s="19" t="s">
        <v>1919</v>
      </c>
      <c r="M768" s="122" t="s">
        <v>65</v>
      </c>
      <c r="N768" s="28" t="s">
        <v>1412</v>
      </c>
      <c r="O768" s="19" t="s">
        <v>2487</v>
      </c>
      <c r="P768" s="19" t="s">
        <v>2536</v>
      </c>
      <c r="T768" s="2"/>
      <c r="U768" s="2"/>
      <c r="V768" s="2"/>
      <c r="W768" s="2"/>
      <c r="X768" s="2"/>
      <c r="Y768" s="2" t="s">
        <v>2512</v>
      </c>
      <c r="Z768" s="2"/>
      <c r="AA768" s="2"/>
      <c r="AB768" s="19"/>
      <c r="AC768" s="19"/>
      <c r="AD768" s="19"/>
      <c r="AE768" s="19"/>
    </row>
    <row r="769" spans="1:31" ht="132" x14ac:dyDescent="0.2">
      <c r="A769" s="2" t="s">
        <v>1725</v>
      </c>
      <c r="B769" s="2"/>
      <c r="C769" s="2"/>
      <c r="D769" s="10" t="s">
        <v>2627</v>
      </c>
      <c r="E769" s="114" t="s">
        <v>2810</v>
      </c>
      <c r="F769" s="19" t="s">
        <v>2487</v>
      </c>
      <c r="G769" s="19" t="s">
        <v>2610</v>
      </c>
      <c r="H769" s="19" t="s">
        <v>2574</v>
      </c>
      <c r="I769" s="2" t="s">
        <v>2644</v>
      </c>
      <c r="L769" s="19" t="s">
        <v>1917</v>
      </c>
      <c r="M769" s="122" t="s">
        <v>69</v>
      </c>
      <c r="N769" s="28" t="s">
        <v>1661</v>
      </c>
      <c r="O769" s="19" t="s">
        <v>2486</v>
      </c>
      <c r="P769" s="19" t="s">
        <v>2548</v>
      </c>
      <c r="T769" s="2"/>
      <c r="U769" s="2"/>
      <c r="V769" s="2"/>
      <c r="W769" s="2"/>
      <c r="X769" s="2"/>
      <c r="Y769" s="2" t="s">
        <v>2512</v>
      </c>
      <c r="Z769" s="2"/>
      <c r="AA769" s="2"/>
      <c r="AB769" s="19"/>
      <c r="AC769" s="19"/>
      <c r="AD769" s="19"/>
      <c r="AE769" s="19"/>
    </row>
    <row r="770" spans="1:31" ht="88" x14ac:dyDescent="0.2">
      <c r="A770" s="35" t="s">
        <v>386</v>
      </c>
      <c r="B770" s="2"/>
      <c r="C770" s="2"/>
      <c r="D770" s="10" t="s">
        <v>2627</v>
      </c>
      <c r="E770" s="114" t="s">
        <v>2575</v>
      </c>
      <c r="F770" s="19" t="s">
        <v>2485</v>
      </c>
      <c r="G770" s="19" t="s">
        <v>2612</v>
      </c>
      <c r="H770" s="19" t="s">
        <v>1197</v>
      </c>
      <c r="I770" s="2" t="s">
        <v>2806</v>
      </c>
      <c r="M770" s="19" t="s">
        <v>40</v>
      </c>
      <c r="N770" s="28" t="s">
        <v>1288</v>
      </c>
      <c r="O770" s="19" t="s">
        <v>2485</v>
      </c>
      <c r="P770" s="19" t="s">
        <v>2514</v>
      </c>
      <c r="T770" s="2"/>
      <c r="U770" s="2"/>
      <c r="V770" s="2"/>
      <c r="W770" s="2"/>
      <c r="X770" s="2"/>
      <c r="Y770" s="2" t="s">
        <v>2512</v>
      </c>
      <c r="Z770" s="2"/>
      <c r="AA770" s="2"/>
      <c r="AB770" s="19"/>
      <c r="AC770" s="19"/>
      <c r="AD770" s="19"/>
      <c r="AE770" s="19"/>
    </row>
    <row r="771" spans="1:31" ht="88" x14ac:dyDescent="0.2">
      <c r="A771" s="2" t="s">
        <v>2178</v>
      </c>
      <c r="B771" s="2"/>
      <c r="C771" s="2"/>
      <c r="D771" s="10" t="s">
        <v>2629</v>
      </c>
      <c r="E771" s="114" t="s">
        <v>2809</v>
      </c>
      <c r="F771" s="19" t="s">
        <v>2486</v>
      </c>
      <c r="G771" s="19" t="s">
        <v>2612</v>
      </c>
      <c r="H771" s="19" t="s">
        <v>1212</v>
      </c>
      <c r="I771" s="2" t="s">
        <v>2806</v>
      </c>
      <c r="M771" s="19" t="s">
        <v>2160</v>
      </c>
      <c r="N771" s="28" t="s">
        <v>1288</v>
      </c>
      <c r="O771" s="19" t="s">
        <v>2485</v>
      </c>
      <c r="P771" s="19" t="s">
        <v>2514</v>
      </c>
      <c r="T771" s="2"/>
      <c r="U771" s="2"/>
      <c r="V771" s="2"/>
      <c r="W771" s="2"/>
      <c r="X771" s="2"/>
      <c r="Y771" s="2" t="s">
        <v>2512</v>
      </c>
      <c r="Z771" s="2"/>
      <c r="AA771" s="2"/>
      <c r="AB771" s="19"/>
      <c r="AC771" s="19"/>
      <c r="AD771" s="19"/>
      <c r="AE771" s="19"/>
    </row>
    <row r="772" spans="1:31" ht="88" x14ac:dyDescent="0.2">
      <c r="A772" s="35" t="s">
        <v>2179</v>
      </c>
      <c r="B772" s="2"/>
      <c r="C772" s="2"/>
      <c r="D772" s="10" t="s">
        <v>2627</v>
      </c>
      <c r="E772" s="114" t="s">
        <v>2807</v>
      </c>
      <c r="F772" s="19" t="s">
        <v>2485</v>
      </c>
      <c r="G772" s="19" t="s">
        <v>2612</v>
      </c>
      <c r="H772" s="19" t="s">
        <v>1198</v>
      </c>
      <c r="I772" s="2" t="s">
        <v>2806</v>
      </c>
      <c r="M772" s="19" t="s">
        <v>2160</v>
      </c>
      <c r="N772" s="28" t="s">
        <v>1288</v>
      </c>
      <c r="O772" s="19" t="s">
        <v>2485</v>
      </c>
      <c r="P772" s="19" t="s">
        <v>2514</v>
      </c>
      <c r="T772" s="2"/>
      <c r="U772" s="2"/>
      <c r="V772" s="2"/>
      <c r="W772" s="2"/>
      <c r="X772" s="2"/>
      <c r="Y772" s="2" t="s">
        <v>2512</v>
      </c>
      <c r="Z772" s="2"/>
      <c r="AA772" s="2"/>
      <c r="AB772" s="19"/>
      <c r="AC772" s="19"/>
      <c r="AD772" s="19"/>
      <c r="AE772" s="19"/>
    </row>
    <row r="773" spans="1:31" ht="88" x14ac:dyDescent="0.2">
      <c r="A773" s="2" t="s">
        <v>2180</v>
      </c>
      <c r="B773" s="2"/>
      <c r="C773" s="2"/>
      <c r="D773" s="10" t="s">
        <v>2629</v>
      </c>
      <c r="E773" s="114" t="s">
        <v>2658</v>
      </c>
      <c r="F773" s="19" t="s">
        <v>2486</v>
      </c>
      <c r="G773" s="19" t="s">
        <v>2803</v>
      </c>
      <c r="H773" s="19" t="s">
        <v>1212</v>
      </c>
      <c r="I773" s="2" t="s">
        <v>2806</v>
      </c>
      <c r="M773" s="19" t="s">
        <v>2160</v>
      </c>
      <c r="N773" s="28" t="s">
        <v>1288</v>
      </c>
      <c r="O773" s="19" t="s">
        <v>2485</v>
      </c>
      <c r="P773" s="19" t="s">
        <v>2514</v>
      </c>
      <c r="T773" s="2"/>
      <c r="U773" s="2"/>
      <c r="V773" s="2"/>
      <c r="W773" s="2"/>
      <c r="X773" s="2"/>
      <c r="Y773" s="2" t="s">
        <v>2512</v>
      </c>
      <c r="Z773" s="2"/>
      <c r="AA773" s="2"/>
      <c r="AB773" s="19"/>
      <c r="AC773" s="19"/>
      <c r="AD773" s="19"/>
      <c r="AE773" s="19"/>
    </row>
    <row r="774" spans="1:31" ht="88" x14ac:dyDescent="0.2">
      <c r="A774" s="35" t="s">
        <v>386</v>
      </c>
      <c r="B774" s="2"/>
      <c r="C774" s="2"/>
      <c r="D774" s="10" t="s">
        <v>2627</v>
      </c>
      <c r="E774" s="114" t="s">
        <v>2575</v>
      </c>
      <c r="F774" s="19" t="s">
        <v>2485</v>
      </c>
      <c r="G774" s="19" t="s">
        <v>2612</v>
      </c>
      <c r="H774" s="19" t="s">
        <v>1197</v>
      </c>
      <c r="I774" s="2" t="s">
        <v>2806</v>
      </c>
      <c r="M774" s="19" t="s">
        <v>2160</v>
      </c>
      <c r="N774" s="28" t="s">
        <v>1288</v>
      </c>
      <c r="O774" s="19" t="s">
        <v>2485</v>
      </c>
      <c r="P774" s="19" t="s">
        <v>2514</v>
      </c>
      <c r="T774" s="2"/>
      <c r="U774" s="2"/>
      <c r="V774" s="2"/>
      <c r="W774" s="2"/>
      <c r="X774" s="2"/>
      <c r="Y774" s="2" t="s">
        <v>2512</v>
      </c>
      <c r="Z774" s="2"/>
      <c r="AA774" s="2"/>
      <c r="AB774" s="19"/>
      <c r="AC774" s="19"/>
      <c r="AD774" s="19"/>
      <c r="AE774" s="19"/>
    </row>
    <row r="775" spans="1:31" ht="88" x14ac:dyDescent="0.2">
      <c r="A775" s="19" t="s">
        <v>999</v>
      </c>
      <c r="D775" s="10" t="s">
        <v>2629</v>
      </c>
      <c r="E775" s="114" t="s">
        <v>2808</v>
      </c>
      <c r="F775" s="19" t="s">
        <v>2486</v>
      </c>
      <c r="G775" s="19" t="s">
        <v>2612</v>
      </c>
      <c r="H775" s="19" t="s">
        <v>1215</v>
      </c>
      <c r="I775" s="2" t="s">
        <v>2806</v>
      </c>
      <c r="L775" s="19" t="s">
        <v>1920</v>
      </c>
      <c r="M775" s="19" t="s">
        <v>56</v>
      </c>
      <c r="N775" s="28" t="s">
        <v>1288</v>
      </c>
      <c r="O775" s="19" t="s">
        <v>2485</v>
      </c>
      <c r="P775" s="19" t="s">
        <v>2514</v>
      </c>
      <c r="T775" s="2"/>
      <c r="U775" s="2"/>
      <c r="V775" s="2"/>
      <c r="W775" s="2"/>
      <c r="X775" s="2"/>
      <c r="Y775" s="2" t="s">
        <v>2512</v>
      </c>
      <c r="Z775" s="2"/>
      <c r="AA775" s="2"/>
      <c r="AB775" s="19"/>
      <c r="AC775" s="19"/>
      <c r="AD775" s="19"/>
      <c r="AE775" s="19"/>
    </row>
    <row r="776" spans="1:31" ht="88" x14ac:dyDescent="0.2">
      <c r="A776" s="19" t="s">
        <v>998</v>
      </c>
      <c r="D776" s="10" t="s">
        <v>2629</v>
      </c>
      <c r="E776" s="114" t="s">
        <v>2573</v>
      </c>
      <c r="F776" s="19" t="s">
        <v>2485</v>
      </c>
      <c r="G776" s="19" t="s">
        <v>2612</v>
      </c>
      <c r="H776" s="19" t="s">
        <v>1198</v>
      </c>
      <c r="I776" s="2" t="s">
        <v>2806</v>
      </c>
      <c r="L776" s="19" t="s">
        <v>1920</v>
      </c>
      <c r="M776" s="19" t="s">
        <v>56</v>
      </c>
      <c r="N776" s="28" t="s">
        <v>1288</v>
      </c>
      <c r="O776" s="19" t="s">
        <v>2485</v>
      </c>
      <c r="P776" s="19" t="s">
        <v>2514</v>
      </c>
      <c r="T776" s="2"/>
      <c r="U776" s="2"/>
      <c r="V776" s="2"/>
      <c r="W776" s="2"/>
      <c r="X776" s="2"/>
      <c r="Y776" s="2" t="s">
        <v>2512</v>
      </c>
      <c r="Z776" s="2"/>
      <c r="AA776" s="2"/>
      <c r="AB776" s="19"/>
      <c r="AC776" s="19"/>
      <c r="AD776" s="19"/>
      <c r="AE776" s="19"/>
    </row>
    <row r="777" spans="1:31" ht="88" x14ac:dyDescent="0.2">
      <c r="A777" s="35" t="s">
        <v>2179</v>
      </c>
      <c r="B777" s="2"/>
      <c r="C777" s="2"/>
      <c r="D777" s="10" t="s">
        <v>2627</v>
      </c>
      <c r="E777" s="114" t="s">
        <v>2807</v>
      </c>
      <c r="F777" s="19" t="s">
        <v>2485</v>
      </c>
      <c r="G777" s="19" t="s">
        <v>2612</v>
      </c>
      <c r="H777" s="19" t="s">
        <v>1198</v>
      </c>
      <c r="I777" s="2" t="s">
        <v>2806</v>
      </c>
      <c r="M777" s="19" t="s">
        <v>2239</v>
      </c>
      <c r="N777" s="28" t="s">
        <v>1288</v>
      </c>
      <c r="O777" s="19" t="s">
        <v>2485</v>
      </c>
      <c r="P777" s="19" t="s">
        <v>2514</v>
      </c>
      <c r="T777" s="2"/>
      <c r="U777" s="2"/>
      <c r="V777" s="2"/>
      <c r="W777" s="2"/>
      <c r="X777" s="2"/>
      <c r="Y777" s="2" t="s">
        <v>2512</v>
      </c>
      <c r="Z777" s="2"/>
      <c r="AA777" s="2"/>
      <c r="AB777" s="19"/>
      <c r="AC777" s="19"/>
      <c r="AD777" s="19"/>
      <c r="AE777" s="19"/>
    </row>
    <row r="778" spans="1:31" ht="110" x14ac:dyDescent="0.2">
      <c r="A778" s="2" t="s">
        <v>2439</v>
      </c>
      <c r="B778" s="2"/>
      <c r="C778" s="2"/>
      <c r="D778" s="10" t="s">
        <v>2627</v>
      </c>
      <c r="E778" s="114" t="s">
        <v>2805</v>
      </c>
      <c r="F778" s="19" t="s">
        <v>2485</v>
      </c>
      <c r="G778" s="19" t="s">
        <v>4392</v>
      </c>
      <c r="H778" s="19" t="s">
        <v>1192</v>
      </c>
      <c r="I778" s="2" t="s">
        <v>2644</v>
      </c>
      <c r="M778" s="19" t="s">
        <v>2483</v>
      </c>
      <c r="N778" s="28" t="s">
        <v>2431</v>
      </c>
      <c r="O778" s="19" t="s">
        <v>2511</v>
      </c>
      <c r="T778" s="2"/>
      <c r="U778" s="2"/>
      <c r="V778" s="2"/>
      <c r="W778" s="2"/>
      <c r="X778" s="2"/>
      <c r="Y778" s="2" t="s">
        <v>2512</v>
      </c>
      <c r="Z778" s="2"/>
      <c r="AA778" s="2"/>
      <c r="AB778" s="19"/>
      <c r="AC778" s="19"/>
      <c r="AD778" s="19"/>
      <c r="AE778" s="19"/>
    </row>
    <row r="779" spans="1:31" ht="176" x14ac:dyDescent="0.2">
      <c r="A779" s="19" t="s">
        <v>2409</v>
      </c>
      <c r="D779" s="10" t="s">
        <v>2627</v>
      </c>
      <c r="E779" s="114" t="s">
        <v>2804</v>
      </c>
      <c r="F779" s="19" t="s">
        <v>2486</v>
      </c>
      <c r="G779" s="19" t="s">
        <v>2803</v>
      </c>
      <c r="H779" s="19" t="s">
        <v>1214</v>
      </c>
      <c r="I779" s="2" t="s">
        <v>2693</v>
      </c>
      <c r="M779" s="19" t="s">
        <v>63</v>
      </c>
      <c r="N779" s="28" t="s">
        <v>2384</v>
      </c>
      <c r="O779" s="19" t="s">
        <v>2551</v>
      </c>
      <c r="P779" s="19" t="s">
        <v>2559</v>
      </c>
      <c r="Q779" s="19" t="s">
        <v>2536</v>
      </c>
      <c r="R779" s="19" t="s">
        <v>2535</v>
      </c>
      <c r="S779" s="19" t="s">
        <v>2534</v>
      </c>
      <c r="T779" s="2" t="s">
        <v>2539</v>
      </c>
      <c r="U779" s="2" t="s">
        <v>2519</v>
      </c>
      <c r="V779" s="2" t="s">
        <v>2488</v>
      </c>
      <c r="W779" s="2" t="s">
        <v>2529</v>
      </c>
      <c r="X779" s="2" t="s">
        <v>2560</v>
      </c>
      <c r="Y779" s="2" t="s">
        <v>2544</v>
      </c>
      <c r="Z779" s="2" t="s">
        <v>2495</v>
      </c>
      <c r="AA779" s="2" t="s">
        <v>2497</v>
      </c>
      <c r="AB779" s="19"/>
      <c r="AC779" s="19"/>
      <c r="AD779" s="19"/>
      <c r="AE779" s="19"/>
    </row>
    <row r="780" spans="1:31" ht="176" x14ac:dyDescent="0.2">
      <c r="A780" s="19" t="s">
        <v>2408</v>
      </c>
      <c r="D780" s="10" t="s">
        <v>2629</v>
      </c>
      <c r="E780" s="114" t="s">
        <v>2802</v>
      </c>
      <c r="F780" s="19" t="s">
        <v>2486</v>
      </c>
      <c r="G780" s="19" t="s">
        <v>2612</v>
      </c>
      <c r="H780" s="19" t="s">
        <v>1212</v>
      </c>
      <c r="I780" s="2" t="s">
        <v>2693</v>
      </c>
      <c r="M780" s="19" t="s">
        <v>63</v>
      </c>
      <c r="N780" s="28" t="s">
        <v>2384</v>
      </c>
      <c r="O780" s="19" t="s">
        <v>2551</v>
      </c>
      <c r="P780" s="19" t="s">
        <v>2559</v>
      </c>
      <c r="Q780" s="19" t="s">
        <v>2536</v>
      </c>
      <c r="R780" s="19" t="s">
        <v>2535</v>
      </c>
      <c r="S780" s="19" t="s">
        <v>2534</v>
      </c>
      <c r="T780" s="2" t="s">
        <v>2539</v>
      </c>
      <c r="U780" s="2" t="s">
        <v>2519</v>
      </c>
      <c r="V780" s="2" t="s">
        <v>2488</v>
      </c>
      <c r="W780" s="2" t="s">
        <v>2529</v>
      </c>
      <c r="X780" s="2" t="s">
        <v>2560</v>
      </c>
      <c r="Y780" s="2" t="s">
        <v>2544</v>
      </c>
      <c r="Z780" s="2" t="s">
        <v>2495</v>
      </c>
      <c r="AA780" s="2" t="s">
        <v>2497</v>
      </c>
      <c r="AB780" s="19"/>
      <c r="AC780" s="19"/>
      <c r="AD780" s="19"/>
      <c r="AE780" s="19"/>
    </row>
    <row r="781" spans="1:31" ht="88" customHeight="1" x14ac:dyDescent="0.2">
      <c r="A781" s="2" t="s">
        <v>2387</v>
      </c>
      <c r="B781" s="2"/>
      <c r="C781" s="2"/>
      <c r="D781" s="10" t="s">
        <v>2627</v>
      </c>
      <c r="E781" s="114" t="s">
        <v>2801</v>
      </c>
      <c r="F781" s="19" t="s">
        <v>2486</v>
      </c>
      <c r="G781" s="19" t="s">
        <v>4392</v>
      </c>
      <c r="H781" s="19" t="s">
        <v>1205</v>
      </c>
      <c r="I781" s="2" t="s">
        <v>2693</v>
      </c>
      <c r="M781" s="19" t="s">
        <v>63</v>
      </c>
      <c r="N781" s="28" t="s">
        <v>2371</v>
      </c>
      <c r="O781" s="19" t="s">
        <v>2549</v>
      </c>
      <c r="P781" s="19" t="s">
        <v>2488</v>
      </c>
      <c r="Q781" s="19" t="s">
        <v>2514</v>
      </c>
      <c r="T781" s="2"/>
      <c r="U781" s="2"/>
      <c r="V781" s="2"/>
      <c r="W781" s="2"/>
      <c r="X781" s="2"/>
      <c r="Y781" s="2" t="s">
        <v>2507</v>
      </c>
      <c r="Z781" s="2" t="s">
        <v>2528</v>
      </c>
      <c r="AA781" s="2"/>
      <c r="AB781" s="19"/>
      <c r="AC781" s="19"/>
      <c r="AD781" s="19"/>
      <c r="AE781" s="19"/>
    </row>
    <row r="782" spans="1:31" ht="154" x14ac:dyDescent="0.2">
      <c r="A782" s="2" t="s">
        <v>2392</v>
      </c>
      <c r="B782" s="2"/>
      <c r="C782" s="2"/>
      <c r="D782" s="10" t="s">
        <v>2629</v>
      </c>
      <c r="E782" s="114" t="s">
        <v>2801</v>
      </c>
      <c r="F782" s="19" t="s">
        <v>2486</v>
      </c>
      <c r="G782" s="19" t="s">
        <v>2614</v>
      </c>
      <c r="H782" s="19" t="s">
        <v>1212</v>
      </c>
      <c r="I782" s="2" t="s">
        <v>2693</v>
      </c>
      <c r="M782" s="19" t="s">
        <v>63</v>
      </c>
      <c r="N782" s="28" t="s">
        <v>2371</v>
      </c>
      <c r="O782" s="19" t="s">
        <v>2549</v>
      </c>
      <c r="P782" s="19" t="s">
        <v>2488</v>
      </c>
      <c r="Q782" s="19" t="s">
        <v>2514</v>
      </c>
      <c r="T782" s="2"/>
      <c r="U782" s="2"/>
      <c r="V782" s="2"/>
      <c r="W782" s="2"/>
      <c r="X782" s="2"/>
      <c r="Y782" s="2" t="s">
        <v>2507</v>
      </c>
      <c r="Z782" s="2" t="s">
        <v>2528</v>
      </c>
      <c r="AA782" s="2"/>
      <c r="AB782" s="19"/>
      <c r="AC782" s="19"/>
      <c r="AD782" s="19"/>
      <c r="AE782" s="19"/>
    </row>
    <row r="783" spans="1:31" ht="154" x14ac:dyDescent="0.2">
      <c r="A783" s="2" t="s">
        <v>2389</v>
      </c>
      <c r="B783" s="2"/>
      <c r="C783" s="2"/>
      <c r="D783" s="10" t="s">
        <v>2629</v>
      </c>
      <c r="E783" s="114" t="s">
        <v>2799</v>
      </c>
      <c r="F783" s="19" t="s">
        <v>2485</v>
      </c>
      <c r="G783" s="19" t="s">
        <v>2608</v>
      </c>
      <c r="H783" s="19" t="s">
        <v>1197</v>
      </c>
      <c r="I783" s="2" t="s">
        <v>2693</v>
      </c>
      <c r="M783" s="19" t="s">
        <v>63</v>
      </c>
      <c r="N783" s="28" t="s">
        <v>2371</v>
      </c>
      <c r="O783" s="19" t="s">
        <v>2549</v>
      </c>
      <c r="P783" s="19" t="s">
        <v>2488</v>
      </c>
      <c r="Q783" s="19" t="s">
        <v>2514</v>
      </c>
      <c r="T783" s="2"/>
      <c r="U783" s="2"/>
      <c r="V783" s="2"/>
      <c r="W783" s="2"/>
      <c r="X783" s="2"/>
      <c r="Y783" s="2" t="s">
        <v>2507</v>
      </c>
      <c r="Z783" s="2" t="s">
        <v>2528</v>
      </c>
      <c r="AA783" s="2"/>
      <c r="AB783" s="19"/>
      <c r="AC783" s="19"/>
      <c r="AD783" s="19"/>
      <c r="AE783" s="19"/>
    </row>
    <row r="784" spans="1:31" ht="154" x14ac:dyDescent="0.2">
      <c r="A784" s="2" t="s">
        <v>2391</v>
      </c>
      <c r="B784" s="2"/>
      <c r="C784" s="2"/>
      <c r="D784" s="10" t="s">
        <v>2629</v>
      </c>
      <c r="E784" s="114" t="s">
        <v>2575</v>
      </c>
      <c r="F784" s="19" t="s">
        <v>2485</v>
      </c>
      <c r="G784" s="19" t="s">
        <v>2614</v>
      </c>
      <c r="H784" s="19" t="s">
        <v>1197</v>
      </c>
      <c r="I784" s="2" t="s">
        <v>2693</v>
      </c>
      <c r="M784" s="19" t="s">
        <v>63</v>
      </c>
      <c r="N784" s="28" t="s">
        <v>2371</v>
      </c>
      <c r="O784" s="19" t="s">
        <v>2549</v>
      </c>
      <c r="P784" s="19" t="s">
        <v>2488</v>
      </c>
      <c r="Q784" s="19" t="s">
        <v>2514</v>
      </c>
      <c r="T784" s="2"/>
      <c r="U784" s="2"/>
      <c r="V784" s="2"/>
      <c r="W784" s="2"/>
      <c r="X784" s="2"/>
      <c r="Y784" s="2" t="s">
        <v>2507</v>
      </c>
      <c r="Z784" s="2" t="s">
        <v>2528</v>
      </c>
      <c r="AA784" s="2"/>
      <c r="AB784" s="19"/>
      <c r="AC784" s="19"/>
      <c r="AD784" s="19"/>
      <c r="AE784" s="19"/>
    </row>
    <row r="785" spans="1:31" ht="154" x14ac:dyDescent="0.2">
      <c r="A785" s="2" t="s">
        <v>2390</v>
      </c>
      <c r="B785" s="2"/>
      <c r="C785" s="2"/>
      <c r="D785" s="10" t="s">
        <v>2629</v>
      </c>
      <c r="E785" s="114" t="s">
        <v>2799</v>
      </c>
      <c r="F785" s="19" t="s">
        <v>2485</v>
      </c>
      <c r="G785" s="19" t="s">
        <v>2612</v>
      </c>
      <c r="H785" s="19" t="s">
        <v>1197</v>
      </c>
      <c r="I785" s="2" t="s">
        <v>2693</v>
      </c>
      <c r="M785" s="19" t="s">
        <v>63</v>
      </c>
      <c r="N785" s="28" t="s">
        <v>2371</v>
      </c>
      <c r="O785" s="19" t="s">
        <v>2549</v>
      </c>
      <c r="P785" s="19" t="s">
        <v>2488</v>
      </c>
      <c r="Q785" s="19" t="s">
        <v>2514</v>
      </c>
      <c r="T785" s="2"/>
      <c r="U785" s="2"/>
      <c r="V785" s="2"/>
      <c r="W785" s="2"/>
      <c r="X785" s="2"/>
      <c r="Y785" s="2" t="s">
        <v>2507</v>
      </c>
      <c r="Z785" s="2" t="s">
        <v>2528</v>
      </c>
      <c r="AA785" s="2"/>
      <c r="AB785" s="19"/>
      <c r="AC785" s="19"/>
      <c r="AD785" s="19"/>
      <c r="AE785" s="19"/>
    </row>
    <row r="786" spans="1:31" ht="154" x14ac:dyDescent="0.2">
      <c r="A786" s="2" t="s">
        <v>2393</v>
      </c>
      <c r="B786" s="2"/>
      <c r="C786" s="2"/>
      <c r="D786" s="10" t="s">
        <v>2629</v>
      </c>
      <c r="E786" s="114" t="s">
        <v>2800</v>
      </c>
      <c r="F786" s="19" t="s">
        <v>2486</v>
      </c>
      <c r="G786" s="19" t="s">
        <v>2660</v>
      </c>
      <c r="H786" s="19" t="s">
        <v>1212</v>
      </c>
      <c r="I786" s="2" t="s">
        <v>2693</v>
      </c>
      <c r="M786" s="19" t="s">
        <v>63</v>
      </c>
      <c r="N786" s="28" t="s">
        <v>2371</v>
      </c>
      <c r="O786" s="19" t="s">
        <v>2549</v>
      </c>
      <c r="P786" s="19" t="s">
        <v>2488</v>
      </c>
      <c r="Q786" s="19" t="s">
        <v>2514</v>
      </c>
      <c r="T786" s="2"/>
      <c r="U786" s="2"/>
      <c r="V786" s="2"/>
      <c r="W786" s="2"/>
      <c r="X786" s="2"/>
      <c r="Y786" s="2" t="s">
        <v>2507</v>
      </c>
      <c r="Z786" s="2" t="s">
        <v>2528</v>
      </c>
      <c r="AA786" s="2"/>
      <c r="AB786" s="19"/>
      <c r="AC786" s="19"/>
      <c r="AD786" s="19"/>
      <c r="AE786" s="19"/>
    </row>
    <row r="787" spans="1:31" ht="154" x14ac:dyDescent="0.2">
      <c r="A787" s="2" t="s">
        <v>2394</v>
      </c>
      <c r="B787" s="2"/>
      <c r="C787" s="2"/>
      <c r="D787" s="10" t="s">
        <v>2629</v>
      </c>
      <c r="E787" s="114" t="s">
        <v>2799</v>
      </c>
      <c r="F787" s="19" t="s">
        <v>2485</v>
      </c>
      <c r="G787" s="19" t="s">
        <v>2660</v>
      </c>
      <c r="H787" s="19" t="s">
        <v>1197</v>
      </c>
      <c r="I787" s="2" t="s">
        <v>2693</v>
      </c>
      <c r="M787" s="19" t="s">
        <v>63</v>
      </c>
      <c r="N787" s="28" t="s">
        <v>2371</v>
      </c>
      <c r="O787" s="19" t="s">
        <v>2549</v>
      </c>
      <c r="P787" s="19" t="s">
        <v>2488</v>
      </c>
      <c r="Q787" s="19" t="s">
        <v>2514</v>
      </c>
      <c r="T787" s="2"/>
      <c r="U787" s="2"/>
      <c r="V787" s="2"/>
      <c r="W787" s="2"/>
      <c r="X787" s="2"/>
      <c r="Y787" s="2" t="s">
        <v>2507</v>
      </c>
      <c r="Z787" s="2" t="s">
        <v>2528</v>
      </c>
      <c r="AA787" s="2"/>
      <c r="AB787" s="19"/>
      <c r="AC787" s="19"/>
      <c r="AD787" s="19"/>
      <c r="AE787" s="19"/>
    </row>
    <row r="788" spans="1:31" ht="154" x14ac:dyDescent="0.2">
      <c r="A788" s="35" t="s">
        <v>673</v>
      </c>
      <c r="B788" s="2"/>
      <c r="C788" s="2"/>
      <c r="D788" s="10" t="s">
        <v>2627</v>
      </c>
      <c r="E788" s="114" t="s">
        <v>2783</v>
      </c>
      <c r="F788" s="19" t="s">
        <v>2485</v>
      </c>
      <c r="G788" s="19" t="s">
        <v>2614</v>
      </c>
      <c r="H788" s="19" t="s">
        <v>1197</v>
      </c>
      <c r="I788" s="2" t="s">
        <v>2693</v>
      </c>
      <c r="M788" s="19" t="s">
        <v>63</v>
      </c>
      <c r="N788" s="28" t="s">
        <v>2371</v>
      </c>
      <c r="O788" s="19" t="s">
        <v>2549</v>
      </c>
      <c r="P788" s="19" t="s">
        <v>2488</v>
      </c>
      <c r="Q788" s="19" t="s">
        <v>2514</v>
      </c>
      <c r="T788" s="2"/>
      <c r="U788" s="2"/>
      <c r="V788" s="2"/>
      <c r="W788" s="2"/>
      <c r="X788" s="2"/>
      <c r="Y788" s="2" t="s">
        <v>2507</v>
      </c>
      <c r="Z788" s="2" t="s">
        <v>2528</v>
      </c>
      <c r="AA788" s="2"/>
      <c r="AB788" s="19"/>
      <c r="AC788" s="19"/>
      <c r="AD788" s="19"/>
      <c r="AE788" s="19"/>
    </row>
    <row r="789" spans="1:31" ht="154" x14ac:dyDescent="0.2">
      <c r="A789" s="2" t="s">
        <v>2388</v>
      </c>
      <c r="B789" s="2"/>
      <c r="C789" s="2"/>
      <c r="D789" s="10" t="s">
        <v>2629</v>
      </c>
      <c r="E789" s="114" t="s">
        <v>2754</v>
      </c>
      <c r="F789" s="19" t="s">
        <v>2485</v>
      </c>
      <c r="G789" s="19" t="s">
        <v>2612</v>
      </c>
      <c r="H789" s="19" t="s">
        <v>1193</v>
      </c>
      <c r="I789" s="2" t="s">
        <v>2693</v>
      </c>
      <c r="M789" s="19" t="s">
        <v>63</v>
      </c>
      <c r="N789" s="28" t="s">
        <v>2371</v>
      </c>
      <c r="O789" s="19" t="s">
        <v>2549</v>
      </c>
      <c r="P789" s="19" t="s">
        <v>2488</v>
      </c>
      <c r="Q789" s="19" t="s">
        <v>2514</v>
      </c>
      <c r="T789" s="2"/>
      <c r="U789" s="2"/>
      <c r="V789" s="2"/>
      <c r="W789" s="2"/>
      <c r="X789" s="2"/>
      <c r="Y789" s="2" t="s">
        <v>2507</v>
      </c>
      <c r="Z789" s="2" t="s">
        <v>2528</v>
      </c>
      <c r="AA789" s="2"/>
      <c r="AB789" s="19"/>
      <c r="AC789" s="19"/>
      <c r="AD789" s="19"/>
      <c r="AE789" s="19"/>
    </row>
    <row r="790" spans="1:31" ht="44" x14ac:dyDescent="0.2">
      <c r="A790" s="2" t="s">
        <v>1934</v>
      </c>
      <c r="B790" s="2"/>
      <c r="C790" s="2"/>
      <c r="D790" s="10" t="s">
        <v>2627</v>
      </c>
      <c r="E790" s="114" t="s">
        <v>2798</v>
      </c>
      <c r="F790" s="19" t="s">
        <v>2486</v>
      </c>
      <c r="G790" s="52" t="s">
        <v>2609</v>
      </c>
      <c r="H790" s="19" t="s">
        <v>1211</v>
      </c>
      <c r="I790" s="2" t="s">
        <v>2643</v>
      </c>
      <c r="M790" s="19" t="s">
        <v>47</v>
      </c>
      <c r="N790" s="28" t="s">
        <v>1287</v>
      </c>
      <c r="O790" s="52" t="s">
        <v>2486</v>
      </c>
      <c r="T790" s="2"/>
      <c r="U790" s="2"/>
      <c r="V790" s="2"/>
      <c r="W790" s="2"/>
      <c r="X790" s="2"/>
      <c r="Y790" s="2" t="s">
        <v>2489</v>
      </c>
      <c r="Z790" s="2" t="s">
        <v>2492</v>
      </c>
      <c r="AA790" s="2"/>
      <c r="AB790" s="19"/>
      <c r="AC790" s="19"/>
      <c r="AD790" s="19"/>
      <c r="AE790" s="19"/>
    </row>
    <row r="791" spans="1:31" ht="44" x14ac:dyDescent="0.2">
      <c r="A791" s="2" t="s">
        <v>1935</v>
      </c>
      <c r="B791" s="2"/>
      <c r="C791" s="2"/>
      <c r="D791" s="10" t="s">
        <v>2627</v>
      </c>
      <c r="E791" s="114" t="s">
        <v>2796</v>
      </c>
      <c r="F791" s="19" t="s">
        <v>2486</v>
      </c>
      <c r="G791" s="19" t="s">
        <v>4392</v>
      </c>
      <c r="H791" s="19" t="s">
        <v>1205</v>
      </c>
      <c r="I791" s="2" t="s">
        <v>2643</v>
      </c>
      <c r="M791" s="19" t="s">
        <v>47</v>
      </c>
      <c r="N791" s="28" t="s">
        <v>1287</v>
      </c>
      <c r="O791" s="52" t="s">
        <v>2486</v>
      </c>
      <c r="T791" s="2"/>
      <c r="U791" s="2"/>
      <c r="V791" s="2"/>
      <c r="W791" s="2"/>
      <c r="X791" s="2"/>
      <c r="Y791" s="2" t="s">
        <v>2489</v>
      </c>
      <c r="Z791" s="2" t="s">
        <v>2492</v>
      </c>
      <c r="AA791" s="2"/>
      <c r="AB791" s="19"/>
      <c r="AC791" s="19"/>
      <c r="AD791" s="19"/>
      <c r="AE791" s="19"/>
    </row>
    <row r="792" spans="1:31" ht="44" x14ac:dyDescent="0.2">
      <c r="A792" s="2" t="s">
        <v>831</v>
      </c>
      <c r="B792" s="2"/>
      <c r="C792" s="2"/>
      <c r="D792" s="10" t="s">
        <v>2629</v>
      </c>
      <c r="E792" s="114" t="s">
        <v>2797</v>
      </c>
      <c r="F792" s="19" t="s">
        <v>2486</v>
      </c>
      <c r="G792" s="52" t="s">
        <v>2609</v>
      </c>
      <c r="H792" s="19" t="s">
        <v>1211</v>
      </c>
      <c r="I792" s="2" t="s">
        <v>2643</v>
      </c>
      <c r="L792" s="19" t="s">
        <v>1919</v>
      </c>
      <c r="M792" s="19" t="s">
        <v>2479</v>
      </c>
      <c r="N792" s="28" t="s">
        <v>1287</v>
      </c>
      <c r="O792" s="52" t="s">
        <v>2486</v>
      </c>
      <c r="T792" s="2"/>
      <c r="U792" s="2"/>
      <c r="V792" s="2"/>
      <c r="W792" s="2"/>
      <c r="X792" s="2"/>
      <c r="Y792" s="2" t="s">
        <v>2489</v>
      </c>
      <c r="Z792" s="2" t="s">
        <v>2492</v>
      </c>
      <c r="AA792" s="2"/>
      <c r="AB792" s="19"/>
      <c r="AC792" s="19"/>
      <c r="AD792" s="19"/>
      <c r="AE792" s="19"/>
    </row>
    <row r="793" spans="1:31" ht="44" x14ac:dyDescent="0.2">
      <c r="A793" s="2" t="s">
        <v>830</v>
      </c>
      <c r="B793" s="2"/>
      <c r="C793" s="2"/>
      <c r="D793" s="10" t="s">
        <v>2629</v>
      </c>
      <c r="E793" s="114" t="s">
        <v>2733</v>
      </c>
      <c r="F793" s="19" t="s">
        <v>2486</v>
      </c>
      <c r="G793" s="52" t="s">
        <v>4392</v>
      </c>
      <c r="H793" s="19" t="s">
        <v>1201</v>
      </c>
      <c r="I793" s="53" t="s">
        <v>2643</v>
      </c>
      <c r="J793" s="85"/>
      <c r="K793" s="85"/>
      <c r="L793" s="19" t="s">
        <v>1919</v>
      </c>
      <c r="M793" s="19" t="s">
        <v>2479</v>
      </c>
      <c r="N793" s="28" t="s">
        <v>1287</v>
      </c>
      <c r="O793" s="52" t="s">
        <v>2486</v>
      </c>
      <c r="T793" s="2"/>
      <c r="U793" s="2"/>
      <c r="V793" s="2"/>
      <c r="W793" s="2"/>
      <c r="X793" s="2"/>
      <c r="Y793" s="2" t="s">
        <v>2489</v>
      </c>
      <c r="Z793" s="2" t="s">
        <v>2492</v>
      </c>
      <c r="AA793" s="2"/>
      <c r="AB793" s="19"/>
      <c r="AC793" s="19"/>
      <c r="AD793" s="19"/>
      <c r="AE793" s="19"/>
    </row>
    <row r="794" spans="1:31" ht="88" x14ac:dyDescent="0.2">
      <c r="A794" s="2" t="s">
        <v>518</v>
      </c>
      <c r="B794" s="2"/>
      <c r="C794" s="2"/>
      <c r="D794" s="10" t="s">
        <v>2627</v>
      </c>
      <c r="E794" s="114" t="s">
        <v>2566</v>
      </c>
      <c r="F794" s="19" t="s">
        <v>2485</v>
      </c>
      <c r="G794" s="19" t="s">
        <v>2612</v>
      </c>
      <c r="H794" s="19" t="s">
        <v>1193</v>
      </c>
      <c r="I794" s="2" t="s">
        <v>2693</v>
      </c>
      <c r="M794" s="19" t="s">
        <v>2238</v>
      </c>
      <c r="N794" s="28" t="s">
        <v>1901</v>
      </c>
      <c r="O794" s="19" t="s">
        <v>2485</v>
      </c>
      <c r="P794" s="19" t="s">
        <v>2514</v>
      </c>
      <c r="T794" s="2"/>
      <c r="U794" s="2"/>
      <c r="V794" s="2"/>
      <c r="W794" s="2"/>
      <c r="X794" s="2"/>
      <c r="Y794" s="2" t="s">
        <v>2507</v>
      </c>
      <c r="Z794" s="2" t="s">
        <v>2528</v>
      </c>
      <c r="AA794" s="2"/>
      <c r="AB794" s="19"/>
      <c r="AC794" s="19"/>
      <c r="AD794" s="19"/>
      <c r="AE794" s="19"/>
    </row>
    <row r="795" spans="1:31" ht="88" x14ac:dyDescent="0.2">
      <c r="A795" s="2" t="s">
        <v>519</v>
      </c>
      <c r="B795" s="2"/>
      <c r="C795" s="2"/>
      <c r="D795" s="10" t="s">
        <v>2627</v>
      </c>
      <c r="E795" s="114" t="s">
        <v>2795</v>
      </c>
      <c r="F795" s="19" t="s">
        <v>2485</v>
      </c>
      <c r="G795" s="19" t="s">
        <v>2612</v>
      </c>
      <c r="H795" s="19" t="s">
        <v>1190</v>
      </c>
      <c r="I795" s="2" t="s">
        <v>2693</v>
      </c>
      <c r="M795" s="19" t="s">
        <v>2238</v>
      </c>
      <c r="N795" s="28" t="s">
        <v>1901</v>
      </c>
      <c r="O795" s="19" t="s">
        <v>2485</v>
      </c>
      <c r="P795" s="19" t="s">
        <v>2514</v>
      </c>
      <c r="T795" s="2"/>
      <c r="U795" s="2"/>
      <c r="V795" s="2"/>
      <c r="W795" s="2"/>
      <c r="X795" s="2"/>
      <c r="Y795" s="2" t="s">
        <v>2507</v>
      </c>
      <c r="Z795" s="2" t="s">
        <v>2528</v>
      </c>
      <c r="AA795" s="2"/>
      <c r="AB795" s="19"/>
      <c r="AC795" s="19"/>
      <c r="AD795" s="19"/>
      <c r="AE795" s="19"/>
    </row>
    <row r="796" spans="1:31" ht="88" x14ac:dyDescent="0.2">
      <c r="A796" s="2" t="s">
        <v>520</v>
      </c>
      <c r="B796" s="2"/>
      <c r="C796" s="2"/>
      <c r="D796" s="10" t="s">
        <v>2627</v>
      </c>
      <c r="E796" s="114" t="s">
        <v>2794</v>
      </c>
      <c r="F796" s="19" t="s">
        <v>2485</v>
      </c>
      <c r="G796" s="19" t="s">
        <v>2612</v>
      </c>
      <c r="H796" s="19" t="s">
        <v>1193</v>
      </c>
      <c r="I796" s="2" t="s">
        <v>2693</v>
      </c>
      <c r="M796" s="19" t="s">
        <v>2238</v>
      </c>
      <c r="N796" s="28" t="s">
        <v>1901</v>
      </c>
      <c r="O796" s="19" t="s">
        <v>2485</v>
      </c>
      <c r="P796" s="19" t="s">
        <v>2514</v>
      </c>
      <c r="T796" s="2"/>
      <c r="U796" s="2"/>
      <c r="V796" s="2"/>
      <c r="W796" s="2"/>
      <c r="X796" s="2"/>
      <c r="Y796" s="2" t="s">
        <v>2507</v>
      </c>
      <c r="Z796" s="2" t="s">
        <v>2528</v>
      </c>
      <c r="AA796" s="2"/>
      <c r="AB796" s="19"/>
      <c r="AC796" s="19"/>
      <c r="AD796" s="19"/>
      <c r="AE796" s="19"/>
    </row>
    <row r="797" spans="1:31" ht="110" x14ac:dyDescent="0.2">
      <c r="A797" s="2" t="s">
        <v>329</v>
      </c>
      <c r="B797" s="2"/>
      <c r="C797" s="2"/>
      <c r="D797" s="10" t="s">
        <v>2629</v>
      </c>
      <c r="E797" s="114" t="s">
        <v>2658</v>
      </c>
      <c r="F797" s="19" t="s">
        <v>2486</v>
      </c>
      <c r="G797" s="19" t="s">
        <v>4392</v>
      </c>
      <c r="H797" s="19" t="s">
        <v>1212</v>
      </c>
      <c r="I797" s="2" t="s">
        <v>2645</v>
      </c>
      <c r="M797" s="19" t="s">
        <v>38</v>
      </c>
      <c r="N797" s="28" t="s">
        <v>1846</v>
      </c>
      <c r="O797" s="19" t="s">
        <v>2486</v>
      </c>
      <c r="P797" s="19" t="s">
        <v>2516</v>
      </c>
      <c r="T797" s="2"/>
      <c r="U797" s="2"/>
      <c r="V797" s="2"/>
      <c r="W797" s="2"/>
      <c r="X797" s="2"/>
      <c r="Y797" s="2" t="s">
        <v>2489</v>
      </c>
      <c r="Z797" s="2" t="s">
        <v>2494</v>
      </c>
      <c r="AA797" s="2"/>
      <c r="AB797" s="19"/>
      <c r="AC797" s="19"/>
      <c r="AD797" s="19"/>
      <c r="AE797" s="19"/>
    </row>
    <row r="798" spans="1:31" ht="154" x14ac:dyDescent="0.2">
      <c r="A798" s="2" t="s">
        <v>313</v>
      </c>
      <c r="B798" s="2"/>
      <c r="C798" s="2"/>
      <c r="D798" s="10" t="s">
        <v>2627</v>
      </c>
      <c r="E798" s="114" t="s">
        <v>2789</v>
      </c>
      <c r="F798" s="19" t="s">
        <v>2486</v>
      </c>
      <c r="G798" s="19" t="s">
        <v>4392</v>
      </c>
      <c r="H798" s="19" t="s">
        <v>1205</v>
      </c>
      <c r="I798" s="2" t="s">
        <v>2644</v>
      </c>
      <c r="M798" s="19" t="s">
        <v>38</v>
      </c>
      <c r="N798" s="28" t="s">
        <v>1286</v>
      </c>
      <c r="O798" s="19" t="s">
        <v>2486</v>
      </c>
      <c r="P798" s="19" t="s">
        <v>2488</v>
      </c>
      <c r="T798" s="2"/>
      <c r="U798" s="2"/>
      <c r="V798" s="2"/>
      <c r="W798" s="2"/>
      <c r="X798" s="2"/>
      <c r="Y798" s="2" t="s">
        <v>2489</v>
      </c>
      <c r="Z798" s="2" t="s">
        <v>2494</v>
      </c>
      <c r="AA798" s="2"/>
      <c r="AB798" s="19"/>
      <c r="AC798" s="19"/>
      <c r="AD798" s="19"/>
      <c r="AE798" s="19"/>
    </row>
    <row r="799" spans="1:31" ht="154" x14ac:dyDescent="0.2">
      <c r="A799" s="2" t="s">
        <v>2043</v>
      </c>
      <c r="B799" s="2"/>
      <c r="C799" s="2"/>
      <c r="D799" s="10" t="s">
        <v>2629</v>
      </c>
      <c r="E799" s="114" t="s">
        <v>2733</v>
      </c>
      <c r="F799" s="19" t="s">
        <v>2486</v>
      </c>
      <c r="G799" s="19" t="s">
        <v>4392</v>
      </c>
      <c r="H799" s="19" t="s">
        <v>1209</v>
      </c>
      <c r="I799" s="2" t="s">
        <v>2644</v>
      </c>
      <c r="M799" s="19" t="s">
        <v>2068</v>
      </c>
      <c r="N799" s="28" t="s">
        <v>1286</v>
      </c>
      <c r="O799" s="19" t="s">
        <v>2486</v>
      </c>
      <c r="P799" s="19" t="s">
        <v>2488</v>
      </c>
      <c r="T799" s="2"/>
      <c r="U799" s="2"/>
      <c r="V799" s="2"/>
      <c r="W799" s="2"/>
      <c r="X799" s="2"/>
      <c r="Y799" s="2" t="s">
        <v>2489</v>
      </c>
      <c r="Z799" s="2" t="s">
        <v>2494</v>
      </c>
      <c r="AA799" s="2"/>
      <c r="AB799" s="19"/>
      <c r="AC799" s="19"/>
      <c r="AD799" s="19"/>
      <c r="AE799" s="19"/>
    </row>
    <row r="800" spans="1:31" ht="154" x14ac:dyDescent="0.2">
      <c r="A800" s="2" t="s">
        <v>2046</v>
      </c>
      <c r="B800" s="2"/>
      <c r="C800" s="2"/>
      <c r="D800" s="10" t="s">
        <v>2629</v>
      </c>
      <c r="E800" s="114" t="s">
        <v>2791</v>
      </c>
      <c r="F800" s="19" t="s">
        <v>2486</v>
      </c>
      <c r="G800" s="19" t="s">
        <v>2609</v>
      </c>
      <c r="H800" s="19" t="s">
        <v>1205</v>
      </c>
      <c r="I800" s="2" t="s">
        <v>2644</v>
      </c>
      <c r="M800" s="19" t="s">
        <v>2068</v>
      </c>
      <c r="N800" s="28" t="s">
        <v>1286</v>
      </c>
      <c r="O800" s="19" t="s">
        <v>2486</v>
      </c>
      <c r="P800" s="19" t="s">
        <v>2488</v>
      </c>
      <c r="T800" s="2"/>
      <c r="U800" s="2"/>
      <c r="V800" s="2"/>
      <c r="W800" s="2"/>
      <c r="X800" s="2"/>
      <c r="Y800" s="2" t="s">
        <v>2489</v>
      </c>
      <c r="Z800" s="2" t="s">
        <v>2494</v>
      </c>
      <c r="AA800" s="2"/>
      <c r="AB800" s="19"/>
      <c r="AC800" s="19"/>
      <c r="AD800" s="19"/>
      <c r="AE800" s="19"/>
    </row>
    <row r="801" spans="1:31" ht="154" x14ac:dyDescent="0.2">
      <c r="A801" s="2" t="s">
        <v>2047</v>
      </c>
      <c r="B801" s="2"/>
      <c r="C801" s="2"/>
      <c r="D801" s="10" t="s">
        <v>2629</v>
      </c>
      <c r="E801" s="114" t="s">
        <v>2742</v>
      </c>
      <c r="F801" s="19" t="s">
        <v>2486</v>
      </c>
      <c r="G801" s="19" t="s">
        <v>2609</v>
      </c>
      <c r="H801" s="19" t="s">
        <v>1212</v>
      </c>
      <c r="I801" s="2" t="s">
        <v>2644</v>
      </c>
      <c r="M801" s="19" t="s">
        <v>2068</v>
      </c>
      <c r="N801" s="28" t="s">
        <v>1286</v>
      </c>
      <c r="O801" s="19" t="s">
        <v>2486</v>
      </c>
      <c r="P801" s="19" t="s">
        <v>2488</v>
      </c>
      <c r="T801" s="2"/>
      <c r="U801" s="2"/>
      <c r="V801" s="2"/>
      <c r="W801" s="2"/>
      <c r="X801" s="2"/>
      <c r="Y801" s="2" t="s">
        <v>2489</v>
      </c>
      <c r="Z801" s="2" t="s">
        <v>2494</v>
      </c>
      <c r="AA801" s="2"/>
      <c r="AB801" s="19"/>
      <c r="AC801" s="19"/>
      <c r="AD801" s="19"/>
      <c r="AE801" s="19"/>
    </row>
    <row r="802" spans="1:31" ht="154" x14ac:dyDescent="0.2">
      <c r="A802" s="2" t="s">
        <v>2045</v>
      </c>
      <c r="B802" s="2"/>
      <c r="C802" s="2"/>
      <c r="D802" s="10" t="s">
        <v>2629</v>
      </c>
      <c r="E802" s="114" t="s">
        <v>2787</v>
      </c>
      <c r="F802" s="19" t="s">
        <v>2486</v>
      </c>
      <c r="G802" s="19" t="s">
        <v>2609</v>
      </c>
      <c r="H802" s="19" t="s">
        <v>1212</v>
      </c>
      <c r="I802" s="2" t="s">
        <v>2644</v>
      </c>
      <c r="M802" s="19" t="s">
        <v>2068</v>
      </c>
      <c r="N802" s="28" t="s">
        <v>1286</v>
      </c>
      <c r="O802" s="19" t="s">
        <v>2486</v>
      </c>
      <c r="P802" s="19" t="s">
        <v>2488</v>
      </c>
      <c r="T802" s="2"/>
      <c r="U802" s="2"/>
      <c r="V802" s="2"/>
      <c r="W802" s="2"/>
      <c r="X802" s="2"/>
      <c r="Y802" s="2" t="s">
        <v>2489</v>
      </c>
      <c r="Z802" s="2" t="s">
        <v>2494</v>
      </c>
      <c r="AA802" s="2"/>
      <c r="AB802" s="19"/>
      <c r="AC802" s="19"/>
      <c r="AD802" s="19"/>
      <c r="AE802" s="19"/>
    </row>
    <row r="803" spans="1:31" ht="154" x14ac:dyDescent="0.2">
      <c r="A803" s="2" t="s">
        <v>2044</v>
      </c>
      <c r="B803" s="2"/>
      <c r="C803" s="2"/>
      <c r="D803" s="10" t="s">
        <v>2629</v>
      </c>
      <c r="E803" s="114" t="s">
        <v>2742</v>
      </c>
      <c r="F803" s="19" t="s">
        <v>2486</v>
      </c>
      <c r="G803" s="19" t="s">
        <v>2610</v>
      </c>
      <c r="H803" s="19" t="s">
        <v>1212</v>
      </c>
      <c r="I803" s="2" t="s">
        <v>2644</v>
      </c>
      <c r="M803" s="19" t="s">
        <v>2068</v>
      </c>
      <c r="N803" s="28" t="s">
        <v>1286</v>
      </c>
      <c r="O803" s="19" t="s">
        <v>2486</v>
      </c>
      <c r="P803" s="19" t="s">
        <v>2488</v>
      </c>
      <c r="T803" s="2"/>
      <c r="U803" s="2"/>
      <c r="V803" s="2"/>
      <c r="W803" s="2"/>
      <c r="X803" s="2"/>
      <c r="Y803" s="2" t="s">
        <v>2489</v>
      </c>
      <c r="Z803" s="2" t="s">
        <v>2494</v>
      </c>
      <c r="AA803" s="2"/>
      <c r="AB803" s="19"/>
      <c r="AC803" s="19"/>
      <c r="AD803" s="19"/>
      <c r="AE803" s="19"/>
    </row>
    <row r="804" spans="1:31" ht="154" x14ac:dyDescent="0.2">
      <c r="A804" s="35" t="s">
        <v>669</v>
      </c>
      <c r="B804" s="2"/>
      <c r="C804" s="2"/>
      <c r="D804" s="10" t="s">
        <v>2627</v>
      </c>
      <c r="E804" s="114" t="s">
        <v>2793</v>
      </c>
      <c r="F804" s="19" t="s">
        <v>2486</v>
      </c>
      <c r="G804" s="19" t="s">
        <v>2609</v>
      </c>
      <c r="H804" s="19" t="s">
        <v>1206</v>
      </c>
      <c r="I804" s="2" t="s">
        <v>2645</v>
      </c>
      <c r="L804" s="19" t="s">
        <v>1919</v>
      </c>
      <c r="M804" s="122" t="s">
        <v>48</v>
      </c>
      <c r="N804" s="28" t="s">
        <v>1286</v>
      </c>
      <c r="O804" s="19" t="s">
        <v>2486</v>
      </c>
      <c r="P804" s="19" t="s">
        <v>2488</v>
      </c>
      <c r="T804" s="2"/>
      <c r="U804" s="2"/>
      <c r="V804" s="2"/>
      <c r="W804" s="2"/>
      <c r="X804" s="2"/>
      <c r="Y804" s="2" t="s">
        <v>2489</v>
      </c>
      <c r="Z804" s="2" t="s">
        <v>2494</v>
      </c>
      <c r="AA804" s="2"/>
      <c r="AB804" s="19"/>
      <c r="AC804" s="19"/>
      <c r="AD804" s="19"/>
      <c r="AE804" s="19"/>
    </row>
    <row r="805" spans="1:31" ht="154" x14ac:dyDescent="0.2">
      <c r="A805" s="35" t="s">
        <v>668</v>
      </c>
      <c r="B805" s="2"/>
      <c r="C805" s="2"/>
      <c r="D805" s="10" t="s">
        <v>2627</v>
      </c>
      <c r="E805" s="114" t="s">
        <v>2724</v>
      </c>
      <c r="F805" s="19" t="s">
        <v>2486</v>
      </c>
      <c r="G805" s="19" t="s">
        <v>4392</v>
      </c>
      <c r="H805" s="19" t="s">
        <v>1206</v>
      </c>
      <c r="I805" s="2" t="s">
        <v>2645</v>
      </c>
      <c r="L805" s="19" t="s">
        <v>1919</v>
      </c>
      <c r="M805" s="122" t="s">
        <v>48</v>
      </c>
      <c r="N805" s="28" t="s">
        <v>1286</v>
      </c>
      <c r="O805" s="19" t="s">
        <v>2486</v>
      </c>
      <c r="P805" s="19" t="s">
        <v>2488</v>
      </c>
      <c r="T805" s="2"/>
      <c r="U805" s="2"/>
      <c r="V805" s="2"/>
      <c r="W805" s="2"/>
      <c r="X805" s="2"/>
      <c r="Y805" s="2" t="s">
        <v>2489</v>
      </c>
      <c r="Z805" s="2" t="s">
        <v>2494</v>
      </c>
      <c r="AA805" s="2"/>
      <c r="AB805" s="19"/>
      <c r="AC805" s="19"/>
      <c r="AD805" s="19"/>
      <c r="AE805" s="19"/>
    </row>
    <row r="806" spans="1:31" ht="154" x14ac:dyDescent="0.2">
      <c r="A806" s="2" t="s">
        <v>666</v>
      </c>
      <c r="B806" s="2"/>
      <c r="C806" s="2"/>
      <c r="D806" s="10" t="s">
        <v>2629</v>
      </c>
      <c r="E806" s="114" t="s">
        <v>2783</v>
      </c>
      <c r="F806" s="19" t="s">
        <v>2485</v>
      </c>
      <c r="G806" s="19" t="s">
        <v>2610</v>
      </c>
      <c r="H806" s="19" t="s">
        <v>1201</v>
      </c>
      <c r="I806" s="2" t="s">
        <v>2645</v>
      </c>
      <c r="L806" s="19" t="s">
        <v>1919</v>
      </c>
      <c r="M806" s="122" t="s">
        <v>48</v>
      </c>
      <c r="N806" s="28" t="s">
        <v>1286</v>
      </c>
      <c r="O806" s="19" t="s">
        <v>2486</v>
      </c>
      <c r="P806" s="19" t="s">
        <v>2488</v>
      </c>
      <c r="T806" s="2"/>
      <c r="U806" s="2"/>
      <c r="V806" s="2"/>
      <c r="W806" s="2"/>
      <c r="X806" s="2"/>
      <c r="Y806" s="2" t="s">
        <v>2489</v>
      </c>
      <c r="Z806" s="2" t="s">
        <v>2494</v>
      </c>
      <c r="AA806" s="2"/>
      <c r="AB806" s="19"/>
      <c r="AC806" s="19"/>
      <c r="AD806" s="19"/>
      <c r="AE806" s="19"/>
    </row>
    <row r="807" spans="1:31" ht="154" x14ac:dyDescent="0.2">
      <c r="A807" s="2" t="s">
        <v>667</v>
      </c>
      <c r="B807" s="2"/>
      <c r="C807" s="2"/>
      <c r="D807" s="10" t="s">
        <v>2627</v>
      </c>
      <c r="E807" s="114" t="s">
        <v>2788</v>
      </c>
      <c r="F807" s="19" t="s">
        <v>2486</v>
      </c>
      <c r="G807" s="19" t="s">
        <v>2611</v>
      </c>
      <c r="H807" s="19" t="s">
        <v>1212</v>
      </c>
      <c r="I807" s="2" t="s">
        <v>2645</v>
      </c>
      <c r="L807" s="19" t="s">
        <v>1919</v>
      </c>
      <c r="M807" s="122" t="s">
        <v>48</v>
      </c>
      <c r="N807" s="28" t="s">
        <v>1286</v>
      </c>
      <c r="O807" s="19" t="s">
        <v>2486</v>
      </c>
      <c r="P807" s="19" t="s">
        <v>2488</v>
      </c>
      <c r="T807" s="2"/>
      <c r="U807" s="2"/>
      <c r="V807" s="2"/>
      <c r="W807" s="2"/>
      <c r="X807" s="2"/>
      <c r="Y807" s="2" t="s">
        <v>2489</v>
      </c>
      <c r="Z807" s="2" t="s">
        <v>2494</v>
      </c>
      <c r="AA807" s="2"/>
      <c r="AB807" s="19"/>
      <c r="AC807" s="19"/>
      <c r="AD807" s="19"/>
      <c r="AE807" s="19"/>
    </row>
    <row r="808" spans="1:31" ht="154" x14ac:dyDescent="0.2">
      <c r="A808" s="2" t="s">
        <v>665</v>
      </c>
      <c r="B808" s="2"/>
      <c r="C808" s="2"/>
      <c r="D808" s="10" t="s">
        <v>2629</v>
      </c>
      <c r="E808" s="114" t="s">
        <v>2621</v>
      </c>
      <c r="F808" s="19" t="s">
        <v>2486</v>
      </c>
      <c r="G808" s="19" t="s">
        <v>4392</v>
      </c>
      <c r="H808" s="19" t="s">
        <v>1212</v>
      </c>
      <c r="I808" s="2" t="s">
        <v>2645</v>
      </c>
      <c r="L808" s="19" t="s">
        <v>1919</v>
      </c>
      <c r="M808" s="122" t="s">
        <v>48</v>
      </c>
      <c r="N808" s="28" t="s">
        <v>1286</v>
      </c>
      <c r="O808" s="19" t="s">
        <v>2486</v>
      </c>
      <c r="P808" s="19" t="s">
        <v>2488</v>
      </c>
      <c r="T808" s="2"/>
      <c r="U808" s="2"/>
      <c r="V808" s="2"/>
      <c r="W808" s="2"/>
      <c r="X808" s="2"/>
      <c r="Y808" s="2" t="s">
        <v>2489</v>
      </c>
      <c r="Z808" s="2" t="s">
        <v>2494</v>
      </c>
      <c r="AA808" s="2"/>
      <c r="AB808" s="19"/>
      <c r="AC808" s="19"/>
      <c r="AD808" s="19"/>
      <c r="AE808" s="19"/>
    </row>
    <row r="809" spans="1:31" ht="154" x14ac:dyDescent="0.2">
      <c r="A809" s="2" t="s">
        <v>1140</v>
      </c>
      <c r="B809" s="2"/>
      <c r="C809" s="2"/>
      <c r="D809" s="10" t="s">
        <v>2629</v>
      </c>
      <c r="E809" s="114" t="s">
        <v>2788</v>
      </c>
      <c r="F809" s="19" t="s">
        <v>2486</v>
      </c>
      <c r="G809" s="19" t="s">
        <v>2614</v>
      </c>
      <c r="H809" s="19" t="s">
        <v>1212</v>
      </c>
      <c r="I809" s="2" t="s">
        <v>2645</v>
      </c>
      <c r="L809" s="19" t="s">
        <v>1916</v>
      </c>
      <c r="M809" s="19" t="s">
        <v>60</v>
      </c>
      <c r="N809" s="28" t="s">
        <v>1286</v>
      </c>
      <c r="O809" s="19" t="s">
        <v>2486</v>
      </c>
      <c r="P809" s="19" t="s">
        <v>2488</v>
      </c>
      <c r="T809" s="2"/>
      <c r="U809" s="2"/>
      <c r="V809" s="2"/>
      <c r="W809" s="2"/>
      <c r="X809" s="2"/>
      <c r="Y809" s="2" t="s">
        <v>2489</v>
      </c>
      <c r="Z809" s="2" t="s">
        <v>2494</v>
      </c>
      <c r="AA809" s="2"/>
      <c r="AB809" s="19"/>
      <c r="AC809" s="19"/>
      <c r="AD809" s="19"/>
      <c r="AE809" s="19"/>
    </row>
    <row r="810" spans="1:31" ht="154" x14ac:dyDescent="0.2">
      <c r="A810" s="2" t="s">
        <v>1142</v>
      </c>
      <c r="B810" s="2"/>
      <c r="C810" s="2"/>
      <c r="D810" s="10" t="s">
        <v>2629</v>
      </c>
      <c r="E810" s="114" t="s">
        <v>2788</v>
      </c>
      <c r="F810" s="19" t="s">
        <v>2486</v>
      </c>
      <c r="G810" s="19" t="s">
        <v>2611</v>
      </c>
      <c r="H810" s="19" t="s">
        <v>1212</v>
      </c>
      <c r="I810" s="2" t="s">
        <v>2645</v>
      </c>
      <c r="L810" s="19" t="s">
        <v>1916</v>
      </c>
      <c r="M810" s="19" t="s">
        <v>60</v>
      </c>
      <c r="N810" s="28" t="s">
        <v>1286</v>
      </c>
      <c r="O810" s="19" t="s">
        <v>2486</v>
      </c>
      <c r="P810" s="19" t="s">
        <v>2488</v>
      </c>
      <c r="T810" s="2"/>
      <c r="U810" s="2"/>
      <c r="V810" s="2"/>
      <c r="W810" s="2"/>
      <c r="X810" s="2"/>
      <c r="Y810" s="2" t="s">
        <v>2489</v>
      </c>
      <c r="Z810" s="2" t="s">
        <v>2494</v>
      </c>
      <c r="AA810" s="2"/>
      <c r="AB810" s="19"/>
      <c r="AC810" s="19"/>
      <c r="AD810" s="19"/>
      <c r="AE810" s="19"/>
    </row>
    <row r="811" spans="1:31" ht="154" x14ac:dyDescent="0.2">
      <c r="A811" s="2" t="s">
        <v>1139</v>
      </c>
      <c r="B811" s="2"/>
      <c r="C811" s="2"/>
      <c r="D811" s="10" t="s">
        <v>2629</v>
      </c>
      <c r="E811" s="114" t="s">
        <v>2788</v>
      </c>
      <c r="F811" s="19" t="s">
        <v>2486</v>
      </c>
      <c r="G811" s="19" t="s">
        <v>2609</v>
      </c>
      <c r="H811" s="19" t="s">
        <v>1212</v>
      </c>
      <c r="I811" s="2" t="s">
        <v>2645</v>
      </c>
      <c r="L811" s="19" t="s">
        <v>1916</v>
      </c>
      <c r="M811" s="19" t="s">
        <v>60</v>
      </c>
      <c r="N811" s="28" t="s">
        <v>1286</v>
      </c>
      <c r="O811" s="19" t="s">
        <v>2486</v>
      </c>
      <c r="P811" s="19" t="s">
        <v>2488</v>
      </c>
      <c r="T811" s="2"/>
      <c r="U811" s="2"/>
      <c r="V811" s="2"/>
      <c r="W811" s="2"/>
      <c r="X811" s="2"/>
      <c r="Y811" s="2" t="s">
        <v>2489</v>
      </c>
      <c r="Z811" s="2" t="s">
        <v>2494</v>
      </c>
      <c r="AA811" s="2"/>
      <c r="AB811" s="19"/>
      <c r="AC811" s="19"/>
      <c r="AD811" s="19"/>
      <c r="AE811" s="19"/>
    </row>
    <row r="812" spans="1:31" ht="154" x14ac:dyDescent="0.2">
      <c r="A812" s="2" t="s">
        <v>2271</v>
      </c>
      <c r="B812" s="2"/>
      <c r="C812" s="2"/>
      <c r="D812" s="10" t="s">
        <v>2629</v>
      </c>
      <c r="E812" s="114" t="s">
        <v>2565</v>
      </c>
      <c r="F812" s="19" t="s">
        <v>2486</v>
      </c>
      <c r="G812" s="19" t="s">
        <v>4392</v>
      </c>
      <c r="H812" s="19" t="s">
        <v>1209</v>
      </c>
      <c r="I812" s="2" t="s">
        <v>2644</v>
      </c>
      <c r="M812" s="19" t="s">
        <v>2482</v>
      </c>
      <c r="N812" s="28" t="s">
        <v>1286</v>
      </c>
      <c r="O812" s="19" t="s">
        <v>2486</v>
      </c>
      <c r="P812" s="19" t="s">
        <v>2488</v>
      </c>
      <c r="T812" s="2"/>
      <c r="U812" s="2"/>
      <c r="V812" s="2"/>
      <c r="W812" s="2"/>
      <c r="X812" s="2"/>
      <c r="Y812" s="2" t="s">
        <v>2489</v>
      </c>
      <c r="Z812" s="2" t="s">
        <v>2494</v>
      </c>
      <c r="AA812" s="2"/>
      <c r="AB812" s="19"/>
      <c r="AC812" s="19"/>
      <c r="AD812" s="19"/>
      <c r="AE812" s="19"/>
    </row>
    <row r="813" spans="1:31" ht="154" x14ac:dyDescent="0.2">
      <c r="A813" s="2" t="s">
        <v>2270</v>
      </c>
      <c r="B813" s="2"/>
      <c r="C813" s="2"/>
      <c r="D813" s="10" t="s">
        <v>2629</v>
      </c>
      <c r="E813" s="114" t="s">
        <v>2565</v>
      </c>
      <c r="F813" s="19" t="s">
        <v>2486</v>
      </c>
      <c r="G813" s="19" t="s">
        <v>2609</v>
      </c>
      <c r="H813" s="19" t="s">
        <v>1209</v>
      </c>
      <c r="I813" s="2" t="s">
        <v>2644</v>
      </c>
      <c r="M813" s="19" t="s">
        <v>2482</v>
      </c>
      <c r="N813" s="28" t="s">
        <v>1286</v>
      </c>
      <c r="O813" s="19" t="s">
        <v>2486</v>
      </c>
      <c r="P813" s="19" t="s">
        <v>2488</v>
      </c>
      <c r="T813" s="2"/>
      <c r="U813" s="2"/>
      <c r="V813" s="2"/>
      <c r="W813" s="2"/>
      <c r="X813" s="2"/>
      <c r="Y813" s="2" t="s">
        <v>2489</v>
      </c>
      <c r="Z813" s="2" t="s">
        <v>2494</v>
      </c>
      <c r="AA813" s="2"/>
      <c r="AB813" s="19"/>
      <c r="AC813" s="19"/>
      <c r="AD813" s="19"/>
      <c r="AE813" s="19"/>
    </row>
    <row r="814" spans="1:31" ht="154" x14ac:dyDescent="0.2">
      <c r="A814" s="2" t="s">
        <v>2272</v>
      </c>
      <c r="B814" s="2"/>
      <c r="C814" s="2"/>
      <c r="D814" s="10" t="s">
        <v>2627</v>
      </c>
      <c r="E814" s="114" t="s">
        <v>2792</v>
      </c>
      <c r="F814" s="19" t="s">
        <v>2486</v>
      </c>
      <c r="G814" s="19" t="s">
        <v>4392</v>
      </c>
      <c r="H814" s="19" t="s">
        <v>1212</v>
      </c>
      <c r="I814" s="2" t="s">
        <v>2644</v>
      </c>
      <c r="M814" s="19" t="s">
        <v>2482</v>
      </c>
      <c r="N814" s="28" t="s">
        <v>1286</v>
      </c>
      <c r="O814" s="19" t="s">
        <v>2486</v>
      </c>
      <c r="P814" s="19" t="s">
        <v>2488</v>
      </c>
      <c r="T814" s="2"/>
      <c r="U814" s="2"/>
      <c r="V814" s="2"/>
      <c r="W814" s="2"/>
      <c r="X814" s="2"/>
      <c r="Y814" s="2" t="s">
        <v>2489</v>
      </c>
      <c r="Z814" s="2" t="s">
        <v>2494</v>
      </c>
      <c r="AA814" s="2"/>
      <c r="AB814" s="19"/>
      <c r="AC814" s="19"/>
      <c r="AD814" s="19"/>
      <c r="AE814" s="19"/>
    </row>
    <row r="815" spans="1:31" ht="154" x14ac:dyDescent="0.2">
      <c r="A815" s="2" t="s">
        <v>2274</v>
      </c>
      <c r="B815" s="2"/>
      <c r="C815" s="2"/>
      <c r="D815" s="10" t="s">
        <v>2629</v>
      </c>
      <c r="E815" s="114" t="s">
        <v>2565</v>
      </c>
      <c r="F815" s="19" t="s">
        <v>2486</v>
      </c>
      <c r="G815" s="19" t="s">
        <v>2610</v>
      </c>
      <c r="H815" s="19" t="s">
        <v>1209</v>
      </c>
      <c r="I815" s="2" t="s">
        <v>2645</v>
      </c>
      <c r="M815" s="19" t="s">
        <v>2482</v>
      </c>
      <c r="N815" s="28" t="s">
        <v>1286</v>
      </c>
      <c r="O815" s="19" t="s">
        <v>2486</v>
      </c>
      <c r="P815" s="19" t="s">
        <v>2488</v>
      </c>
      <c r="T815" s="2"/>
      <c r="U815" s="2"/>
      <c r="V815" s="2"/>
      <c r="W815" s="2"/>
      <c r="X815" s="2"/>
      <c r="Y815" s="2" t="s">
        <v>2489</v>
      </c>
      <c r="Z815" s="2" t="s">
        <v>2494</v>
      </c>
      <c r="AA815" s="2"/>
      <c r="AB815" s="19"/>
      <c r="AC815" s="19"/>
      <c r="AD815" s="19"/>
      <c r="AE815" s="19"/>
    </row>
    <row r="816" spans="1:31" ht="154" x14ac:dyDescent="0.2">
      <c r="A816" s="2" t="s">
        <v>2273</v>
      </c>
      <c r="B816" s="2"/>
      <c r="C816" s="2"/>
      <c r="D816" s="10" t="s">
        <v>2627</v>
      </c>
      <c r="E816" s="114" t="s">
        <v>2565</v>
      </c>
      <c r="F816" s="19" t="s">
        <v>2486</v>
      </c>
      <c r="G816" s="19" t="s">
        <v>2609</v>
      </c>
      <c r="H816" s="19" t="s">
        <v>1209</v>
      </c>
      <c r="I816" s="2" t="s">
        <v>2645</v>
      </c>
      <c r="M816" s="19" t="s">
        <v>2482</v>
      </c>
      <c r="N816" s="28" t="s">
        <v>1286</v>
      </c>
      <c r="O816" s="19" t="s">
        <v>2486</v>
      </c>
      <c r="P816" s="19" t="s">
        <v>2488</v>
      </c>
      <c r="T816" s="2"/>
      <c r="U816" s="2"/>
      <c r="V816" s="2"/>
      <c r="W816" s="2"/>
      <c r="X816" s="2"/>
      <c r="Y816" s="2" t="s">
        <v>2489</v>
      </c>
      <c r="Z816" s="2" t="s">
        <v>2494</v>
      </c>
      <c r="AA816" s="2"/>
      <c r="AB816" s="19"/>
      <c r="AC816" s="19"/>
      <c r="AD816" s="19"/>
      <c r="AE816" s="19"/>
    </row>
    <row r="817" spans="1:31" ht="154" x14ac:dyDescent="0.2">
      <c r="A817" s="36" t="s">
        <v>669</v>
      </c>
      <c r="D817" s="10" t="s">
        <v>2627</v>
      </c>
      <c r="E817" s="114" t="s">
        <v>2793</v>
      </c>
      <c r="F817" s="19" t="s">
        <v>2486</v>
      </c>
      <c r="G817" s="19" t="s">
        <v>2609</v>
      </c>
      <c r="H817" s="19" t="s">
        <v>1206</v>
      </c>
      <c r="I817" s="2" t="s">
        <v>2645</v>
      </c>
      <c r="L817" s="19" t="s">
        <v>1919</v>
      </c>
      <c r="M817" s="122" t="s">
        <v>65</v>
      </c>
      <c r="N817" s="28" t="s">
        <v>1286</v>
      </c>
      <c r="O817" s="19" t="s">
        <v>2486</v>
      </c>
      <c r="P817" s="19" t="s">
        <v>2488</v>
      </c>
      <c r="T817" s="2"/>
      <c r="U817" s="2"/>
      <c r="V817" s="2"/>
      <c r="W817" s="2"/>
      <c r="X817" s="2"/>
      <c r="Y817" s="2" t="s">
        <v>2489</v>
      </c>
      <c r="Z817" s="2" t="s">
        <v>2494</v>
      </c>
      <c r="AA817" s="2"/>
      <c r="AB817" s="19"/>
      <c r="AC817" s="19"/>
      <c r="AD817" s="19"/>
      <c r="AE817" s="19"/>
    </row>
    <row r="818" spans="1:31" ht="154" x14ac:dyDescent="0.2">
      <c r="A818" s="2" t="s">
        <v>1444</v>
      </c>
      <c r="B818" s="2"/>
      <c r="C818" s="2"/>
      <c r="D818" s="10" t="s">
        <v>2629</v>
      </c>
      <c r="E818" s="114" t="s">
        <v>2790</v>
      </c>
      <c r="F818" s="19" t="s">
        <v>2486</v>
      </c>
      <c r="G818" s="19" t="s">
        <v>4392</v>
      </c>
      <c r="H818" s="19" t="s">
        <v>1205</v>
      </c>
      <c r="I818" s="2" t="s">
        <v>2644</v>
      </c>
      <c r="L818" s="19" t="s">
        <v>1919</v>
      </c>
      <c r="M818" s="122" t="s">
        <v>65</v>
      </c>
      <c r="N818" s="28" t="s">
        <v>1286</v>
      </c>
      <c r="O818" s="19" t="s">
        <v>2486</v>
      </c>
      <c r="P818" s="19" t="s">
        <v>2488</v>
      </c>
      <c r="T818" s="2"/>
      <c r="U818" s="2"/>
      <c r="V818" s="2"/>
      <c r="W818" s="2"/>
      <c r="X818" s="2"/>
      <c r="Y818" s="2" t="s">
        <v>2489</v>
      </c>
      <c r="Z818" s="2" t="s">
        <v>2494</v>
      </c>
      <c r="AA818" s="2"/>
      <c r="AB818" s="19"/>
      <c r="AC818" s="19"/>
      <c r="AD818" s="19"/>
      <c r="AE818" s="19"/>
    </row>
    <row r="819" spans="1:31" ht="154" x14ac:dyDescent="0.2">
      <c r="A819" s="35" t="s">
        <v>668</v>
      </c>
      <c r="B819" s="2"/>
      <c r="C819" s="2"/>
      <c r="D819" s="10" t="s">
        <v>2627</v>
      </c>
      <c r="E819" s="114" t="s">
        <v>2724</v>
      </c>
      <c r="F819" s="19" t="s">
        <v>2486</v>
      </c>
      <c r="G819" s="19" t="s">
        <v>4392</v>
      </c>
      <c r="H819" s="19" t="s">
        <v>1206</v>
      </c>
      <c r="I819" s="2" t="s">
        <v>2645</v>
      </c>
      <c r="L819" s="19" t="s">
        <v>1919</v>
      </c>
      <c r="M819" s="122" t="s">
        <v>65</v>
      </c>
      <c r="N819" s="28" t="s">
        <v>1286</v>
      </c>
      <c r="O819" s="19" t="s">
        <v>2486</v>
      </c>
      <c r="P819" s="19" t="s">
        <v>2488</v>
      </c>
      <c r="T819" s="2"/>
      <c r="U819" s="2"/>
      <c r="V819" s="2"/>
      <c r="W819" s="2"/>
      <c r="X819" s="2"/>
      <c r="Y819" s="2" t="s">
        <v>2489</v>
      </c>
      <c r="Z819" s="2" t="s">
        <v>2494</v>
      </c>
      <c r="AA819" s="2"/>
      <c r="AB819" s="19"/>
      <c r="AC819" s="19"/>
      <c r="AD819" s="19"/>
      <c r="AE819" s="19"/>
    </row>
    <row r="820" spans="1:31" ht="154" x14ac:dyDescent="0.2">
      <c r="A820" s="2" t="s">
        <v>1445</v>
      </c>
      <c r="B820" s="2"/>
      <c r="C820" s="2"/>
      <c r="D820" s="10" t="s">
        <v>2629</v>
      </c>
      <c r="E820" s="114" t="s">
        <v>2724</v>
      </c>
      <c r="F820" s="19" t="s">
        <v>2486</v>
      </c>
      <c r="G820" s="19" t="s">
        <v>2662</v>
      </c>
      <c r="H820" s="19" t="s">
        <v>1206</v>
      </c>
      <c r="I820" s="2" t="s">
        <v>2645</v>
      </c>
      <c r="L820" s="19" t="s">
        <v>1919</v>
      </c>
      <c r="M820" s="122" t="s">
        <v>65</v>
      </c>
      <c r="N820" s="28" t="s">
        <v>1286</v>
      </c>
      <c r="O820" s="19" t="s">
        <v>2486</v>
      </c>
      <c r="P820" s="19" t="s">
        <v>2488</v>
      </c>
      <c r="T820" s="2"/>
      <c r="U820" s="2"/>
      <c r="V820" s="2"/>
      <c r="W820" s="2"/>
      <c r="X820" s="2"/>
      <c r="Y820" s="2" t="s">
        <v>2489</v>
      </c>
      <c r="Z820" s="2" t="s">
        <v>2494</v>
      </c>
      <c r="AA820" s="2"/>
      <c r="AB820" s="19"/>
      <c r="AC820" s="19"/>
      <c r="AD820" s="19"/>
      <c r="AE820" s="19"/>
    </row>
    <row r="821" spans="1:31" ht="88" x14ac:dyDescent="0.2">
      <c r="A821" s="2" t="s">
        <v>561</v>
      </c>
      <c r="B821" s="2"/>
      <c r="C821" s="2"/>
      <c r="D821" s="10" t="s">
        <v>2627</v>
      </c>
      <c r="E821" s="114" t="s">
        <v>2786</v>
      </c>
      <c r="F821" s="19" t="s">
        <v>2486</v>
      </c>
      <c r="G821" s="19" t="s">
        <v>2609</v>
      </c>
      <c r="H821" s="19" t="s">
        <v>1215</v>
      </c>
      <c r="I821" s="2" t="s">
        <v>2699</v>
      </c>
      <c r="M821" s="19" t="s">
        <v>528</v>
      </c>
      <c r="N821" s="28" t="s">
        <v>1285</v>
      </c>
      <c r="O821" s="19" t="s">
        <v>2486</v>
      </c>
      <c r="P821" s="19" t="s">
        <v>2539</v>
      </c>
      <c r="T821" s="2"/>
      <c r="U821" s="2"/>
      <c r="V821" s="2"/>
      <c r="W821" s="2"/>
      <c r="X821" s="2"/>
      <c r="Y821" s="2" t="s">
        <v>2489</v>
      </c>
      <c r="Z821" s="2" t="s">
        <v>2495</v>
      </c>
      <c r="AA821" s="2"/>
      <c r="AB821" s="19"/>
      <c r="AC821" s="19"/>
      <c r="AD821" s="19"/>
      <c r="AE821" s="19"/>
    </row>
    <row r="822" spans="1:31" ht="88" x14ac:dyDescent="0.2">
      <c r="A822" s="2" t="s">
        <v>562</v>
      </c>
      <c r="B822" s="2"/>
      <c r="C822" s="2"/>
      <c r="D822" s="10" t="s">
        <v>2627</v>
      </c>
      <c r="E822" s="114" t="s">
        <v>2785</v>
      </c>
      <c r="F822" s="52" t="s">
        <v>2486</v>
      </c>
      <c r="G822" s="52" t="s">
        <v>2622</v>
      </c>
      <c r="H822" s="52" t="s">
        <v>1215</v>
      </c>
      <c r="I822" s="2" t="s">
        <v>2699</v>
      </c>
      <c r="M822" s="19" t="s">
        <v>528</v>
      </c>
      <c r="N822" s="28" t="s">
        <v>1285</v>
      </c>
      <c r="O822" s="19" t="s">
        <v>2486</v>
      </c>
      <c r="P822" s="19" t="s">
        <v>2539</v>
      </c>
      <c r="T822" s="2"/>
      <c r="U822" s="2"/>
      <c r="V822" s="2"/>
      <c r="W822" s="2"/>
      <c r="X822" s="2"/>
      <c r="Y822" s="2" t="s">
        <v>2489</v>
      </c>
      <c r="Z822" s="2" t="s">
        <v>2495</v>
      </c>
      <c r="AA822" s="2"/>
      <c r="AB822" s="19"/>
      <c r="AC822" s="19"/>
      <c r="AD822" s="19"/>
      <c r="AE822" s="19"/>
    </row>
    <row r="823" spans="1:31" ht="88" x14ac:dyDescent="0.2">
      <c r="A823" s="2" t="s">
        <v>383</v>
      </c>
      <c r="B823" s="2"/>
      <c r="C823" s="2"/>
      <c r="D823" s="10" t="s">
        <v>2627</v>
      </c>
      <c r="E823" s="114" t="s">
        <v>2783</v>
      </c>
      <c r="F823" s="19" t="s">
        <v>2485</v>
      </c>
      <c r="G823" s="19" t="s">
        <v>2609</v>
      </c>
      <c r="H823" s="19" t="s">
        <v>1197</v>
      </c>
      <c r="I823" s="2" t="s">
        <v>2644</v>
      </c>
      <c r="M823" s="19" t="s">
        <v>40</v>
      </c>
      <c r="N823" s="28" t="s">
        <v>1284</v>
      </c>
      <c r="O823" s="19" t="s">
        <v>2486</v>
      </c>
      <c r="P823" s="19" t="s">
        <v>2539</v>
      </c>
      <c r="T823" s="2"/>
      <c r="U823" s="2"/>
      <c r="V823" s="2"/>
      <c r="W823" s="2"/>
      <c r="X823" s="2"/>
      <c r="Y823" s="2" t="s">
        <v>2489</v>
      </c>
      <c r="Z823" s="2" t="s">
        <v>2495</v>
      </c>
      <c r="AA823" s="2"/>
      <c r="AB823" s="19"/>
      <c r="AC823" s="19"/>
      <c r="AD823" s="19"/>
      <c r="AE823" s="19"/>
    </row>
    <row r="824" spans="1:31" ht="88" x14ac:dyDescent="0.2">
      <c r="A824" s="2" t="s">
        <v>531</v>
      </c>
      <c r="B824" s="2"/>
      <c r="C824" s="2"/>
      <c r="D824" s="10" t="s">
        <v>2627</v>
      </c>
      <c r="E824" s="114" t="s">
        <v>2686</v>
      </c>
      <c r="F824" s="19" t="s">
        <v>2486</v>
      </c>
      <c r="G824" s="19" t="s">
        <v>4392</v>
      </c>
      <c r="H824" s="19" t="s">
        <v>1207</v>
      </c>
      <c r="I824" s="2" t="s">
        <v>2644</v>
      </c>
      <c r="M824" s="19" t="s">
        <v>528</v>
      </c>
      <c r="N824" s="28" t="s">
        <v>1284</v>
      </c>
      <c r="O824" s="19" t="s">
        <v>2486</v>
      </c>
      <c r="P824" s="19" t="s">
        <v>2539</v>
      </c>
      <c r="T824" s="2"/>
      <c r="U824" s="2"/>
      <c r="V824" s="2"/>
      <c r="W824" s="2"/>
      <c r="X824" s="2"/>
      <c r="Y824" s="2" t="s">
        <v>2489</v>
      </c>
      <c r="Z824" s="2" t="s">
        <v>2495</v>
      </c>
      <c r="AA824" s="2"/>
      <c r="AB824" s="19"/>
      <c r="AC824" s="19"/>
      <c r="AD824" s="19"/>
      <c r="AE824" s="19"/>
    </row>
    <row r="825" spans="1:31" ht="88" customHeight="1" x14ac:dyDescent="0.2">
      <c r="A825" s="35" t="s">
        <v>532</v>
      </c>
      <c r="B825" s="2"/>
      <c r="C825" s="2"/>
      <c r="D825" s="10" t="s">
        <v>2629</v>
      </c>
      <c r="E825" s="114" t="s">
        <v>2600</v>
      </c>
      <c r="F825" s="19" t="s">
        <v>2601</v>
      </c>
      <c r="G825" s="19" t="s">
        <v>2634</v>
      </c>
      <c r="H825" s="19" t="s">
        <v>2606</v>
      </c>
      <c r="I825" s="2" t="s">
        <v>2644</v>
      </c>
      <c r="M825" s="19" t="s">
        <v>528</v>
      </c>
      <c r="N825" s="28" t="s">
        <v>1284</v>
      </c>
      <c r="O825" s="19" t="s">
        <v>2486</v>
      </c>
      <c r="P825" s="19" t="s">
        <v>2539</v>
      </c>
      <c r="T825" s="2"/>
      <c r="U825" s="2"/>
      <c r="V825" s="2"/>
      <c r="W825" s="2"/>
      <c r="X825" s="2"/>
      <c r="Y825" s="2" t="s">
        <v>2489</v>
      </c>
      <c r="Z825" s="2" t="s">
        <v>2495</v>
      </c>
      <c r="AA825" s="2"/>
      <c r="AB825" s="19"/>
      <c r="AC825" s="19"/>
      <c r="AD825" s="19"/>
      <c r="AE825" s="19"/>
    </row>
    <row r="826" spans="1:31" ht="88" x14ac:dyDescent="0.2">
      <c r="A826" s="35" t="s">
        <v>533</v>
      </c>
      <c r="B826" s="2"/>
      <c r="C826" s="2"/>
      <c r="D826" s="10" t="s">
        <v>2629</v>
      </c>
      <c r="E826" s="114" t="s">
        <v>2733</v>
      </c>
      <c r="F826" s="19" t="s">
        <v>2486</v>
      </c>
      <c r="G826" s="19" t="s">
        <v>2611</v>
      </c>
      <c r="H826" s="19" t="s">
        <v>1200</v>
      </c>
      <c r="I826" s="2" t="s">
        <v>2644</v>
      </c>
      <c r="M826" s="19" t="s">
        <v>528</v>
      </c>
      <c r="N826" s="28" t="s">
        <v>1284</v>
      </c>
      <c r="O826" s="19" t="s">
        <v>2486</v>
      </c>
      <c r="P826" s="19" t="s">
        <v>2539</v>
      </c>
      <c r="T826" s="2"/>
      <c r="U826" s="2"/>
      <c r="V826" s="2"/>
      <c r="W826" s="2"/>
      <c r="X826" s="2"/>
      <c r="Y826" s="2" t="s">
        <v>2489</v>
      </c>
      <c r="Z826" s="2" t="s">
        <v>2495</v>
      </c>
      <c r="AA826" s="2"/>
      <c r="AB826" s="19"/>
      <c r="AC826" s="19"/>
      <c r="AD826" s="19"/>
      <c r="AE826" s="19"/>
    </row>
    <row r="827" spans="1:31" ht="88" x14ac:dyDescent="0.2">
      <c r="A827" s="35" t="s">
        <v>532</v>
      </c>
      <c r="B827" s="2"/>
      <c r="C827" s="2"/>
      <c r="D827" s="10" t="s">
        <v>2629</v>
      </c>
      <c r="E827" s="114" t="s">
        <v>2600</v>
      </c>
      <c r="F827" s="19" t="s">
        <v>2601</v>
      </c>
      <c r="G827" s="19" t="s">
        <v>2634</v>
      </c>
      <c r="H827" s="19" t="s">
        <v>2606</v>
      </c>
      <c r="I827" s="2" t="s">
        <v>2644</v>
      </c>
      <c r="L827" s="19" t="s">
        <v>1916</v>
      </c>
      <c r="M827" s="19" t="s">
        <v>54</v>
      </c>
      <c r="N827" s="28" t="s">
        <v>1284</v>
      </c>
      <c r="O827" s="19" t="s">
        <v>2486</v>
      </c>
      <c r="P827" s="19" t="s">
        <v>2539</v>
      </c>
      <c r="T827" s="2"/>
      <c r="U827" s="2"/>
      <c r="V827" s="2"/>
      <c r="W827" s="2"/>
      <c r="X827" s="2"/>
      <c r="Y827" s="2" t="s">
        <v>2489</v>
      </c>
      <c r="Z827" s="2" t="s">
        <v>2495</v>
      </c>
      <c r="AA827" s="2"/>
      <c r="AB827" s="19"/>
      <c r="AC827" s="19"/>
      <c r="AD827" s="19"/>
      <c r="AE827" s="19"/>
    </row>
    <row r="828" spans="1:31" ht="88" customHeight="1" x14ac:dyDescent="0.2">
      <c r="A828" s="2" t="s">
        <v>2275</v>
      </c>
      <c r="B828" s="2"/>
      <c r="C828" s="2"/>
      <c r="D828" s="10" t="s">
        <v>2629</v>
      </c>
      <c r="E828" s="114" t="s">
        <v>2784</v>
      </c>
      <c r="F828" s="19" t="s">
        <v>2486</v>
      </c>
      <c r="G828" s="19" t="s">
        <v>2609</v>
      </c>
      <c r="H828" s="19" t="s">
        <v>1215</v>
      </c>
      <c r="I828" s="2" t="s">
        <v>2644</v>
      </c>
      <c r="M828" s="19" t="s">
        <v>2482</v>
      </c>
      <c r="N828" s="28" t="s">
        <v>1284</v>
      </c>
      <c r="O828" s="19" t="s">
        <v>2486</v>
      </c>
      <c r="P828" s="19" t="s">
        <v>2539</v>
      </c>
      <c r="T828" s="2"/>
      <c r="U828" s="2"/>
      <c r="V828" s="2"/>
      <c r="W828" s="2"/>
      <c r="X828" s="2"/>
      <c r="Y828" s="2" t="s">
        <v>2489</v>
      </c>
      <c r="Z828" s="2" t="s">
        <v>2495</v>
      </c>
      <c r="AA828" s="2"/>
      <c r="AB828" s="19"/>
      <c r="AC828" s="19"/>
      <c r="AD828" s="19"/>
      <c r="AE828" s="19"/>
    </row>
    <row r="829" spans="1:31" ht="88" x14ac:dyDescent="0.2">
      <c r="A829" s="35" t="s">
        <v>532</v>
      </c>
      <c r="B829" s="2"/>
      <c r="C829" s="2"/>
      <c r="D829" s="10" t="s">
        <v>2629</v>
      </c>
      <c r="E829" s="114" t="s">
        <v>2600</v>
      </c>
      <c r="F829" s="19" t="s">
        <v>2601</v>
      </c>
      <c r="G829" s="19" t="s">
        <v>2634</v>
      </c>
      <c r="H829" s="19" t="s">
        <v>2606</v>
      </c>
      <c r="I829" s="2" t="s">
        <v>2644</v>
      </c>
      <c r="M829" s="19" t="s">
        <v>63</v>
      </c>
      <c r="N829" s="28" t="s">
        <v>1284</v>
      </c>
      <c r="O829" s="19" t="s">
        <v>2486</v>
      </c>
      <c r="P829" s="19" t="s">
        <v>2539</v>
      </c>
      <c r="T829" s="2"/>
      <c r="U829" s="2"/>
      <c r="V829" s="2"/>
      <c r="W829" s="2"/>
      <c r="X829" s="2"/>
      <c r="Y829" s="2" t="s">
        <v>2489</v>
      </c>
      <c r="Z829" s="2" t="s">
        <v>2495</v>
      </c>
      <c r="AA829" s="2"/>
      <c r="AB829" s="19"/>
      <c r="AC829" s="19"/>
      <c r="AD829" s="19"/>
      <c r="AE829" s="19"/>
    </row>
    <row r="830" spans="1:31" ht="44" customHeight="1" x14ac:dyDescent="0.2">
      <c r="A830" s="35" t="s">
        <v>533</v>
      </c>
      <c r="B830" s="2"/>
      <c r="C830" s="2"/>
      <c r="D830" s="10" t="s">
        <v>2629</v>
      </c>
      <c r="E830" s="114" t="s">
        <v>2733</v>
      </c>
      <c r="F830" s="19" t="s">
        <v>2486</v>
      </c>
      <c r="G830" s="19" t="s">
        <v>2611</v>
      </c>
      <c r="H830" s="19" t="s">
        <v>1200</v>
      </c>
      <c r="I830" s="2" t="s">
        <v>2644</v>
      </c>
      <c r="M830" s="19" t="s">
        <v>63</v>
      </c>
      <c r="N830" s="28" t="s">
        <v>1284</v>
      </c>
      <c r="O830" s="19" t="s">
        <v>2486</v>
      </c>
      <c r="P830" s="19" t="s">
        <v>2539</v>
      </c>
      <c r="T830" s="2"/>
      <c r="U830" s="2"/>
      <c r="V830" s="2"/>
      <c r="W830" s="2"/>
      <c r="X830" s="2"/>
      <c r="Y830" s="2" t="s">
        <v>2489</v>
      </c>
      <c r="Z830" s="2" t="s">
        <v>2495</v>
      </c>
      <c r="AA830" s="2"/>
      <c r="AB830" s="19"/>
      <c r="AC830" s="19"/>
      <c r="AD830" s="19"/>
      <c r="AE830" s="19"/>
    </row>
    <row r="831" spans="1:31" ht="88" x14ac:dyDescent="0.2">
      <c r="A831" s="19" t="s">
        <v>2411</v>
      </c>
      <c r="D831" s="10" t="s">
        <v>2629</v>
      </c>
      <c r="E831" s="114" t="s">
        <v>2733</v>
      </c>
      <c r="F831" s="19" t="s">
        <v>2486</v>
      </c>
      <c r="G831" s="19" t="s">
        <v>2609</v>
      </c>
      <c r="H831" s="19" t="s">
        <v>1212</v>
      </c>
      <c r="I831" s="2" t="s">
        <v>2644</v>
      </c>
      <c r="M831" s="19" t="s">
        <v>63</v>
      </c>
      <c r="N831" s="28" t="s">
        <v>1284</v>
      </c>
      <c r="O831" s="19" t="s">
        <v>2486</v>
      </c>
      <c r="P831" s="19" t="s">
        <v>2539</v>
      </c>
      <c r="T831" s="2"/>
      <c r="U831" s="2"/>
      <c r="V831" s="2"/>
      <c r="W831" s="2"/>
      <c r="X831" s="2"/>
      <c r="Y831" s="2" t="s">
        <v>2489</v>
      </c>
      <c r="Z831" s="2" t="s">
        <v>2495</v>
      </c>
      <c r="AA831" s="2"/>
      <c r="AB831" s="19"/>
      <c r="AC831" s="19"/>
      <c r="AD831" s="19"/>
      <c r="AE831" s="19"/>
    </row>
    <row r="832" spans="1:31" ht="88" x14ac:dyDescent="0.2">
      <c r="A832" s="19" t="s">
        <v>180</v>
      </c>
      <c r="D832" s="10" t="s">
        <v>2629</v>
      </c>
      <c r="E832" s="114" t="s">
        <v>2782</v>
      </c>
      <c r="F832" s="19" t="s">
        <v>2486</v>
      </c>
      <c r="G832" s="19" t="s">
        <v>2609</v>
      </c>
      <c r="H832" s="19" t="s">
        <v>1200</v>
      </c>
      <c r="I832" s="2" t="s">
        <v>2644</v>
      </c>
      <c r="M832" s="19" t="s">
        <v>70</v>
      </c>
      <c r="N832" s="28" t="s">
        <v>1283</v>
      </c>
      <c r="O832" s="19" t="s">
        <v>2486</v>
      </c>
      <c r="P832" s="19" t="s">
        <v>2539</v>
      </c>
      <c r="T832" s="2"/>
      <c r="U832" s="2"/>
      <c r="V832" s="2"/>
      <c r="W832" s="2"/>
      <c r="X832" s="2"/>
      <c r="Y832" s="2" t="s">
        <v>2489</v>
      </c>
      <c r="Z832" s="2" t="s">
        <v>2495</v>
      </c>
      <c r="AA832" s="2"/>
      <c r="AB832" s="19"/>
      <c r="AC832" s="19"/>
      <c r="AD832" s="19"/>
      <c r="AE832" s="19"/>
    </row>
    <row r="833" spans="1:31" ht="88" x14ac:dyDescent="0.2">
      <c r="A833" s="19" t="s">
        <v>181</v>
      </c>
      <c r="D833" s="10" t="s">
        <v>2629</v>
      </c>
      <c r="E833" s="114" t="s">
        <v>2686</v>
      </c>
      <c r="F833" s="19" t="s">
        <v>2486</v>
      </c>
      <c r="G833" s="19" t="s">
        <v>2609</v>
      </c>
      <c r="H833" s="19" t="s">
        <v>1212</v>
      </c>
      <c r="I833" s="2" t="s">
        <v>2644</v>
      </c>
      <c r="M833" s="19" t="s">
        <v>70</v>
      </c>
      <c r="N833" s="28" t="s">
        <v>1283</v>
      </c>
      <c r="O833" s="19" t="s">
        <v>2486</v>
      </c>
      <c r="P833" s="19" t="s">
        <v>2539</v>
      </c>
      <c r="T833" s="2"/>
      <c r="U833" s="2"/>
      <c r="V833" s="2"/>
      <c r="W833" s="2"/>
      <c r="X833" s="2"/>
      <c r="Y833" s="2" t="s">
        <v>2489</v>
      </c>
      <c r="Z833" s="2" t="s">
        <v>2495</v>
      </c>
      <c r="AA833" s="2"/>
      <c r="AB833" s="19"/>
      <c r="AC833" s="19"/>
      <c r="AD833" s="19"/>
      <c r="AE833" s="19"/>
    </row>
    <row r="834" spans="1:31" ht="88" x14ac:dyDescent="0.2">
      <c r="A834" s="19" t="s">
        <v>262</v>
      </c>
      <c r="D834" s="10" t="s">
        <v>2627</v>
      </c>
      <c r="E834" s="114" t="s">
        <v>2778</v>
      </c>
      <c r="F834" s="19" t="s">
        <v>2486</v>
      </c>
      <c r="G834" s="19" t="s">
        <v>4392</v>
      </c>
      <c r="H834" s="19" t="s">
        <v>1212</v>
      </c>
      <c r="I834" s="2" t="s">
        <v>2644</v>
      </c>
      <c r="M834" s="19" t="s">
        <v>70</v>
      </c>
      <c r="N834" s="28" t="s">
        <v>1283</v>
      </c>
      <c r="O834" s="19" t="s">
        <v>2486</v>
      </c>
      <c r="P834" s="19" t="s">
        <v>2539</v>
      </c>
      <c r="T834" s="2"/>
      <c r="U834" s="2"/>
      <c r="V834" s="2"/>
      <c r="W834" s="2"/>
      <c r="X834" s="2"/>
      <c r="Y834" s="2" t="s">
        <v>2489</v>
      </c>
      <c r="Z834" s="2" t="s">
        <v>2495</v>
      </c>
      <c r="AA834" s="2"/>
      <c r="AB834" s="19"/>
      <c r="AC834" s="19"/>
      <c r="AD834" s="19"/>
      <c r="AE834" s="19"/>
    </row>
    <row r="835" spans="1:31" ht="88" x14ac:dyDescent="0.2">
      <c r="A835" s="2" t="s">
        <v>576</v>
      </c>
      <c r="B835" s="2"/>
      <c r="C835" s="2"/>
      <c r="D835" s="10" t="s">
        <v>2629</v>
      </c>
      <c r="E835" s="114" t="s">
        <v>2733</v>
      </c>
      <c r="F835" s="19" t="s">
        <v>2486</v>
      </c>
      <c r="G835" s="19" t="s">
        <v>4392</v>
      </c>
      <c r="H835" s="19" t="s">
        <v>1200</v>
      </c>
      <c r="I835" s="2" t="s">
        <v>2645</v>
      </c>
      <c r="L835" s="19" t="s">
        <v>1916</v>
      </c>
      <c r="M835" s="19" t="s">
        <v>44</v>
      </c>
      <c r="N835" s="28" t="s">
        <v>1283</v>
      </c>
      <c r="O835" s="19" t="s">
        <v>2486</v>
      </c>
      <c r="P835" s="19" t="s">
        <v>2539</v>
      </c>
      <c r="T835" s="2"/>
      <c r="U835" s="2"/>
      <c r="V835" s="2"/>
      <c r="W835" s="2"/>
      <c r="X835" s="2"/>
      <c r="Y835" s="2" t="s">
        <v>2489</v>
      </c>
      <c r="Z835" s="2" t="s">
        <v>2495</v>
      </c>
      <c r="AA835" s="2"/>
      <c r="AB835" s="19"/>
      <c r="AC835" s="19"/>
      <c r="AD835" s="19"/>
      <c r="AE835" s="19"/>
    </row>
    <row r="836" spans="1:31" ht="110" customHeight="1" x14ac:dyDescent="0.2">
      <c r="A836" s="2" t="s">
        <v>574</v>
      </c>
      <c r="B836" s="2"/>
      <c r="C836" s="2"/>
      <c r="D836" s="10" t="s">
        <v>2629</v>
      </c>
      <c r="E836" s="114" t="s">
        <v>2725</v>
      </c>
      <c r="F836" s="19" t="s">
        <v>2485</v>
      </c>
      <c r="G836" s="19" t="s">
        <v>2610</v>
      </c>
      <c r="H836" s="19" t="s">
        <v>1190</v>
      </c>
      <c r="I836" s="2" t="s">
        <v>2644</v>
      </c>
      <c r="L836" s="19" t="s">
        <v>1916</v>
      </c>
      <c r="M836" s="19" t="s">
        <v>44</v>
      </c>
      <c r="N836" s="28" t="s">
        <v>1283</v>
      </c>
      <c r="O836" s="19" t="s">
        <v>2486</v>
      </c>
      <c r="P836" s="19" t="s">
        <v>2539</v>
      </c>
      <c r="T836" s="2"/>
      <c r="U836" s="2"/>
      <c r="V836" s="2"/>
      <c r="W836" s="2"/>
      <c r="X836" s="2"/>
      <c r="Y836" s="2" t="s">
        <v>2489</v>
      </c>
      <c r="Z836" s="2" t="s">
        <v>2495</v>
      </c>
      <c r="AA836" s="2"/>
      <c r="AB836" s="19"/>
      <c r="AC836" s="19"/>
      <c r="AD836" s="19"/>
      <c r="AE836" s="19"/>
    </row>
    <row r="837" spans="1:31" ht="88" x14ac:dyDescent="0.2">
      <c r="A837" s="2" t="s">
        <v>575</v>
      </c>
      <c r="B837" s="2"/>
      <c r="C837" s="2"/>
      <c r="D837" s="10" t="s">
        <v>2629</v>
      </c>
      <c r="E837" s="114" t="s">
        <v>2746</v>
      </c>
      <c r="F837" s="19" t="s">
        <v>2486</v>
      </c>
      <c r="G837" s="19" t="s">
        <v>2610</v>
      </c>
      <c r="H837" s="19" t="s">
        <v>1201</v>
      </c>
      <c r="I837" s="2" t="s">
        <v>2644</v>
      </c>
      <c r="L837" s="19" t="s">
        <v>1916</v>
      </c>
      <c r="M837" s="19" t="s">
        <v>44</v>
      </c>
      <c r="N837" s="28" t="s">
        <v>1283</v>
      </c>
      <c r="O837" s="19" t="s">
        <v>2486</v>
      </c>
      <c r="P837" s="19" t="s">
        <v>2539</v>
      </c>
      <c r="T837" s="2"/>
      <c r="U837" s="2"/>
      <c r="V837" s="2"/>
      <c r="W837" s="2"/>
      <c r="X837" s="2"/>
      <c r="Y837" s="2" t="s">
        <v>2489</v>
      </c>
      <c r="Z837" s="2" t="s">
        <v>2495</v>
      </c>
      <c r="AA837" s="2"/>
      <c r="AB837" s="19"/>
      <c r="AC837" s="19"/>
      <c r="AD837" s="19"/>
      <c r="AE837" s="19"/>
    </row>
    <row r="838" spans="1:31" ht="88" x14ac:dyDescent="0.2">
      <c r="A838" s="2" t="s">
        <v>577</v>
      </c>
      <c r="B838" s="2"/>
      <c r="C838" s="2"/>
      <c r="D838" s="10" t="s">
        <v>2629</v>
      </c>
      <c r="E838" s="114" t="s">
        <v>2570</v>
      </c>
      <c r="F838" s="19" t="s">
        <v>2486</v>
      </c>
      <c r="G838" s="19" t="s">
        <v>2610</v>
      </c>
      <c r="H838" s="19" t="s">
        <v>1201</v>
      </c>
      <c r="I838" s="2" t="s">
        <v>2644</v>
      </c>
      <c r="L838" s="19" t="s">
        <v>1916</v>
      </c>
      <c r="M838" s="19" t="s">
        <v>44</v>
      </c>
      <c r="N838" s="28" t="s">
        <v>1283</v>
      </c>
      <c r="O838" s="19" t="s">
        <v>2486</v>
      </c>
      <c r="P838" s="19" t="s">
        <v>2539</v>
      </c>
      <c r="T838" s="2"/>
      <c r="U838" s="2"/>
      <c r="V838" s="2"/>
      <c r="W838" s="2"/>
      <c r="X838" s="2"/>
      <c r="Y838" s="2" t="s">
        <v>2489</v>
      </c>
      <c r="Z838" s="2" t="s">
        <v>2495</v>
      </c>
      <c r="AA838" s="2"/>
      <c r="AB838" s="19"/>
      <c r="AC838" s="19"/>
      <c r="AD838" s="19"/>
      <c r="AE838" s="19"/>
    </row>
    <row r="839" spans="1:31" ht="88" x14ac:dyDescent="0.2">
      <c r="A839" s="2" t="s">
        <v>578</v>
      </c>
      <c r="B839" s="2"/>
      <c r="C839" s="2"/>
      <c r="D839" s="10" t="s">
        <v>2629</v>
      </c>
      <c r="E839" s="114" t="s">
        <v>2779</v>
      </c>
      <c r="F839" s="19" t="s">
        <v>2486</v>
      </c>
      <c r="G839" s="19" t="s">
        <v>2610</v>
      </c>
      <c r="H839" s="19" t="s">
        <v>1201</v>
      </c>
      <c r="I839" s="2" t="s">
        <v>2650</v>
      </c>
      <c r="L839" s="19" t="s">
        <v>1916</v>
      </c>
      <c r="M839" s="19" t="s">
        <v>44</v>
      </c>
      <c r="N839" s="28" t="s">
        <v>1283</v>
      </c>
      <c r="O839" s="19" t="s">
        <v>2486</v>
      </c>
      <c r="P839" s="19" t="s">
        <v>2539</v>
      </c>
      <c r="T839" s="2"/>
      <c r="U839" s="2"/>
      <c r="V839" s="2"/>
      <c r="W839" s="2"/>
      <c r="X839" s="2"/>
      <c r="Y839" s="2" t="s">
        <v>2489</v>
      </c>
      <c r="Z839" s="2" t="s">
        <v>2495</v>
      </c>
      <c r="AA839" s="2"/>
      <c r="AB839" s="19"/>
      <c r="AC839" s="19"/>
      <c r="AD839" s="19"/>
      <c r="AE839" s="19"/>
    </row>
    <row r="840" spans="1:31" ht="88" x14ac:dyDescent="0.2">
      <c r="A840" s="19" t="s">
        <v>920</v>
      </c>
      <c r="D840" s="10" t="s">
        <v>2627</v>
      </c>
      <c r="E840" s="114" t="s">
        <v>2781</v>
      </c>
      <c r="F840" s="19" t="s">
        <v>2486</v>
      </c>
      <c r="G840" s="19" t="s">
        <v>2609</v>
      </c>
      <c r="H840" s="19" t="s">
        <v>1212</v>
      </c>
      <c r="I840" s="2" t="s">
        <v>2644</v>
      </c>
      <c r="L840" s="19" t="s">
        <v>1916</v>
      </c>
      <c r="M840" s="19" t="s">
        <v>54</v>
      </c>
      <c r="N840" s="28" t="s">
        <v>1283</v>
      </c>
      <c r="O840" s="19" t="s">
        <v>2486</v>
      </c>
      <c r="P840" s="19" t="s">
        <v>2539</v>
      </c>
      <c r="T840" s="2"/>
      <c r="U840" s="2"/>
      <c r="V840" s="2"/>
      <c r="W840" s="2"/>
      <c r="X840" s="2"/>
      <c r="Y840" s="2" t="s">
        <v>2489</v>
      </c>
      <c r="Z840" s="2" t="s">
        <v>2495</v>
      </c>
      <c r="AA840" s="2"/>
      <c r="AB840" s="19"/>
      <c r="AC840" s="19"/>
      <c r="AD840" s="19"/>
      <c r="AE840" s="19"/>
    </row>
    <row r="841" spans="1:31" ht="88" customHeight="1" x14ac:dyDescent="0.2">
      <c r="A841" s="19" t="s">
        <v>921</v>
      </c>
      <c r="D841" s="10" t="s">
        <v>2627</v>
      </c>
      <c r="E841" s="114" t="s">
        <v>2780</v>
      </c>
      <c r="F841" s="19" t="s">
        <v>2486</v>
      </c>
      <c r="G841" s="19" t="s">
        <v>4392</v>
      </c>
      <c r="H841" s="19" t="s">
        <v>1212</v>
      </c>
      <c r="I841" s="2" t="s">
        <v>2644</v>
      </c>
      <c r="L841" s="19" t="s">
        <v>1916</v>
      </c>
      <c r="M841" s="19" t="s">
        <v>54</v>
      </c>
      <c r="N841" s="28" t="s">
        <v>1283</v>
      </c>
      <c r="O841" s="19" t="s">
        <v>2486</v>
      </c>
      <c r="P841" s="19" t="s">
        <v>2539</v>
      </c>
      <c r="T841" s="2"/>
      <c r="U841" s="2"/>
      <c r="V841" s="2"/>
      <c r="W841" s="2"/>
      <c r="X841" s="2"/>
      <c r="Y841" s="2" t="s">
        <v>2489</v>
      </c>
      <c r="Z841" s="2" t="s">
        <v>2495</v>
      </c>
      <c r="AA841" s="2"/>
      <c r="AB841" s="19"/>
      <c r="AC841" s="19"/>
      <c r="AD841" s="19"/>
      <c r="AE841" s="19"/>
    </row>
    <row r="842" spans="1:31" ht="88" x14ac:dyDescent="0.2">
      <c r="A842" s="19" t="s">
        <v>919</v>
      </c>
      <c r="D842" s="10" t="s">
        <v>2629</v>
      </c>
      <c r="E842" s="114" t="s">
        <v>2746</v>
      </c>
      <c r="F842" s="19" t="s">
        <v>2486</v>
      </c>
      <c r="G842" s="19" t="s">
        <v>2610</v>
      </c>
      <c r="H842" s="19" t="s">
        <v>1213</v>
      </c>
      <c r="I842" s="2" t="s">
        <v>2644</v>
      </c>
      <c r="L842" s="19" t="s">
        <v>1916</v>
      </c>
      <c r="M842" s="19" t="s">
        <v>54</v>
      </c>
      <c r="N842" s="28" t="s">
        <v>1283</v>
      </c>
      <c r="O842" s="19" t="s">
        <v>2486</v>
      </c>
      <c r="P842" s="19" t="s">
        <v>2539</v>
      </c>
      <c r="T842" s="2"/>
      <c r="U842" s="2"/>
      <c r="V842" s="2"/>
      <c r="W842" s="2"/>
      <c r="X842" s="2"/>
      <c r="Y842" s="2" t="s">
        <v>2489</v>
      </c>
      <c r="Z842" s="2" t="s">
        <v>2495</v>
      </c>
      <c r="AA842" s="2"/>
      <c r="AB842" s="19"/>
      <c r="AC842" s="19"/>
      <c r="AD842" s="19"/>
      <c r="AE842" s="19"/>
    </row>
    <row r="843" spans="1:31" ht="88" x14ac:dyDescent="0.2">
      <c r="A843" s="2" t="s">
        <v>1635</v>
      </c>
      <c r="B843" s="2"/>
      <c r="C843" s="2"/>
      <c r="D843" s="10" t="s">
        <v>2629</v>
      </c>
      <c r="E843" s="114" t="s">
        <v>2777</v>
      </c>
      <c r="F843" s="19" t="s">
        <v>2486</v>
      </c>
      <c r="G843" s="19" t="s">
        <v>2610</v>
      </c>
      <c r="H843" s="19" t="s">
        <v>1212</v>
      </c>
      <c r="I843" s="2" t="s">
        <v>2645</v>
      </c>
      <c r="L843" s="19" t="s">
        <v>1918</v>
      </c>
      <c r="M843" s="19" t="s">
        <v>67</v>
      </c>
      <c r="N843" s="28" t="s">
        <v>1615</v>
      </c>
      <c r="O843" s="19" t="s">
        <v>2485</v>
      </c>
      <c r="P843" s="19" t="s">
        <v>2514</v>
      </c>
      <c r="T843" s="2"/>
      <c r="U843" s="2"/>
      <c r="V843" s="2"/>
      <c r="W843" s="2"/>
      <c r="X843" s="2"/>
      <c r="Y843" s="2" t="s">
        <v>2512</v>
      </c>
      <c r="Z843" s="2"/>
      <c r="AA843" s="2"/>
      <c r="AB843" s="19"/>
      <c r="AC843" s="19"/>
      <c r="AD843" s="19"/>
      <c r="AE843" s="19"/>
    </row>
    <row r="844" spans="1:31" ht="88" x14ac:dyDescent="0.2">
      <c r="A844" s="2" t="s">
        <v>1633</v>
      </c>
      <c r="B844" s="2"/>
      <c r="C844" s="2"/>
      <c r="D844" s="10" t="s">
        <v>2627</v>
      </c>
      <c r="E844" s="114" t="s">
        <v>2777</v>
      </c>
      <c r="F844" s="19" t="s">
        <v>2486</v>
      </c>
      <c r="G844" s="19" t="s">
        <v>2609</v>
      </c>
      <c r="H844" s="19" t="s">
        <v>1201</v>
      </c>
      <c r="I844" s="2" t="s">
        <v>2645</v>
      </c>
      <c r="L844" s="19" t="s">
        <v>1918</v>
      </c>
      <c r="M844" s="19" t="s">
        <v>67</v>
      </c>
      <c r="N844" s="28" t="s">
        <v>1615</v>
      </c>
      <c r="O844" s="19" t="s">
        <v>2485</v>
      </c>
      <c r="P844" s="19" t="s">
        <v>2514</v>
      </c>
      <c r="T844" s="2"/>
      <c r="U844" s="2"/>
      <c r="V844" s="2"/>
      <c r="W844" s="2"/>
      <c r="X844" s="2"/>
      <c r="Y844" s="2" t="s">
        <v>2512</v>
      </c>
      <c r="Z844" s="2"/>
      <c r="AA844" s="2"/>
      <c r="AB844" s="19"/>
      <c r="AC844" s="19"/>
      <c r="AD844" s="19"/>
      <c r="AE844" s="19"/>
    </row>
    <row r="845" spans="1:31" ht="88" x14ac:dyDescent="0.2">
      <c r="A845" s="2" t="s">
        <v>1634</v>
      </c>
      <c r="B845" s="2"/>
      <c r="C845" s="2"/>
      <c r="D845" s="10" t="s">
        <v>2627</v>
      </c>
      <c r="E845" s="114" t="s">
        <v>2776</v>
      </c>
      <c r="F845" s="19" t="s">
        <v>2486</v>
      </c>
      <c r="G845" s="19" t="s">
        <v>4392</v>
      </c>
      <c r="H845" s="19" t="s">
        <v>1222</v>
      </c>
      <c r="I845" s="2" t="s">
        <v>2645</v>
      </c>
      <c r="L845" s="19" t="s">
        <v>1918</v>
      </c>
      <c r="M845" s="19" t="s">
        <v>67</v>
      </c>
      <c r="N845" s="28" t="s">
        <v>1615</v>
      </c>
      <c r="O845" s="19" t="s">
        <v>2485</v>
      </c>
      <c r="P845" s="19" t="s">
        <v>2514</v>
      </c>
      <c r="T845" s="2"/>
      <c r="U845" s="2"/>
      <c r="V845" s="2"/>
      <c r="W845" s="2"/>
      <c r="X845" s="2"/>
      <c r="Y845" s="2" t="s">
        <v>2512</v>
      </c>
      <c r="Z845" s="2"/>
      <c r="AA845" s="2"/>
      <c r="AB845" s="19"/>
      <c r="AC845" s="19"/>
      <c r="AD845" s="19"/>
      <c r="AE845" s="19"/>
    </row>
    <row r="846" spans="1:31" ht="88" x14ac:dyDescent="0.2">
      <c r="A846" s="2" t="s">
        <v>617</v>
      </c>
      <c r="B846" s="2"/>
      <c r="C846" s="2"/>
      <c r="D846" s="10" t="s">
        <v>2627</v>
      </c>
      <c r="E846" s="114" t="s">
        <v>2775</v>
      </c>
      <c r="F846" s="19" t="s">
        <v>2487</v>
      </c>
      <c r="G846" s="19" t="s">
        <v>2611</v>
      </c>
      <c r="H846" s="19" t="s">
        <v>1217</v>
      </c>
      <c r="I846" s="2" t="s">
        <v>2644</v>
      </c>
      <c r="L846" s="19" t="s">
        <v>1917</v>
      </c>
      <c r="M846" s="122" t="s">
        <v>45</v>
      </c>
      <c r="N846" s="28" t="s">
        <v>1351</v>
      </c>
      <c r="O846" s="19" t="s">
        <v>2486</v>
      </c>
      <c r="P846" s="19" t="s">
        <v>2535</v>
      </c>
      <c r="T846" s="2"/>
      <c r="U846" s="2"/>
      <c r="V846" s="2"/>
      <c r="W846" s="2"/>
      <c r="X846" s="2"/>
      <c r="Y846" s="2" t="s">
        <v>2545</v>
      </c>
      <c r="Z846" s="2" t="s">
        <v>2528</v>
      </c>
      <c r="AA846" s="2" t="s">
        <v>2491</v>
      </c>
      <c r="AB846" s="19"/>
      <c r="AC846" s="19"/>
      <c r="AD846" s="19"/>
      <c r="AE846" s="19"/>
    </row>
    <row r="847" spans="1:31" ht="88" x14ac:dyDescent="0.2">
      <c r="A847" s="2" t="s">
        <v>616</v>
      </c>
      <c r="B847" s="2"/>
      <c r="C847" s="2"/>
      <c r="D847" s="10" t="s">
        <v>2629</v>
      </c>
      <c r="E847" s="114" t="s">
        <v>2757</v>
      </c>
      <c r="F847" s="19" t="s">
        <v>2487</v>
      </c>
      <c r="G847" s="19" t="s">
        <v>2614</v>
      </c>
      <c r="H847" s="19" t="s">
        <v>1218</v>
      </c>
      <c r="I847" s="2" t="s">
        <v>2644</v>
      </c>
      <c r="L847" s="19" t="s">
        <v>1917</v>
      </c>
      <c r="M847" s="122" t="s">
        <v>45</v>
      </c>
      <c r="N847" s="28" t="s">
        <v>1351</v>
      </c>
      <c r="O847" s="19" t="s">
        <v>2486</v>
      </c>
      <c r="P847" s="19" t="s">
        <v>2535</v>
      </c>
      <c r="T847" s="2"/>
      <c r="U847" s="2"/>
      <c r="V847" s="2"/>
      <c r="W847" s="2"/>
      <c r="X847" s="2"/>
      <c r="Y847" s="2" t="s">
        <v>2545</v>
      </c>
      <c r="Z847" s="2" t="s">
        <v>2528</v>
      </c>
      <c r="AA847" s="2" t="s">
        <v>2491</v>
      </c>
      <c r="AB847" s="19"/>
      <c r="AC847" s="19"/>
      <c r="AD847" s="19"/>
      <c r="AE847" s="19"/>
    </row>
    <row r="848" spans="1:31" ht="88" x14ac:dyDescent="0.2">
      <c r="A848" s="2" t="s">
        <v>620</v>
      </c>
      <c r="B848" s="2"/>
      <c r="C848" s="2"/>
      <c r="D848" s="10" t="s">
        <v>2629</v>
      </c>
      <c r="E848" s="114" t="s">
        <v>2756</v>
      </c>
      <c r="F848" s="19" t="s">
        <v>2486</v>
      </c>
      <c r="G848" s="19" t="s">
        <v>2614</v>
      </c>
      <c r="H848" s="19" t="s">
        <v>1197</v>
      </c>
      <c r="I848" s="2" t="s">
        <v>2644</v>
      </c>
      <c r="L848" s="19" t="s">
        <v>1917</v>
      </c>
      <c r="M848" s="122" t="s">
        <v>45</v>
      </c>
      <c r="N848" s="28" t="s">
        <v>1351</v>
      </c>
      <c r="O848" s="19" t="s">
        <v>2486</v>
      </c>
      <c r="P848" s="19" t="s">
        <v>2535</v>
      </c>
      <c r="T848" s="2"/>
      <c r="U848" s="2"/>
      <c r="V848" s="2"/>
      <c r="W848" s="2"/>
      <c r="X848" s="2"/>
      <c r="Y848" s="2" t="s">
        <v>2545</v>
      </c>
      <c r="Z848" s="2" t="s">
        <v>2528</v>
      </c>
      <c r="AA848" s="2" t="s">
        <v>2491</v>
      </c>
      <c r="AB848" s="19"/>
      <c r="AC848" s="19"/>
      <c r="AD848" s="19"/>
      <c r="AE848" s="19"/>
    </row>
    <row r="849" spans="1:31" ht="88" x14ac:dyDescent="0.2">
      <c r="A849" s="35" t="s">
        <v>623</v>
      </c>
      <c r="B849" s="2"/>
      <c r="C849" s="2"/>
      <c r="D849" s="10" t="s">
        <v>2629</v>
      </c>
      <c r="E849" s="114" t="s">
        <v>2624</v>
      </c>
      <c r="F849" s="19" t="s">
        <v>2486</v>
      </c>
      <c r="G849" s="19" t="s">
        <v>2611</v>
      </c>
      <c r="H849" s="19" t="s">
        <v>1205</v>
      </c>
      <c r="I849" s="2" t="s">
        <v>2644</v>
      </c>
      <c r="L849" s="19" t="s">
        <v>1917</v>
      </c>
      <c r="M849" s="122" t="s">
        <v>45</v>
      </c>
      <c r="N849" s="28" t="s">
        <v>1351</v>
      </c>
      <c r="O849" s="19" t="s">
        <v>2486</v>
      </c>
      <c r="P849" s="19" t="s">
        <v>2535</v>
      </c>
      <c r="T849" s="2"/>
      <c r="U849" s="2"/>
      <c r="V849" s="2"/>
      <c r="W849" s="2"/>
      <c r="X849" s="2"/>
      <c r="Y849" s="2" t="s">
        <v>2545</v>
      </c>
      <c r="Z849" s="2" t="s">
        <v>2528</v>
      </c>
      <c r="AA849" s="2" t="s">
        <v>2491</v>
      </c>
      <c r="AB849" s="19"/>
      <c r="AC849" s="19"/>
      <c r="AD849" s="19"/>
      <c r="AE849" s="19"/>
    </row>
    <row r="850" spans="1:31" ht="88" x14ac:dyDescent="0.2">
      <c r="A850" s="2" t="s">
        <v>621</v>
      </c>
      <c r="B850" s="2"/>
      <c r="C850" s="2"/>
      <c r="D850" s="10" t="s">
        <v>2629</v>
      </c>
      <c r="E850" s="114" t="s">
        <v>2745</v>
      </c>
      <c r="F850" s="19" t="s">
        <v>2486</v>
      </c>
      <c r="G850" s="19" t="s">
        <v>2614</v>
      </c>
      <c r="H850" s="19" t="s">
        <v>1202</v>
      </c>
      <c r="I850" s="2" t="s">
        <v>2644</v>
      </c>
      <c r="L850" s="19" t="s">
        <v>1917</v>
      </c>
      <c r="M850" s="122" t="s">
        <v>45</v>
      </c>
      <c r="N850" s="28" t="s">
        <v>1351</v>
      </c>
      <c r="O850" s="19" t="s">
        <v>2486</v>
      </c>
      <c r="P850" s="19" t="s">
        <v>2535</v>
      </c>
      <c r="T850" s="2"/>
      <c r="U850" s="2"/>
      <c r="V850" s="2"/>
      <c r="W850" s="2"/>
      <c r="X850" s="2"/>
      <c r="Y850" s="2" t="s">
        <v>2545</v>
      </c>
      <c r="Z850" s="2" t="s">
        <v>2528</v>
      </c>
      <c r="AA850" s="2" t="s">
        <v>2491</v>
      </c>
      <c r="AB850" s="19"/>
      <c r="AC850" s="19"/>
      <c r="AD850" s="19"/>
      <c r="AE850" s="19"/>
    </row>
    <row r="851" spans="1:31" ht="88" x14ac:dyDescent="0.2">
      <c r="A851" s="35" t="s">
        <v>615</v>
      </c>
      <c r="B851" s="2"/>
      <c r="C851" s="2"/>
      <c r="D851" s="10" t="s">
        <v>2629</v>
      </c>
      <c r="E851" s="114" t="s">
        <v>2642</v>
      </c>
      <c r="F851" s="19" t="s">
        <v>2486</v>
      </c>
      <c r="G851" s="19" t="s">
        <v>2612</v>
      </c>
      <c r="H851" s="19" t="s">
        <v>1212</v>
      </c>
      <c r="I851" s="2" t="s">
        <v>2644</v>
      </c>
      <c r="L851" s="19" t="s">
        <v>1917</v>
      </c>
      <c r="M851" s="122" t="s">
        <v>45</v>
      </c>
      <c r="N851" s="28" t="s">
        <v>1351</v>
      </c>
      <c r="O851" s="19" t="s">
        <v>2486</v>
      </c>
      <c r="P851" s="19" t="s">
        <v>2535</v>
      </c>
      <c r="T851" s="2"/>
      <c r="U851" s="2"/>
      <c r="V851" s="2"/>
      <c r="W851" s="2"/>
      <c r="X851" s="2"/>
      <c r="Y851" s="2" t="s">
        <v>2545</v>
      </c>
      <c r="Z851" s="2" t="s">
        <v>2528</v>
      </c>
      <c r="AA851" s="2" t="s">
        <v>2491</v>
      </c>
      <c r="AB851" s="19"/>
      <c r="AC851" s="19"/>
      <c r="AD851" s="19"/>
      <c r="AE851" s="19"/>
    </row>
    <row r="852" spans="1:31" ht="88" customHeight="1" x14ac:dyDescent="0.2">
      <c r="A852" s="2" t="s">
        <v>622</v>
      </c>
      <c r="B852" s="2"/>
      <c r="C852" s="2"/>
      <c r="D852" s="10" t="s">
        <v>2629</v>
      </c>
      <c r="E852" s="114" t="s">
        <v>2755</v>
      </c>
      <c r="F852" s="19" t="s">
        <v>2486</v>
      </c>
      <c r="G852" s="19" t="s">
        <v>2612</v>
      </c>
      <c r="H852" s="19" t="s">
        <v>1205</v>
      </c>
      <c r="I852" s="2" t="s">
        <v>2644</v>
      </c>
      <c r="L852" s="19" t="s">
        <v>1917</v>
      </c>
      <c r="M852" s="122" t="s">
        <v>45</v>
      </c>
      <c r="N852" s="28" t="s">
        <v>1351</v>
      </c>
      <c r="O852" s="19" t="s">
        <v>2486</v>
      </c>
      <c r="P852" s="19" t="s">
        <v>2535</v>
      </c>
      <c r="T852" s="2"/>
      <c r="U852" s="2"/>
      <c r="V852" s="2"/>
      <c r="W852" s="2"/>
      <c r="X852" s="2"/>
      <c r="Y852" s="2" t="s">
        <v>2545</v>
      </c>
      <c r="Z852" s="2" t="s">
        <v>2528</v>
      </c>
      <c r="AA852" s="2" t="s">
        <v>2491</v>
      </c>
      <c r="AB852" s="19"/>
      <c r="AC852" s="19"/>
      <c r="AD852" s="19"/>
      <c r="AE852" s="19"/>
    </row>
    <row r="853" spans="1:31" ht="88" x14ac:dyDescent="0.2">
      <c r="A853" s="2" t="s">
        <v>618</v>
      </c>
      <c r="B853" s="2"/>
      <c r="C853" s="2"/>
      <c r="D853" s="10" t="s">
        <v>2629</v>
      </c>
      <c r="E853" s="114" t="s">
        <v>2678</v>
      </c>
      <c r="F853" s="19" t="s">
        <v>2487</v>
      </c>
      <c r="G853" s="19" t="s">
        <v>2612</v>
      </c>
      <c r="H853" s="19" t="s">
        <v>1216</v>
      </c>
      <c r="I853" s="2" t="s">
        <v>2644</v>
      </c>
      <c r="L853" s="19" t="s">
        <v>1917</v>
      </c>
      <c r="M853" s="122" t="s">
        <v>45</v>
      </c>
      <c r="N853" s="28" t="s">
        <v>1351</v>
      </c>
      <c r="O853" s="19" t="s">
        <v>2486</v>
      </c>
      <c r="P853" s="19" t="s">
        <v>2535</v>
      </c>
      <c r="T853" s="2"/>
      <c r="U853" s="2"/>
      <c r="V853" s="2"/>
      <c r="W853" s="2"/>
      <c r="X853" s="2"/>
      <c r="Y853" s="2" t="s">
        <v>2545</v>
      </c>
      <c r="Z853" s="2" t="s">
        <v>2528</v>
      </c>
      <c r="AA853" s="2" t="s">
        <v>2491</v>
      </c>
      <c r="AB853" s="19"/>
      <c r="AC853" s="19"/>
      <c r="AD853" s="19"/>
      <c r="AE853" s="19"/>
    </row>
    <row r="854" spans="1:31" ht="110" x14ac:dyDescent="0.2">
      <c r="A854" s="2" t="s">
        <v>619</v>
      </c>
      <c r="B854" s="2"/>
      <c r="C854" s="2"/>
      <c r="D854" s="10" t="s">
        <v>2629</v>
      </c>
      <c r="E854" s="114" t="s">
        <v>2754</v>
      </c>
      <c r="F854" s="19" t="s">
        <v>2486</v>
      </c>
      <c r="G854" s="19" t="s">
        <v>2612</v>
      </c>
      <c r="H854" s="19" t="s">
        <v>2580</v>
      </c>
      <c r="I854" s="2" t="s">
        <v>2644</v>
      </c>
      <c r="L854" s="19" t="s">
        <v>1917</v>
      </c>
      <c r="M854" s="122" t="s">
        <v>45</v>
      </c>
      <c r="N854" s="28" t="s">
        <v>1351</v>
      </c>
      <c r="O854" s="19" t="s">
        <v>2486</v>
      </c>
      <c r="P854" s="19" t="s">
        <v>2535</v>
      </c>
      <c r="T854" s="2"/>
      <c r="U854" s="2"/>
      <c r="V854" s="2"/>
      <c r="W854" s="2"/>
      <c r="X854" s="2"/>
      <c r="Y854" s="2" t="s">
        <v>2545</v>
      </c>
      <c r="Z854" s="2" t="s">
        <v>2528</v>
      </c>
      <c r="AA854" s="2" t="s">
        <v>2491</v>
      </c>
      <c r="AB854" s="19"/>
      <c r="AC854" s="19"/>
      <c r="AD854" s="19"/>
      <c r="AE854" s="19"/>
    </row>
    <row r="855" spans="1:31" ht="88" x14ac:dyDescent="0.2">
      <c r="A855" s="35" t="s">
        <v>624</v>
      </c>
      <c r="B855" s="2"/>
      <c r="C855" s="2"/>
      <c r="D855" s="10" t="s">
        <v>2629</v>
      </c>
      <c r="E855" s="114" t="s">
        <v>2753</v>
      </c>
      <c r="F855" s="19" t="s">
        <v>2486</v>
      </c>
      <c r="G855" s="19" t="s">
        <v>2614</v>
      </c>
      <c r="H855" s="19" t="s">
        <v>1207</v>
      </c>
      <c r="I855" s="2" t="s">
        <v>2644</v>
      </c>
      <c r="L855" s="19" t="s">
        <v>1917</v>
      </c>
      <c r="M855" s="122" t="s">
        <v>45</v>
      </c>
      <c r="N855" s="28" t="s">
        <v>1351</v>
      </c>
      <c r="O855" s="19" t="s">
        <v>2486</v>
      </c>
      <c r="P855" s="19" t="s">
        <v>2535</v>
      </c>
      <c r="T855" s="2"/>
      <c r="U855" s="2"/>
      <c r="V855" s="2"/>
      <c r="W855" s="2"/>
      <c r="X855" s="2"/>
      <c r="Y855" s="2" t="s">
        <v>2545</v>
      </c>
      <c r="Z855" s="2" t="s">
        <v>2528</v>
      </c>
      <c r="AA855" s="2" t="s">
        <v>2491</v>
      </c>
      <c r="AB855" s="19"/>
      <c r="AC855" s="19"/>
      <c r="AD855" s="19"/>
      <c r="AE855" s="19"/>
    </row>
    <row r="856" spans="1:31" ht="88" x14ac:dyDescent="0.2">
      <c r="A856" s="35" t="s">
        <v>623</v>
      </c>
      <c r="B856" s="2"/>
      <c r="C856" s="2"/>
      <c r="D856" s="10" t="s">
        <v>2629</v>
      </c>
      <c r="E856" s="114" t="s">
        <v>2624</v>
      </c>
      <c r="F856" s="19" t="s">
        <v>2486</v>
      </c>
      <c r="G856" s="19" t="s">
        <v>2611</v>
      </c>
      <c r="H856" s="19" t="s">
        <v>1205</v>
      </c>
      <c r="I856" s="2" t="s">
        <v>2644</v>
      </c>
      <c r="L856" s="19" t="s">
        <v>1917</v>
      </c>
      <c r="M856" s="122" t="s">
        <v>64</v>
      </c>
      <c r="N856" s="28" t="s">
        <v>1351</v>
      </c>
      <c r="O856" s="19" t="s">
        <v>2486</v>
      </c>
      <c r="P856" s="19" t="s">
        <v>2535</v>
      </c>
      <c r="T856" s="2"/>
      <c r="U856" s="2"/>
      <c r="V856" s="2"/>
      <c r="W856" s="2"/>
      <c r="X856" s="2"/>
      <c r="Y856" s="2" t="s">
        <v>2545</v>
      </c>
      <c r="Z856" s="2" t="s">
        <v>2528</v>
      </c>
      <c r="AA856" s="2" t="s">
        <v>2491</v>
      </c>
      <c r="AB856" s="19"/>
      <c r="AC856" s="19"/>
      <c r="AD856" s="19"/>
      <c r="AE856" s="19"/>
    </row>
    <row r="857" spans="1:31" ht="88" x14ac:dyDescent="0.2">
      <c r="A857" s="35" t="s">
        <v>615</v>
      </c>
      <c r="B857" s="2"/>
      <c r="C857" s="2"/>
      <c r="D857" s="10" t="s">
        <v>2629</v>
      </c>
      <c r="E857" s="114" t="s">
        <v>2642</v>
      </c>
      <c r="F857" s="19" t="s">
        <v>2486</v>
      </c>
      <c r="G857" s="19" t="s">
        <v>2612</v>
      </c>
      <c r="H857" s="19" t="s">
        <v>1212</v>
      </c>
      <c r="I857" s="2" t="s">
        <v>2644</v>
      </c>
      <c r="L857" s="19" t="s">
        <v>1917</v>
      </c>
      <c r="M857" s="122" t="s">
        <v>64</v>
      </c>
      <c r="N857" s="28" t="s">
        <v>1351</v>
      </c>
      <c r="O857" s="19" t="s">
        <v>2486</v>
      </c>
      <c r="P857" s="19" t="s">
        <v>2535</v>
      </c>
      <c r="T857" s="2"/>
      <c r="U857" s="2"/>
      <c r="V857" s="2"/>
      <c r="W857" s="2"/>
      <c r="X857" s="2"/>
      <c r="Y857" s="2" t="s">
        <v>2545</v>
      </c>
      <c r="Z857" s="2" t="s">
        <v>2528</v>
      </c>
      <c r="AA857" s="2" t="s">
        <v>2491</v>
      </c>
      <c r="AB857" s="19"/>
      <c r="AC857" s="19"/>
      <c r="AD857" s="19"/>
      <c r="AE857" s="19"/>
    </row>
    <row r="858" spans="1:31" ht="88" x14ac:dyDescent="0.2">
      <c r="A858" s="35" t="s">
        <v>624</v>
      </c>
      <c r="B858" s="2"/>
      <c r="C858" s="2"/>
      <c r="D858" s="10" t="s">
        <v>2629</v>
      </c>
      <c r="E858" s="114" t="s">
        <v>2753</v>
      </c>
      <c r="F858" s="19" t="s">
        <v>2486</v>
      </c>
      <c r="G858" s="19" t="s">
        <v>2614</v>
      </c>
      <c r="H858" s="19" t="s">
        <v>1207</v>
      </c>
      <c r="I858" s="2" t="s">
        <v>2644</v>
      </c>
      <c r="L858" s="19" t="s">
        <v>1917</v>
      </c>
      <c r="M858" s="122" t="s">
        <v>64</v>
      </c>
      <c r="N858" s="28" t="s">
        <v>1351</v>
      </c>
      <c r="O858" s="19" t="s">
        <v>2486</v>
      </c>
      <c r="P858" s="19" t="s">
        <v>2535</v>
      </c>
      <c r="T858" s="2"/>
      <c r="U858" s="2"/>
      <c r="V858" s="2"/>
      <c r="W858" s="2"/>
      <c r="X858" s="2"/>
      <c r="Y858" s="2" t="s">
        <v>2545</v>
      </c>
      <c r="Z858" s="2" t="s">
        <v>2528</v>
      </c>
      <c r="AA858" s="2" t="s">
        <v>2491</v>
      </c>
      <c r="AB858" s="19"/>
      <c r="AC858" s="19"/>
      <c r="AD858" s="19"/>
      <c r="AE858" s="19"/>
    </row>
    <row r="859" spans="1:31" ht="66" customHeight="1" x14ac:dyDescent="0.2">
      <c r="A859" s="2" t="s">
        <v>1323</v>
      </c>
      <c r="B859" s="2"/>
      <c r="C859" s="2"/>
      <c r="D859" s="10" t="s">
        <v>2629</v>
      </c>
      <c r="E859" s="114" t="s">
        <v>2593</v>
      </c>
      <c r="F859" s="19" t="s">
        <v>2487</v>
      </c>
      <c r="G859" s="19" t="s">
        <v>4392</v>
      </c>
      <c r="H859" s="19" t="s">
        <v>2587</v>
      </c>
      <c r="I859" s="2" t="s">
        <v>2644</v>
      </c>
      <c r="L859" s="19" t="s">
        <v>1917</v>
      </c>
      <c r="M859" s="122" t="s">
        <v>61</v>
      </c>
      <c r="N859" s="28" t="s">
        <v>1308</v>
      </c>
      <c r="O859" s="52" t="s">
        <v>2487</v>
      </c>
      <c r="T859" s="2"/>
      <c r="U859" s="2"/>
      <c r="V859" s="2"/>
      <c r="W859" s="2"/>
      <c r="X859" s="2"/>
      <c r="Y859" s="2" t="s">
        <v>2496</v>
      </c>
      <c r="Z859" s="2" t="s">
        <v>2497</v>
      </c>
      <c r="AA859" s="2"/>
      <c r="AB859" s="19"/>
      <c r="AC859" s="19"/>
      <c r="AD859" s="19"/>
      <c r="AE859" s="19"/>
    </row>
    <row r="860" spans="1:31" ht="66" customHeight="1" x14ac:dyDescent="0.2">
      <c r="A860" s="2" t="s">
        <v>1321</v>
      </c>
      <c r="B860" s="2"/>
      <c r="C860" s="2"/>
      <c r="D860" s="10" t="s">
        <v>2627</v>
      </c>
      <c r="E860" s="114" t="s">
        <v>2593</v>
      </c>
      <c r="F860" s="19" t="s">
        <v>2487</v>
      </c>
      <c r="G860" s="19" t="s">
        <v>4392</v>
      </c>
      <c r="H860" s="19" t="s">
        <v>2769</v>
      </c>
      <c r="I860" s="2" t="s">
        <v>2644</v>
      </c>
      <c r="L860" s="19" t="s">
        <v>1917</v>
      </c>
      <c r="M860" s="122" t="s">
        <v>61</v>
      </c>
      <c r="N860" s="28" t="s">
        <v>1308</v>
      </c>
      <c r="O860" s="52" t="s">
        <v>2487</v>
      </c>
      <c r="T860" s="2"/>
      <c r="U860" s="2"/>
      <c r="V860" s="2"/>
      <c r="W860" s="2"/>
      <c r="X860" s="2"/>
      <c r="Y860" s="2" t="s">
        <v>2496</v>
      </c>
      <c r="Z860" s="2" t="s">
        <v>2497</v>
      </c>
      <c r="AA860" s="2"/>
      <c r="AB860" s="19"/>
      <c r="AC860" s="19"/>
      <c r="AD860" s="19"/>
      <c r="AE860" s="19"/>
    </row>
    <row r="861" spans="1:31" ht="88" customHeight="1" x14ac:dyDescent="0.2">
      <c r="A861" s="2" t="s">
        <v>1322</v>
      </c>
      <c r="B861" s="2"/>
      <c r="C861" s="2"/>
      <c r="D861" s="10" t="s">
        <v>2627</v>
      </c>
      <c r="E861" s="114" t="s">
        <v>2593</v>
      </c>
      <c r="F861" s="19" t="s">
        <v>2487</v>
      </c>
      <c r="G861" s="19" t="s">
        <v>2612</v>
      </c>
      <c r="H861" s="19" t="s">
        <v>2769</v>
      </c>
      <c r="I861" s="2" t="s">
        <v>2644</v>
      </c>
      <c r="L861" s="19" t="s">
        <v>1917</v>
      </c>
      <c r="M861" s="122" t="s">
        <v>61</v>
      </c>
      <c r="N861" s="28" t="s">
        <v>1308</v>
      </c>
      <c r="O861" s="52" t="s">
        <v>2487</v>
      </c>
      <c r="T861" s="2"/>
      <c r="U861" s="2"/>
      <c r="V861" s="2"/>
      <c r="W861" s="2"/>
      <c r="X861" s="2"/>
      <c r="Y861" s="2" t="s">
        <v>2496</v>
      </c>
      <c r="Z861" s="2" t="s">
        <v>2497</v>
      </c>
      <c r="AA861" s="2"/>
      <c r="AB861" s="19"/>
      <c r="AC861" s="19"/>
      <c r="AD861" s="19"/>
      <c r="AE861" s="19"/>
    </row>
    <row r="862" spans="1:31" ht="44" x14ac:dyDescent="0.2">
      <c r="A862" s="2" t="s">
        <v>472</v>
      </c>
      <c r="B862" s="2"/>
      <c r="C862" s="2"/>
      <c r="D862" s="10" t="s">
        <v>2629</v>
      </c>
      <c r="E862" s="114" t="s">
        <v>2748</v>
      </c>
      <c r="F862" s="19" t="s">
        <v>2485</v>
      </c>
      <c r="G862" s="19" t="s">
        <v>2612</v>
      </c>
      <c r="H862" s="19" t="s">
        <v>1179</v>
      </c>
      <c r="I862" s="2" t="s">
        <v>2644</v>
      </c>
      <c r="M862" s="19" t="s">
        <v>41</v>
      </c>
      <c r="N862" s="28" t="s">
        <v>1908</v>
      </c>
      <c r="O862" s="19" t="s">
        <v>2485</v>
      </c>
      <c r="P862" s="19" t="s">
        <v>2513</v>
      </c>
      <c r="T862" s="2"/>
      <c r="U862" s="2"/>
      <c r="V862" s="2"/>
      <c r="W862" s="2"/>
      <c r="X862" s="2"/>
      <c r="Y862" s="2" t="s">
        <v>2507</v>
      </c>
      <c r="Z862" s="2" t="s">
        <v>2527</v>
      </c>
      <c r="AA862" s="2"/>
      <c r="AB862" s="19"/>
      <c r="AC862" s="19"/>
      <c r="AD862" s="19"/>
      <c r="AE862" s="19"/>
    </row>
    <row r="863" spans="1:31" ht="66" x14ac:dyDescent="0.2">
      <c r="A863" s="2" t="s">
        <v>679</v>
      </c>
      <c r="B863" s="2"/>
      <c r="C863" s="2"/>
      <c r="D863" s="10" t="s">
        <v>2629</v>
      </c>
      <c r="E863" s="114" t="s">
        <v>2570</v>
      </c>
      <c r="F863" s="19" t="s">
        <v>2601</v>
      </c>
      <c r="G863" s="52" t="s">
        <v>2611</v>
      </c>
      <c r="H863" s="19" t="s">
        <v>2752</v>
      </c>
      <c r="I863" s="2" t="s">
        <v>2645</v>
      </c>
      <c r="L863" s="19" t="s">
        <v>1919</v>
      </c>
      <c r="M863" s="122" t="s">
        <v>48</v>
      </c>
      <c r="N863" s="28" t="s">
        <v>1785</v>
      </c>
      <c r="O863" s="52" t="s">
        <v>2486</v>
      </c>
      <c r="T863" s="2"/>
      <c r="U863" s="2"/>
      <c r="V863" s="2"/>
      <c r="W863" s="2"/>
      <c r="X863" s="2"/>
      <c r="Y863" s="2" t="s">
        <v>2489</v>
      </c>
      <c r="Z863" s="2" t="s">
        <v>2492</v>
      </c>
      <c r="AA863" s="2"/>
      <c r="AB863" s="19"/>
      <c r="AC863" s="19"/>
      <c r="AD863" s="19"/>
      <c r="AE863" s="19"/>
    </row>
    <row r="864" spans="1:31" ht="66" x14ac:dyDescent="0.2">
      <c r="A864" s="2" t="s">
        <v>678</v>
      </c>
      <c r="B864" s="2"/>
      <c r="C864" s="2"/>
      <c r="D864" s="10" t="s">
        <v>2627</v>
      </c>
      <c r="E864" s="114" t="s">
        <v>2600</v>
      </c>
      <c r="F864" s="19" t="s">
        <v>2601</v>
      </c>
      <c r="G864" s="19" t="s">
        <v>2751</v>
      </c>
      <c r="H864" s="19" t="s">
        <v>2606</v>
      </c>
      <c r="I864" s="2" t="s">
        <v>2645</v>
      </c>
      <c r="L864" s="19" t="s">
        <v>1919</v>
      </c>
      <c r="M864" s="122" t="s">
        <v>48</v>
      </c>
      <c r="N864" s="28" t="s">
        <v>1785</v>
      </c>
      <c r="O864" s="52" t="s">
        <v>2486</v>
      </c>
      <c r="T864" s="2"/>
      <c r="U864" s="2"/>
      <c r="V864" s="2"/>
      <c r="W864" s="2"/>
      <c r="X864" s="2"/>
      <c r="Y864" s="2" t="s">
        <v>2489</v>
      </c>
      <c r="Z864" s="2" t="s">
        <v>2492</v>
      </c>
      <c r="AA864" s="2"/>
      <c r="AB864" s="19"/>
      <c r="AC864" s="19"/>
      <c r="AD864" s="19"/>
      <c r="AE864" s="19"/>
    </row>
    <row r="865" spans="1:31" ht="88" customHeight="1" x14ac:dyDescent="0.2">
      <c r="A865" s="2" t="s">
        <v>832</v>
      </c>
      <c r="B865" s="2"/>
      <c r="C865" s="2"/>
      <c r="D865" s="10" t="s">
        <v>2629</v>
      </c>
      <c r="E865" s="114" t="s">
        <v>2593</v>
      </c>
      <c r="F865" s="19" t="s">
        <v>2487</v>
      </c>
      <c r="G865" s="19" t="s">
        <v>2614</v>
      </c>
      <c r="H865" s="19" t="s">
        <v>2769</v>
      </c>
      <c r="I865" s="2" t="s">
        <v>2644</v>
      </c>
      <c r="L865" s="19" t="s">
        <v>1919</v>
      </c>
      <c r="M865" s="19" t="s">
        <v>2479</v>
      </c>
      <c r="N865" s="28" t="s">
        <v>1282</v>
      </c>
      <c r="O865" s="19" t="s">
        <v>2487</v>
      </c>
      <c r="P865" s="19" t="s">
        <v>2559</v>
      </c>
      <c r="T865" s="2"/>
      <c r="U865" s="2"/>
      <c r="V865" s="2"/>
      <c r="W865" s="2"/>
      <c r="X865" s="2"/>
      <c r="Y865" s="2" t="s">
        <v>2496</v>
      </c>
      <c r="Z865" s="2" t="s">
        <v>2506</v>
      </c>
      <c r="AA865" s="2" t="s">
        <v>2497</v>
      </c>
      <c r="AB865" s="19"/>
      <c r="AC865" s="19"/>
      <c r="AD865" s="19"/>
      <c r="AE865" s="19"/>
    </row>
    <row r="866" spans="1:31" ht="176" x14ac:dyDescent="0.2">
      <c r="A866" s="2" t="s">
        <v>833</v>
      </c>
      <c r="B866" s="2"/>
      <c r="C866" s="2"/>
      <c r="D866" s="10" t="s">
        <v>2627</v>
      </c>
      <c r="E866" s="114" t="s">
        <v>2750</v>
      </c>
      <c r="F866" s="19" t="s">
        <v>2487</v>
      </c>
      <c r="G866" s="19" t="s">
        <v>2609</v>
      </c>
      <c r="H866" s="19" t="s">
        <v>2769</v>
      </c>
      <c r="I866" s="2" t="s">
        <v>2644</v>
      </c>
      <c r="L866" s="19" t="s">
        <v>1919</v>
      </c>
      <c r="M866" s="19" t="s">
        <v>2479</v>
      </c>
      <c r="N866" s="28" t="s">
        <v>1282</v>
      </c>
      <c r="O866" s="19" t="s">
        <v>2487</v>
      </c>
      <c r="P866" s="19" t="s">
        <v>2559</v>
      </c>
      <c r="T866" s="2"/>
      <c r="U866" s="2"/>
      <c r="V866" s="2"/>
      <c r="W866" s="2"/>
      <c r="X866" s="2"/>
      <c r="Y866" s="2" t="s">
        <v>2496</v>
      </c>
      <c r="Z866" s="2" t="s">
        <v>2506</v>
      </c>
      <c r="AA866" s="2" t="s">
        <v>2497</v>
      </c>
      <c r="AB866" s="19"/>
      <c r="AC866" s="19"/>
      <c r="AD866" s="19"/>
      <c r="AE866" s="19"/>
    </row>
    <row r="867" spans="1:31" ht="176" x14ac:dyDescent="0.2">
      <c r="A867" s="2" t="s">
        <v>1384</v>
      </c>
      <c r="B867" s="2"/>
      <c r="C867" s="2"/>
      <c r="D867" s="10" t="s">
        <v>2629</v>
      </c>
      <c r="E867" s="114" t="s">
        <v>2593</v>
      </c>
      <c r="F867" s="19" t="s">
        <v>2487</v>
      </c>
      <c r="G867" s="19" t="s">
        <v>2609</v>
      </c>
      <c r="H867" s="19" t="s">
        <v>2769</v>
      </c>
      <c r="I867" s="2" t="s">
        <v>2644</v>
      </c>
      <c r="L867" s="19" t="s">
        <v>1917</v>
      </c>
      <c r="M867" s="122" t="s">
        <v>64</v>
      </c>
      <c r="N867" s="28" t="s">
        <v>1352</v>
      </c>
      <c r="O867" s="19" t="s">
        <v>2487</v>
      </c>
      <c r="P867" s="19" t="s">
        <v>2559</v>
      </c>
      <c r="T867" s="2"/>
      <c r="U867" s="2"/>
      <c r="V867" s="2"/>
      <c r="W867" s="2"/>
      <c r="X867" s="2"/>
      <c r="Y867" s="2" t="s">
        <v>2512</v>
      </c>
      <c r="Z867" s="2"/>
      <c r="AA867" s="2"/>
      <c r="AB867" s="19"/>
      <c r="AC867" s="19"/>
      <c r="AD867" s="19"/>
      <c r="AE867" s="19"/>
    </row>
    <row r="868" spans="1:31" ht="176" x14ac:dyDescent="0.2">
      <c r="A868" s="2" t="s">
        <v>2666</v>
      </c>
      <c r="B868" s="2"/>
      <c r="C868" s="2"/>
      <c r="D868" s="10" t="s">
        <v>2627</v>
      </c>
      <c r="E868" s="114" t="s">
        <v>2577</v>
      </c>
      <c r="F868" s="19" t="s">
        <v>2486</v>
      </c>
      <c r="G868" s="19" t="s">
        <v>2611</v>
      </c>
      <c r="H868" s="52" t="s">
        <v>1200</v>
      </c>
      <c r="I868" s="2" t="s">
        <v>2644</v>
      </c>
      <c r="L868" s="19" t="s">
        <v>1917</v>
      </c>
      <c r="M868" s="122" t="s">
        <v>64</v>
      </c>
      <c r="N868" s="28" t="s">
        <v>1352</v>
      </c>
      <c r="O868" s="19" t="s">
        <v>2487</v>
      </c>
      <c r="P868" s="19" t="s">
        <v>2559</v>
      </c>
      <c r="T868" s="2"/>
      <c r="U868" s="2"/>
      <c r="V868" s="2"/>
      <c r="W868" s="2"/>
      <c r="X868" s="2"/>
      <c r="Y868" s="2" t="s">
        <v>2512</v>
      </c>
      <c r="Z868" s="2"/>
      <c r="AA868" s="2"/>
      <c r="AB868" s="19"/>
      <c r="AC868" s="19"/>
      <c r="AD868" s="19"/>
      <c r="AE868" s="19"/>
    </row>
    <row r="869" spans="1:31" ht="176" x14ac:dyDescent="0.2">
      <c r="A869" s="2" t="s">
        <v>1385</v>
      </c>
      <c r="B869" s="2"/>
      <c r="C869" s="2"/>
      <c r="D869" s="10" t="s">
        <v>2627</v>
      </c>
      <c r="E869" s="114" t="s">
        <v>2573</v>
      </c>
      <c r="F869" s="19" t="s">
        <v>2485</v>
      </c>
      <c r="G869" s="19" t="s">
        <v>2622</v>
      </c>
      <c r="H869" s="19" t="s">
        <v>1198</v>
      </c>
      <c r="I869" s="2" t="s">
        <v>2644</v>
      </c>
      <c r="L869" s="19" t="s">
        <v>1917</v>
      </c>
      <c r="M869" s="122" t="s">
        <v>64</v>
      </c>
      <c r="N869" s="28" t="s">
        <v>1352</v>
      </c>
      <c r="O869" s="19" t="s">
        <v>2487</v>
      </c>
      <c r="P869" s="19" t="s">
        <v>2559</v>
      </c>
      <c r="T869" s="2"/>
      <c r="U869" s="2"/>
      <c r="V869" s="2"/>
      <c r="W869" s="2"/>
      <c r="X869" s="2"/>
      <c r="Y869" s="2" t="s">
        <v>2512</v>
      </c>
      <c r="Z869" s="2"/>
      <c r="AA869" s="2"/>
      <c r="AB869" s="19"/>
      <c r="AC869" s="19"/>
      <c r="AD869" s="19"/>
      <c r="AE869" s="19"/>
    </row>
    <row r="870" spans="1:31" ht="176" x14ac:dyDescent="0.2">
      <c r="A870" s="2" t="s">
        <v>864</v>
      </c>
      <c r="B870" s="2"/>
      <c r="C870" s="2"/>
      <c r="D870" s="10" t="s">
        <v>2629</v>
      </c>
      <c r="E870" s="114" t="s">
        <v>2575</v>
      </c>
      <c r="F870" s="19" t="s">
        <v>2485</v>
      </c>
      <c r="G870" s="19" t="s">
        <v>4392</v>
      </c>
      <c r="H870" s="19" t="s">
        <v>1197</v>
      </c>
      <c r="I870" s="2" t="s">
        <v>2647</v>
      </c>
      <c r="L870" s="19" t="s">
        <v>1916</v>
      </c>
      <c r="M870" s="19" t="s">
        <v>52</v>
      </c>
      <c r="N870" s="28" t="s">
        <v>1281</v>
      </c>
      <c r="O870" s="19" t="s">
        <v>2487</v>
      </c>
      <c r="P870" s="19" t="s">
        <v>2536</v>
      </c>
      <c r="T870" s="2"/>
      <c r="U870" s="2"/>
      <c r="V870" s="2"/>
      <c r="W870" s="2"/>
      <c r="X870" s="2"/>
      <c r="Y870" s="2" t="s">
        <v>2496</v>
      </c>
      <c r="Z870" s="2" t="s">
        <v>2506</v>
      </c>
      <c r="AA870" s="2"/>
      <c r="AB870" s="19"/>
      <c r="AC870" s="19"/>
      <c r="AD870" s="19"/>
      <c r="AE870" s="19"/>
    </row>
    <row r="871" spans="1:31" ht="176" x14ac:dyDescent="0.2">
      <c r="A871" s="2" t="s">
        <v>882</v>
      </c>
      <c r="B871" s="2"/>
      <c r="C871" s="2"/>
      <c r="D871" s="10" t="s">
        <v>2627</v>
      </c>
      <c r="E871" s="114" t="s">
        <v>2567</v>
      </c>
      <c r="F871" s="19" t="s">
        <v>2485</v>
      </c>
      <c r="G871" s="19" t="s">
        <v>4392</v>
      </c>
      <c r="H871" s="19" t="s">
        <v>1179</v>
      </c>
      <c r="I871" s="2" t="s">
        <v>2647</v>
      </c>
      <c r="L871" s="19" t="s">
        <v>1916</v>
      </c>
      <c r="M871" s="19" t="s">
        <v>52</v>
      </c>
      <c r="N871" s="28" t="s">
        <v>1281</v>
      </c>
      <c r="O871" s="19" t="s">
        <v>2487</v>
      </c>
      <c r="P871" s="19" t="s">
        <v>2536</v>
      </c>
      <c r="T871" s="2"/>
      <c r="U871" s="2"/>
      <c r="V871" s="2"/>
      <c r="W871" s="2"/>
      <c r="X871" s="2"/>
      <c r="Y871" s="2" t="s">
        <v>2496</v>
      </c>
      <c r="Z871" s="2" t="s">
        <v>2506</v>
      </c>
      <c r="AA871" s="2"/>
      <c r="AB871" s="19"/>
      <c r="AC871" s="19"/>
      <c r="AD871" s="19"/>
      <c r="AE871" s="19"/>
    </row>
    <row r="872" spans="1:31" ht="88" customHeight="1" x14ac:dyDescent="0.2">
      <c r="A872" s="2" t="s">
        <v>862</v>
      </c>
      <c r="B872" s="2"/>
      <c r="C872" s="2"/>
      <c r="D872" s="10" t="s">
        <v>2627</v>
      </c>
      <c r="E872" s="114" t="s">
        <v>2566</v>
      </c>
      <c r="F872" s="19" t="s">
        <v>2485</v>
      </c>
      <c r="G872" s="19" t="s">
        <v>2609</v>
      </c>
      <c r="H872" s="19" t="s">
        <v>1193</v>
      </c>
      <c r="I872" s="2" t="s">
        <v>2647</v>
      </c>
      <c r="L872" s="19" t="s">
        <v>1916</v>
      </c>
      <c r="M872" s="19" t="s">
        <v>52</v>
      </c>
      <c r="N872" s="28" t="s">
        <v>1281</v>
      </c>
      <c r="O872" s="19" t="s">
        <v>2487</v>
      </c>
      <c r="P872" s="19" t="s">
        <v>2536</v>
      </c>
      <c r="T872" s="2"/>
      <c r="U872" s="2"/>
      <c r="V872" s="2"/>
      <c r="W872" s="2"/>
      <c r="X872" s="2"/>
      <c r="Y872" s="2" t="s">
        <v>2496</v>
      </c>
      <c r="Z872" s="2" t="s">
        <v>2506</v>
      </c>
      <c r="AA872" s="2"/>
      <c r="AB872" s="19"/>
      <c r="AC872" s="19"/>
      <c r="AD872" s="19"/>
      <c r="AE872" s="19"/>
    </row>
    <row r="873" spans="1:31" ht="88" customHeight="1" x14ac:dyDescent="0.2">
      <c r="A873" s="2" t="s">
        <v>863</v>
      </c>
      <c r="B873" s="2"/>
      <c r="C873" s="2"/>
      <c r="D873" s="10" t="s">
        <v>2629</v>
      </c>
      <c r="E873" s="114" t="s">
        <v>2664</v>
      </c>
      <c r="F873" s="19" t="s">
        <v>2485</v>
      </c>
      <c r="G873" s="19" t="s">
        <v>4392</v>
      </c>
      <c r="H873" s="19" t="s">
        <v>1178</v>
      </c>
      <c r="I873" s="2" t="s">
        <v>2647</v>
      </c>
      <c r="L873" s="19" t="s">
        <v>1916</v>
      </c>
      <c r="M873" s="19" t="s">
        <v>52</v>
      </c>
      <c r="N873" s="28" t="s">
        <v>1281</v>
      </c>
      <c r="O873" s="19" t="s">
        <v>2487</v>
      </c>
      <c r="P873" s="19" t="s">
        <v>2536</v>
      </c>
      <c r="T873" s="2"/>
      <c r="U873" s="2"/>
      <c r="V873" s="2"/>
      <c r="W873" s="2"/>
      <c r="X873" s="2"/>
      <c r="Y873" s="2" t="s">
        <v>2496</v>
      </c>
      <c r="Z873" s="2" t="s">
        <v>2506</v>
      </c>
      <c r="AA873" s="2"/>
      <c r="AB873" s="19"/>
      <c r="AC873" s="19"/>
      <c r="AD873" s="19"/>
      <c r="AE873" s="19"/>
    </row>
    <row r="874" spans="1:31" ht="176" x14ac:dyDescent="0.2">
      <c r="A874" s="2" t="s">
        <v>866</v>
      </c>
      <c r="B874" s="2"/>
      <c r="C874" s="2"/>
      <c r="D874" s="10" t="s">
        <v>2627</v>
      </c>
      <c r="E874" s="114" t="s">
        <v>2567</v>
      </c>
      <c r="F874" s="19" t="s">
        <v>2485</v>
      </c>
      <c r="G874" s="19" t="s">
        <v>4392</v>
      </c>
      <c r="H874" s="19" t="s">
        <v>1179</v>
      </c>
      <c r="I874" s="2" t="s">
        <v>2647</v>
      </c>
      <c r="L874" s="19" t="s">
        <v>1916</v>
      </c>
      <c r="M874" s="19" t="s">
        <v>52</v>
      </c>
      <c r="N874" s="28" t="s">
        <v>1281</v>
      </c>
      <c r="O874" s="19" t="s">
        <v>2487</v>
      </c>
      <c r="P874" s="19" t="s">
        <v>2536</v>
      </c>
      <c r="T874" s="2"/>
      <c r="U874" s="2"/>
      <c r="V874" s="2"/>
      <c r="W874" s="2"/>
      <c r="X874" s="2"/>
      <c r="Y874" s="2" t="s">
        <v>2496</v>
      </c>
      <c r="Z874" s="2" t="s">
        <v>2506</v>
      </c>
      <c r="AA874" s="2"/>
      <c r="AB874" s="19"/>
      <c r="AC874" s="19"/>
      <c r="AD874" s="19"/>
      <c r="AE874" s="19"/>
    </row>
    <row r="875" spans="1:31" ht="176" x14ac:dyDescent="0.2">
      <c r="A875" s="2" t="s">
        <v>865</v>
      </c>
      <c r="B875" s="2"/>
      <c r="C875" s="2"/>
      <c r="D875" s="10" t="s">
        <v>2627</v>
      </c>
      <c r="E875" s="114" t="s">
        <v>2566</v>
      </c>
      <c r="F875" s="19" t="s">
        <v>2485</v>
      </c>
      <c r="G875" s="19" t="s">
        <v>2612</v>
      </c>
      <c r="H875" s="19" t="s">
        <v>1193</v>
      </c>
      <c r="I875" s="2" t="s">
        <v>2663</v>
      </c>
      <c r="L875" s="19" t="s">
        <v>1916</v>
      </c>
      <c r="M875" s="19" t="s">
        <v>52</v>
      </c>
      <c r="N875" s="28" t="s">
        <v>1281</v>
      </c>
      <c r="O875" s="19" t="s">
        <v>2487</v>
      </c>
      <c r="P875" s="19" t="s">
        <v>2536</v>
      </c>
      <c r="T875" s="2"/>
      <c r="U875" s="2"/>
      <c r="V875" s="2"/>
      <c r="W875" s="2"/>
      <c r="X875" s="2"/>
      <c r="Y875" s="2" t="s">
        <v>2496</v>
      </c>
      <c r="Z875" s="2" t="s">
        <v>2506</v>
      </c>
      <c r="AA875" s="2"/>
      <c r="AB875" s="19"/>
      <c r="AC875" s="19"/>
      <c r="AD875" s="19"/>
      <c r="AE875" s="19"/>
    </row>
    <row r="876" spans="1:31" ht="176" x14ac:dyDescent="0.2">
      <c r="A876" s="2" t="s">
        <v>867</v>
      </c>
      <c r="B876" s="2"/>
      <c r="C876" s="2"/>
      <c r="D876" s="10" t="s">
        <v>2629</v>
      </c>
      <c r="E876" s="114" t="s">
        <v>2590</v>
      </c>
      <c r="F876" s="19" t="s">
        <v>2485</v>
      </c>
      <c r="G876" s="19" t="s">
        <v>2610</v>
      </c>
      <c r="H876" s="19" t="s">
        <v>1197</v>
      </c>
      <c r="I876" s="2" t="s">
        <v>2647</v>
      </c>
      <c r="L876" s="19" t="s">
        <v>1916</v>
      </c>
      <c r="M876" s="19" t="s">
        <v>52</v>
      </c>
      <c r="N876" s="28" t="s">
        <v>1281</v>
      </c>
      <c r="O876" s="19" t="s">
        <v>2487</v>
      </c>
      <c r="P876" s="19" t="s">
        <v>2536</v>
      </c>
      <c r="T876" s="2"/>
      <c r="U876" s="2"/>
      <c r="V876" s="2"/>
      <c r="W876" s="2"/>
      <c r="X876" s="2"/>
      <c r="Y876" s="2" t="s">
        <v>2496</v>
      </c>
      <c r="Z876" s="2" t="s">
        <v>2506</v>
      </c>
      <c r="AA876" s="2"/>
      <c r="AB876" s="19"/>
      <c r="AC876" s="19"/>
      <c r="AD876" s="19"/>
      <c r="AE876" s="19"/>
    </row>
    <row r="877" spans="1:31" ht="88" x14ac:dyDescent="0.2">
      <c r="A877" s="35" t="s">
        <v>695</v>
      </c>
      <c r="B877" s="2"/>
      <c r="C877" s="2"/>
      <c r="D877" s="10" t="s">
        <v>2627</v>
      </c>
      <c r="E877" s="114" t="s">
        <v>2749</v>
      </c>
      <c r="F877" s="19" t="s">
        <v>2485</v>
      </c>
      <c r="G877" s="19" t="s">
        <v>2634</v>
      </c>
      <c r="H877" s="19" t="s">
        <v>1197</v>
      </c>
      <c r="I877" s="2" t="s">
        <v>2650</v>
      </c>
      <c r="L877" s="19" t="s">
        <v>1919</v>
      </c>
      <c r="M877" s="122" t="s">
        <v>48</v>
      </c>
      <c r="N877" s="28" t="s">
        <v>2353</v>
      </c>
      <c r="O877" s="19" t="s">
        <v>2486</v>
      </c>
      <c r="P877" s="19" t="s">
        <v>2539</v>
      </c>
      <c r="T877" s="2"/>
      <c r="U877" s="2"/>
      <c r="V877" s="2"/>
      <c r="W877" s="2"/>
      <c r="X877" s="2"/>
      <c r="Y877" s="2" t="s">
        <v>2512</v>
      </c>
      <c r="Z877" s="2"/>
      <c r="AA877" s="2"/>
      <c r="AB877" s="19"/>
      <c r="AC877" s="19"/>
      <c r="AD877" s="19"/>
      <c r="AE877" s="19"/>
    </row>
    <row r="878" spans="1:31" ht="88" x14ac:dyDescent="0.2">
      <c r="A878" s="35" t="s">
        <v>695</v>
      </c>
      <c r="B878" s="2"/>
      <c r="C878" s="2"/>
      <c r="D878" s="10" t="s">
        <v>2627</v>
      </c>
      <c r="E878" s="114" t="s">
        <v>2749</v>
      </c>
      <c r="F878" s="19" t="s">
        <v>2485</v>
      </c>
      <c r="G878" s="19" t="s">
        <v>2634</v>
      </c>
      <c r="H878" s="19" t="s">
        <v>1197</v>
      </c>
      <c r="I878" s="2" t="s">
        <v>2650</v>
      </c>
      <c r="M878" s="19" t="s">
        <v>62</v>
      </c>
      <c r="N878" s="28" t="s">
        <v>2353</v>
      </c>
      <c r="O878" s="19" t="s">
        <v>2486</v>
      </c>
      <c r="P878" s="19" t="s">
        <v>2539</v>
      </c>
      <c r="T878" s="2"/>
      <c r="U878" s="2"/>
      <c r="V878" s="2"/>
      <c r="W878" s="2"/>
      <c r="X878" s="2"/>
      <c r="Y878" s="2" t="s">
        <v>2512</v>
      </c>
      <c r="Z878" s="2"/>
      <c r="AA878" s="2"/>
      <c r="AB878" s="19"/>
      <c r="AC878" s="19"/>
      <c r="AD878" s="19"/>
      <c r="AE878" s="19"/>
    </row>
    <row r="879" spans="1:31" ht="44" x14ac:dyDescent="0.2">
      <c r="A879" s="19" t="s">
        <v>983</v>
      </c>
      <c r="D879" s="10" t="s">
        <v>2629</v>
      </c>
      <c r="E879" s="114" t="s">
        <v>2567</v>
      </c>
      <c r="F879" s="19" t="s">
        <v>2485</v>
      </c>
      <c r="G879" s="19" t="s">
        <v>2612</v>
      </c>
      <c r="H879" s="19" t="s">
        <v>1179</v>
      </c>
      <c r="I879" s="2" t="s">
        <v>2699</v>
      </c>
      <c r="L879" s="19" t="s">
        <v>1920</v>
      </c>
      <c r="M879" s="19" t="s">
        <v>56</v>
      </c>
      <c r="N879" s="28" t="s">
        <v>1280</v>
      </c>
      <c r="O879" s="19" t="s">
        <v>2485</v>
      </c>
      <c r="P879" s="19" t="s">
        <v>2513</v>
      </c>
      <c r="T879" s="2"/>
      <c r="U879" s="2"/>
      <c r="V879" s="2"/>
      <c r="W879" s="2"/>
      <c r="X879" s="2"/>
      <c r="Y879" s="2" t="s">
        <v>2507</v>
      </c>
      <c r="Z879" s="2" t="s">
        <v>2527</v>
      </c>
      <c r="AA879" s="2"/>
      <c r="AB879" s="19"/>
      <c r="AC879" s="19"/>
      <c r="AD879" s="19"/>
      <c r="AE879" s="19"/>
    </row>
    <row r="880" spans="1:31" ht="44" x14ac:dyDescent="0.2">
      <c r="A880" s="19" t="s">
        <v>2659</v>
      </c>
      <c r="D880" s="10" t="s">
        <v>2627</v>
      </c>
      <c r="E880" s="114" t="s">
        <v>2748</v>
      </c>
      <c r="F880" s="19" t="s">
        <v>2485</v>
      </c>
      <c r="G880" s="19" t="s">
        <v>2660</v>
      </c>
      <c r="H880" s="19" t="s">
        <v>1179</v>
      </c>
      <c r="I880" s="2" t="s">
        <v>2699</v>
      </c>
      <c r="L880" s="19" t="s">
        <v>1920</v>
      </c>
      <c r="M880" s="19" t="s">
        <v>56</v>
      </c>
      <c r="N880" s="28" t="s">
        <v>1279</v>
      </c>
      <c r="O880" s="19" t="s">
        <v>2485</v>
      </c>
      <c r="P880" s="19" t="s">
        <v>2513</v>
      </c>
      <c r="T880" s="2"/>
      <c r="U880" s="2"/>
      <c r="V880" s="2"/>
      <c r="W880" s="2"/>
      <c r="X880" s="2"/>
      <c r="Y880" s="2" t="s">
        <v>2507</v>
      </c>
      <c r="Z880" s="2" t="s">
        <v>2527</v>
      </c>
      <c r="AA880" s="2"/>
      <c r="AB880" s="19"/>
      <c r="AC880" s="19"/>
      <c r="AD880" s="19"/>
      <c r="AE880" s="19"/>
    </row>
    <row r="881" spans="1:31" ht="44" x14ac:dyDescent="0.2">
      <c r="A881" s="19" t="s">
        <v>981</v>
      </c>
      <c r="D881" s="10" t="s">
        <v>2629</v>
      </c>
      <c r="E881" s="114" t="s">
        <v>2748</v>
      </c>
      <c r="F881" s="19" t="s">
        <v>2485</v>
      </c>
      <c r="G881" s="19" t="s">
        <v>2614</v>
      </c>
      <c r="H881" s="19" t="s">
        <v>1179</v>
      </c>
      <c r="I881" s="2" t="s">
        <v>2699</v>
      </c>
      <c r="L881" s="19" t="s">
        <v>1920</v>
      </c>
      <c r="M881" s="19" t="s">
        <v>56</v>
      </c>
      <c r="N881" s="28" t="s">
        <v>1279</v>
      </c>
      <c r="O881" s="19" t="s">
        <v>2485</v>
      </c>
      <c r="P881" s="19" t="s">
        <v>2513</v>
      </c>
      <c r="T881" s="2"/>
      <c r="U881" s="2"/>
      <c r="V881" s="2"/>
      <c r="W881" s="2"/>
      <c r="X881" s="2"/>
      <c r="Y881" s="2" t="s">
        <v>2507</v>
      </c>
      <c r="Z881" s="2" t="s">
        <v>2527</v>
      </c>
      <c r="AA881" s="2"/>
      <c r="AB881" s="19"/>
      <c r="AC881" s="19"/>
      <c r="AD881" s="19"/>
      <c r="AE881" s="19"/>
    </row>
    <row r="882" spans="1:31" ht="176" x14ac:dyDescent="0.2">
      <c r="A882" s="2" t="s">
        <v>2032</v>
      </c>
      <c r="B882" s="2"/>
      <c r="C882" s="2"/>
      <c r="D882" s="10" t="s">
        <v>2629</v>
      </c>
      <c r="E882" s="114" t="s">
        <v>2635</v>
      </c>
      <c r="F882" s="19" t="s">
        <v>2487</v>
      </c>
      <c r="G882" s="19" t="s">
        <v>2633</v>
      </c>
      <c r="H882" s="19" t="s">
        <v>1219</v>
      </c>
      <c r="I882" s="2" t="s">
        <v>2650</v>
      </c>
      <c r="M882" s="19" t="s">
        <v>49</v>
      </c>
      <c r="N882" s="28" t="s">
        <v>2007</v>
      </c>
      <c r="O882" s="19" t="s">
        <v>2487</v>
      </c>
      <c r="P882" s="19" t="s">
        <v>2536</v>
      </c>
      <c r="T882" s="2"/>
      <c r="U882" s="2"/>
      <c r="V882" s="2"/>
      <c r="W882" s="2"/>
      <c r="X882" s="2"/>
      <c r="Y882" s="2" t="s">
        <v>2496</v>
      </c>
      <c r="Z882" s="2" t="s">
        <v>2506</v>
      </c>
      <c r="AA882" s="2"/>
      <c r="AB882" s="19"/>
      <c r="AC882" s="19"/>
      <c r="AD882" s="19"/>
      <c r="AE882" s="19"/>
    </row>
    <row r="883" spans="1:31" ht="176" x14ac:dyDescent="0.2">
      <c r="A883" s="2" t="s">
        <v>2031</v>
      </c>
      <c r="B883" s="2"/>
      <c r="C883" s="2"/>
      <c r="D883" s="10" t="s">
        <v>2629</v>
      </c>
      <c r="E883" s="114" t="s">
        <v>2635</v>
      </c>
      <c r="F883" s="19" t="s">
        <v>2487</v>
      </c>
      <c r="G883" s="19" t="s">
        <v>2612</v>
      </c>
      <c r="H883" s="19" t="s">
        <v>1219</v>
      </c>
      <c r="I883" s="2" t="s">
        <v>2650</v>
      </c>
      <c r="M883" s="19" t="s">
        <v>49</v>
      </c>
      <c r="N883" s="28" t="s">
        <v>2007</v>
      </c>
      <c r="O883" s="19" t="s">
        <v>2487</v>
      </c>
      <c r="P883" s="19" t="s">
        <v>2536</v>
      </c>
      <c r="T883" s="2"/>
      <c r="U883" s="2"/>
      <c r="V883" s="2"/>
      <c r="W883" s="2"/>
      <c r="X883" s="2"/>
      <c r="Y883" s="2" t="s">
        <v>2496</v>
      </c>
      <c r="Z883" s="2" t="s">
        <v>2506</v>
      </c>
      <c r="AA883" s="2"/>
      <c r="AB883" s="19"/>
      <c r="AC883" s="19"/>
      <c r="AD883" s="19"/>
      <c r="AE883" s="19"/>
    </row>
    <row r="884" spans="1:31" ht="176" x14ac:dyDescent="0.2">
      <c r="A884" s="2" t="s">
        <v>2033</v>
      </c>
      <c r="B884" s="2"/>
      <c r="C884" s="2"/>
      <c r="D884" s="10" t="s">
        <v>2629</v>
      </c>
      <c r="E884" s="114" t="s">
        <v>2747</v>
      </c>
      <c r="F884" s="19" t="s">
        <v>2487</v>
      </c>
      <c r="G884" s="19" t="s">
        <v>2634</v>
      </c>
      <c r="H884" s="19" t="s">
        <v>1219</v>
      </c>
      <c r="I884" s="2" t="s">
        <v>2650</v>
      </c>
      <c r="M884" s="19" t="s">
        <v>49</v>
      </c>
      <c r="N884" s="28" t="s">
        <v>2007</v>
      </c>
      <c r="O884" s="19" t="s">
        <v>2487</v>
      </c>
      <c r="P884" s="19" t="s">
        <v>2536</v>
      </c>
      <c r="T884" s="2"/>
      <c r="U884" s="2"/>
      <c r="V884" s="2"/>
      <c r="W884" s="2"/>
      <c r="X884" s="2"/>
      <c r="Y884" s="2" t="s">
        <v>2496</v>
      </c>
      <c r="Z884" s="2" t="s">
        <v>2506</v>
      </c>
      <c r="AA884" s="2"/>
      <c r="AB884" s="19"/>
      <c r="AC884" s="19"/>
      <c r="AD884" s="19"/>
      <c r="AE884" s="19"/>
    </row>
    <row r="885" spans="1:31" ht="154" x14ac:dyDescent="0.2">
      <c r="A885" s="2" t="s">
        <v>359</v>
      </c>
      <c r="B885" s="2"/>
      <c r="C885" s="2"/>
      <c r="D885" s="10" t="s">
        <v>2629</v>
      </c>
      <c r="E885" s="114" t="s">
        <v>2656</v>
      </c>
      <c r="F885" s="19" t="s">
        <v>2486</v>
      </c>
      <c r="G885" s="19" t="s">
        <v>2612</v>
      </c>
      <c r="H885" s="19" t="s">
        <v>1212</v>
      </c>
      <c r="I885" s="2" t="s">
        <v>2644</v>
      </c>
      <c r="M885" s="19" t="s">
        <v>39</v>
      </c>
      <c r="N885" s="28" t="s">
        <v>1856</v>
      </c>
      <c r="O885" s="19" t="s">
        <v>2486</v>
      </c>
      <c r="P885" s="19" t="s">
        <v>2519</v>
      </c>
      <c r="T885" s="2"/>
      <c r="U885" s="2"/>
      <c r="V885" s="2"/>
      <c r="W885" s="2"/>
      <c r="X885" s="2"/>
      <c r="Y885" s="2" t="s">
        <v>2512</v>
      </c>
      <c r="Z885" s="2"/>
      <c r="AA885" s="2"/>
      <c r="AB885" s="19"/>
      <c r="AC885" s="19"/>
      <c r="AD885" s="19"/>
      <c r="AE885" s="19"/>
    </row>
    <row r="886" spans="1:31" ht="88" customHeight="1" x14ac:dyDescent="0.2">
      <c r="A886" s="2" t="s">
        <v>361</v>
      </c>
      <c r="B886" s="2"/>
      <c r="C886" s="2"/>
      <c r="D886" s="10" t="s">
        <v>2629</v>
      </c>
      <c r="E886" s="114" t="s">
        <v>2570</v>
      </c>
      <c r="F886" s="19" t="s">
        <v>2486</v>
      </c>
      <c r="G886" s="19" t="s">
        <v>2610</v>
      </c>
      <c r="H886" s="19" t="s">
        <v>1201</v>
      </c>
      <c r="I886" s="2" t="s">
        <v>2644</v>
      </c>
      <c r="M886" s="19" t="s">
        <v>39</v>
      </c>
      <c r="N886" s="28" t="s">
        <v>1856</v>
      </c>
      <c r="O886" s="19" t="s">
        <v>2486</v>
      </c>
      <c r="P886" s="19" t="s">
        <v>2519</v>
      </c>
      <c r="T886" s="2"/>
      <c r="U886" s="2"/>
      <c r="V886" s="2"/>
      <c r="W886" s="2"/>
      <c r="X886" s="2"/>
      <c r="Y886" s="2" t="s">
        <v>2512</v>
      </c>
      <c r="Z886" s="2"/>
      <c r="AA886" s="2"/>
      <c r="AB886" s="19"/>
      <c r="AC886" s="19"/>
      <c r="AD886" s="19"/>
      <c r="AE886" s="19"/>
    </row>
    <row r="887" spans="1:31" ht="88" customHeight="1" x14ac:dyDescent="0.2">
      <c r="A887" s="2" t="s">
        <v>357</v>
      </c>
      <c r="B887" s="2"/>
      <c r="C887" s="2"/>
      <c r="D887" s="10" t="s">
        <v>2627</v>
      </c>
      <c r="E887" s="114" t="s">
        <v>2746</v>
      </c>
      <c r="F887" s="19" t="s">
        <v>2485</v>
      </c>
      <c r="G887" s="19" t="s">
        <v>2612</v>
      </c>
      <c r="H887" s="19" t="s">
        <v>1190</v>
      </c>
      <c r="I887" s="2" t="s">
        <v>2644</v>
      </c>
      <c r="M887" s="19" t="s">
        <v>39</v>
      </c>
      <c r="N887" s="28" t="s">
        <v>1856</v>
      </c>
      <c r="O887" s="19" t="s">
        <v>2486</v>
      </c>
      <c r="P887" s="19" t="s">
        <v>2519</v>
      </c>
      <c r="T887" s="2"/>
      <c r="U887" s="2"/>
      <c r="V887" s="2"/>
      <c r="W887" s="2"/>
      <c r="X887" s="2"/>
      <c r="Y887" s="2" t="s">
        <v>2512</v>
      </c>
      <c r="Z887" s="2"/>
      <c r="AA887" s="2"/>
      <c r="AB887" s="19"/>
      <c r="AC887" s="19"/>
      <c r="AD887" s="19"/>
      <c r="AE887" s="19"/>
    </row>
    <row r="888" spans="1:31" ht="154" x14ac:dyDescent="0.2">
      <c r="A888" s="19" t="s">
        <v>352</v>
      </c>
      <c r="D888" s="10" t="s">
        <v>2629</v>
      </c>
      <c r="E888" s="114" t="s">
        <v>2733</v>
      </c>
      <c r="F888" s="19" t="s">
        <v>2486</v>
      </c>
      <c r="G888" s="19" t="s">
        <v>2612</v>
      </c>
      <c r="H888" s="19" t="s">
        <v>1205</v>
      </c>
      <c r="I888" s="2" t="s">
        <v>2655</v>
      </c>
      <c r="M888" s="19" t="s">
        <v>39</v>
      </c>
      <c r="N888" s="28" t="s">
        <v>1856</v>
      </c>
      <c r="O888" s="19" t="s">
        <v>2486</v>
      </c>
      <c r="P888" s="19" t="s">
        <v>2519</v>
      </c>
      <c r="T888" s="2"/>
      <c r="U888" s="2"/>
      <c r="V888" s="2"/>
      <c r="W888" s="2"/>
      <c r="X888" s="2"/>
      <c r="Y888" s="2" t="s">
        <v>2512</v>
      </c>
      <c r="Z888" s="2"/>
      <c r="AA888" s="2"/>
      <c r="AB888" s="19"/>
      <c r="AC888" s="19"/>
      <c r="AD888" s="19"/>
      <c r="AE888" s="19"/>
    </row>
    <row r="889" spans="1:31" ht="154" x14ac:dyDescent="0.2">
      <c r="A889" s="2" t="s">
        <v>358</v>
      </c>
      <c r="B889" s="2"/>
      <c r="C889" s="2"/>
      <c r="D889" s="10" t="s">
        <v>2629</v>
      </c>
      <c r="E889" s="114" t="s">
        <v>2570</v>
      </c>
      <c r="F889" s="19" t="s">
        <v>2486</v>
      </c>
      <c r="G889" s="19" t="s">
        <v>2612</v>
      </c>
      <c r="H889" s="19" t="s">
        <v>1201</v>
      </c>
      <c r="I889" s="2" t="s">
        <v>2644</v>
      </c>
      <c r="M889" s="19" t="s">
        <v>39</v>
      </c>
      <c r="N889" s="28" t="s">
        <v>1856</v>
      </c>
      <c r="O889" s="19" t="s">
        <v>2486</v>
      </c>
      <c r="P889" s="19" t="s">
        <v>2519</v>
      </c>
      <c r="T889" s="2"/>
      <c r="U889" s="2"/>
      <c r="V889" s="2"/>
      <c r="W889" s="2"/>
      <c r="X889" s="2"/>
      <c r="Y889" s="2" t="s">
        <v>2512</v>
      </c>
      <c r="Z889" s="2"/>
      <c r="AA889" s="2"/>
      <c r="AB889" s="19"/>
      <c r="AC889" s="19"/>
      <c r="AD889" s="19"/>
      <c r="AE889" s="19"/>
    </row>
    <row r="890" spans="1:31" ht="88" customHeight="1" x14ac:dyDescent="0.2">
      <c r="A890" s="2" t="s">
        <v>360</v>
      </c>
      <c r="B890" s="2"/>
      <c r="C890" s="2"/>
      <c r="D890" s="10" t="s">
        <v>2629</v>
      </c>
      <c r="E890" s="114" t="s">
        <v>2570</v>
      </c>
      <c r="F890" s="19" t="s">
        <v>2486</v>
      </c>
      <c r="G890" s="19" t="s">
        <v>2612</v>
      </c>
      <c r="H890" s="19" t="s">
        <v>1201</v>
      </c>
      <c r="I890" s="2" t="s">
        <v>2655</v>
      </c>
      <c r="M890" s="19" t="s">
        <v>39</v>
      </c>
      <c r="N890" s="28" t="s">
        <v>1856</v>
      </c>
      <c r="O890" s="19" t="s">
        <v>2486</v>
      </c>
      <c r="P890" s="19" t="s">
        <v>2519</v>
      </c>
      <c r="T890" s="2"/>
      <c r="U890" s="2"/>
      <c r="V890" s="2"/>
      <c r="W890" s="2"/>
      <c r="X890" s="2"/>
      <c r="Y890" s="2" t="s">
        <v>2512</v>
      </c>
      <c r="Z890" s="2"/>
      <c r="AA890" s="2"/>
      <c r="AB890" s="19"/>
      <c r="AC890" s="19"/>
      <c r="AD890" s="19"/>
      <c r="AE890" s="19"/>
    </row>
    <row r="891" spans="1:31" ht="154" x14ac:dyDescent="0.2">
      <c r="A891" s="2" t="s">
        <v>371</v>
      </c>
      <c r="B891" s="2"/>
      <c r="C891" s="2"/>
      <c r="D891" s="10" t="s">
        <v>2629</v>
      </c>
      <c r="E891" s="114" t="s">
        <v>2745</v>
      </c>
      <c r="F891" s="19" t="s">
        <v>2486</v>
      </c>
      <c r="G891" s="19" t="s">
        <v>2612</v>
      </c>
      <c r="H891" s="19" t="s">
        <v>1205</v>
      </c>
      <c r="I891" s="2" t="s">
        <v>2644</v>
      </c>
      <c r="M891" s="19" t="s">
        <v>39</v>
      </c>
      <c r="N891" s="28" t="s">
        <v>1856</v>
      </c>
      <c r="O891" s="19" t="s">
        <v>2486</v>
      </c>
      <c r="P891" s="19" t="s">
        <v>2519</v>
      </c>
      <c r="T891" s="2"/>
      <c r="U891" s="2"/>
      <c r="V891" s="2"/>
      <c r="W891" s="2"/>
      <c r="X891" s="2"/>
      <c r="Y891" s="2" t="s">
        <v>2512</v>
      </c>
      <c r="Z891" s="2"/>
      <c r="AA891" s="2"/>
      <c r="AB891" s="19"/>
      <c r="AC891" s="19"/>
      <c r="AD891" s="19"/>
      <c r="AE891" s="19"/>
    </row>
    <row r="892" spans="1:31" ht="154" x14ac:dyDescent="0.2">
      <c r="A892" s="2" t="s">
        <v>362</v>
      </c>
      <c r="B892" s="2"/>
      <c r="C892" s="2"/>
      <c r="D892" s="10" t="s">
        <v>2629</v>
      </c>
      <c r="E892" s="114" t="s">
        <v>2733</v>
      </c>
      <c r="F892" s="19" t="s">
        <v>2486</v>
      </c>
      <c r="G892" s="19" t="s">
        <v>2660</v>
      </c>
      <c r="H892" s="19" t="s">
        <v>1201</v>
      </c>
      <c r="I892" s="2" t="s">
        <v>2655</v>
      </c>
      <c r="M892" s="19" t="s">
        <v>39</v>
      </c>
      <c r="N892" s="28" t="s">
        <v>1856</v>
      </c>
      <c r="O892" s="19" t="s">
        <v>2486</v>
      </c>
      <c r="P892" s="19" t="s">
        <v>2519</v>
      </c>
      <c r="T892" s="2"/>
      <c r="U892" s="2"/>
      <c r="V892" s="2"/>
      <c r="W892" s="2"/>
      <c r="X892" s="2"/>
      <c r="Y892" s="2" t="s">
        <v>2512</v>
      </c>
      <c r="Z892" s="2"/>
      <c r="AA892" s="2"/>
      <c r="AB892" s="19"/>
      <c r="AC892" s="19"/>
      <c r="AD892" s="19"/>
      <c r="AE892" s="19"/>
    </row>
    <row r="893" spans="1:31" ht="88" x14ac:dyDescent="0.2">
      <c r="A893" s="2" t="s">
        <v>2337</v>
      </c>
      <c r="B893" s="2"/>
      <c r="C893" s="2"/>
      <c r="D893" s="10" t="s">
        <v>2627</v>
      </c>
      <c r="E893" s="114" t="s">
        <v>2567</v>
      </c>
      <c r="F893" s="19" t="s">
        <v>2485</v>
      </c>
      <c r="G893" s="19" t="s">
        <v>2614</v>
      </c>
      <c r="H893" s="19" t="s">
        <v>1179</v>
      </c>
      <c r="I893" s="2" t="s">
        <v>2651</v>
      </c>
      <c r="M893" s="19" t="s">
        <v>62</v>
      </c>
      <c r="N893" s="28" t="s">
        <v>2484</v>
      </c>
      <c r="O893" s="19" t="s">
        <v>2485</v>
      </c>
      <c r="P893" s="19" t="s">
        <v>2513</v>
      </c>
      <c r="Q893" s="19" t="s">
        <v>2514</v>
      </c>
      <c r="T893" s="2"/>
      <c r="U893" s="2"/>
      <c r="V893" s="2"/>
      <c r="W893" s="2"/>
      <c r="X893" s="2"/>
      <c r="Y893" s="2" t="s">
        <v>2507</v>
      </c>
      <c r="Z893" s="2" t="s">
        <v>2527</v>
      </c>
      <c r="AA893" s="2" t="s">
        <v>2528</v>
      </c>
      <c r="AB893" s="19"/>
      <c r="AC893" s="19"/>
      <c r="AD893" s="19"/>
      <c r="AE893" s="19"/>
    </row>
    <row r="894" spans="1:31" ht="88" x14ac:dyDescent="0.2">
      <c r="A894" s="2" t="s">
        <v>2338</v>
      </c>
      <c r="B894" s="2"/>
      <c r="C894" s="2"/>
      <c r="D894" s="10" t="s">
        <v>2629</v>
      </c>
      <c r="E894" s="114" t="s">
        <v>2567</v>
      </c>
      <c r="F894" s="19" t="s">
        <v>2485</v>
      </c>
      <c r="G894" s="19" t="s">
        <v>2660</v>
      </c>
      <c r="H894" s="19" t="s">
        <v>1179</v>
      </c>
      <c r="I894" s="2" t="s">
        <v>2651</v>
      </c>
      <c r="M894" s="19" t="s">
        <v>62</v>
      </c>
      <c r="N894" s="28" t="s">
        <v>2484</v>
      </c>
      <c r="O894" s="19" t="s">
        <v>2485</v>
      </c>
      <c r="P894" s="19" t="s">
        <v>2513</v>
      </c>
      <c r="Q894" s="19" t="s">
        <v>2514</v>
      </c>
      <c r="T894" s="2"/>
      <c r="U894" s="2"/>
      <c r="V894" s="2"/>
      <c r="W894" s="2"/>
      <c r="X894" s="2"/>
      <c r="Y894" s="2" t="s">
        <v>2507</v>
      </c>
      <c r="Z894" s="2" t="s">
        <v>2527</v>
      </c>
      <c r="AA894" s="2" t="s">
        <v>2528</v>
      </c>
      <c r="AB894" s="19"/>
      <c r="AC894" s="19"/>
      <c r="AD894" s="19"/>
      <c r="AE894" s="19"/>
    </row>
    <row r="895" spans="1:31" ht="44" x14ac:dyDescent="0.2">
      <c r="A895" s="2" t="s">
        <v>409</v>
      </c>
      <c r="B895" s="2"/>
      <c r="C895" s="2"/>
      <c r="D895" s="10" t="s">
        <v>2629</v>
      </c>
      <c r="E895" s="114" t="s">
        <v>2621</v>
      </c>
      <c r="F895" s="19" t="s">
        <v>2486</v>
      </c>
      <c r="G895" s="19" t="s">
        <v>2612</v>
      </c>
      <c r="H895" s="19" t="s">
        <v>1212</v>
      </c>
      <c r="I895" s="2" t="s">
        <v>2650</v>
      </c>
      <c r="M895" s="19" t="s">
        <v>404</v>
      </c>
      <c r="N895" s="28" t="s">
        <v>1796</v>
      </c>
      <c r="O895" s="52" t="s">
        <v>2486</v>
      </c>
      <c r="T895" s="2"/>
      <c r="U895" s="2"/>
      <c r="V895" s="2"/>
      <c r="W895" s="2"/>
      <c r="X895" s="2"/>
      <c r="Y895" s="2" t="s">
        <v>2489</v>
      </c>
      <c r="Z895" s="2" t="s">
        <v>2494</v>
      </c>
      <c r="AA895" s="2"/>
      <c r="AB895" s="19"/>
      <c r="AC895" s="19"/>
      <c r="AD895" s="19"/>
      <c r="AE895" s="19"/>
    </row>
    <row r="896" spans="1:31" ht="44" x14ac:dyDescent="0.2">
      <c r="A896" s="35" t="s">
        <v>408</v>
      </c>
      <c r="B896" s="2"/>
      <c r="C896" s="2"/>
      <c r="D896" s="10" t="s">
        <v>2629</v>
      </c>
      <c r="E896" s="114" t="s">
        <v>2621</v>
      </c>
      <c r="F896" s="19" t="s">
        <v>2486</v>
      </c>
      <c r="G896" s="19" t="s">
        <v>2614</v>
      </c>
      <c r="H896" s="19" t="s">
        <v>1212</v>
      </c>
      <c r="I896" s="2" t="s">
        <v>2650</v>
      </c>
      <c r="M896" s="19" t="s">
        <v>404</v>
      </c>
      <c r="N896" s="28" t="s">
        <v>1796</v>
      </c>
      <c r="O896" s="52" t="s">
        <v>2486</v>
      </c>
      <c r="T896" s="2"/>
      <c r="U896" s="2"/>
      <c r="V896" s="2"/>
      <c r="W896" s="2"/>
      <c r="X896" s="2"/>
      <c r="Y896" s="2" t="s">
        <v>2489</v>
      </c>
      <c r="Z896" s="2" t="s">
        <v>2494</v>
      </c>
      <c r="AA896" s="2"/>
      <c r="AB896" s="19"/>
      <c r="AC896" s="19"/>
      <c r="AD896" s="19"/>
      <c r="AE896" s="19"/>
    </row>
    <row r="897" spans="1:31" ht="44" x14ac:dyDescent="0.2">
      <c r="A897" s="2" t="s">
        <v>691</v>
      </c>
      <c r="B897" s="2"/>
      <c r="C897" s="2"/>
      <c r="D897" s="10" t="s">
        <v>2629</v>
      </c>
      <c r="E897" s="114" t="s">
        <v>2603</v>
      </c>
      <c r="F897" s="19" t="s">
        <v>2486</v>
      </c>
      <c r="G897" s="19" t="s">
        <v>2612</v>
      </c>
      <c r="H897" s="19" t="s">
        <v>1206</v>
      </c>
      <c r="I897" s="2" t="s">
        <v>2650</v>
      </c>
      <c r="L897" s="19" t="s">
        <v>1919</v>
      </c>
      <c r="M897" s="122" t="s">
        <v>48</v>
      </c>
      <c r="N897" s="28" t="s">
        <v>1796</v>
      </c>
      <c r="O897" s="52" t="s">
        <v>2486</v>
      </c>
      <c r="T897" s="2"/>
      <c r="U897" s="2"/>
      <c r="V897" s="2"/>
      <c r="W897" s="2"/>
      <c r="X897" s="2"/>
      <c r="Y897" s="2" t="s">
        <v>2489</v>
      </c>
      <c r="Z897" s="2" t="s">
        <v>2494</v>
      </c>
      <c r="AA897" s="2"/>
      <c r="AB897" s="19"/>
      <c r="AC897" s="19"/>
      <c r="AD897" s="19"/>
      <c r="AE897" s="19"/>
    </row>
    <row r="898" spans="1:31" ht="44" x14ac:dyDescent="0.2">
      <c r="A898" s="35" t="s">
        <v>408</v>
      </c>
      <c r="B898" s="2"/>
      <c r="C898" s="2"/>
      <c r="D898" s="10" t="s">
        <v>2629</v>
      </c>
      <c r="E898" s="114" t="s">
        <v>2621</v>
      </c>
      <c r="F898" s="19" t="s">
        <v>2486</v>
      </c>
      <c r="G898" s="19" t="s">
        <v>2614</v>
      </c>
      <c r="H898" s="19" t="s">
        <v>1212</v>
      </c>
      <c r="I898" s="2" t="s">
        <v>2650</v>
      </c>
      <c r="L898" s="19" t="s">
        <v>1919</v>
      </c>
      <c r="M898" s="122" t="s">
        <v>48</v>
      </c>
      <c r="N898" s="28" t="s">
        <v>1796</v>
      </c>
      <c r="O898" s="52" t="s">
        <v>2486</v>
      </c>
      <c r="T898" s="2"/>
      <c r="U898" s="2"/>
      <c r="V898" s="2"/>
      <c r="W898" s="2"/>
      <c r="X898" s="2"/>
      <c r="Y898" s="2" t="s">
        <v>2489</v>
      </c>
      <c r="Z898" s="2" t="s">
        <v>2494</v>
      </c>
      <c r="AA898" s="2"/>
      <c r="AB898" s="19"/>
      <c r="AC898" s="19"/>
      <c r="AD898" s="19"/>
      <c r="AE898" s="19"/>
    </row>
    <row r="899" spans="1:31" ht="154" x14ac:dyDescent="0.2">
      <c r="A899" s="2" t="s">
        <v>312</v>
      </c>
      <c r="B899" s="2"/>
      <c r="C899" s="2"/>
      <c r="D899" s="10" t="s">
        <v>2629</v>
      </c>
      <c r="E899" s="114" t="s">
        <v>2642</v>
      </c>
      <c r="F899" s="19" t="s">
        <v>2486</v>
      </c>
      <c r="G899" s="19" t="s">
        <v>2662</v>
      </c>
      <c r="H899" s="19" t="s">
        <v>1212</v>
      </c>
      <c r="I899" s="2" t="s">
        <v>2650</v>
      </c>
      <c r="M899" s="19" t="s">
        <v>38</v>
      </c>
      <c r="N899" s="28" t="s">
        <v>1852</v>
      </c>
      <c r="O899" s="19" t="s">
        <v>2486</v>
      </c>
      <c r="P899" s="19" t="s">
        <v>2519</v>
      </c>
      <c r="T899" s="2"/>
      <c r="U899" s="2"/>
      <c r="V899" s="2"/>
      <c r="W899" s="2"/>
      <c r="X899" s="2"/>
      <c r="Y899" s="2" t="s">
        <v>2512</v>
      </c>
      <c r="Z899" s="2"/>
      <c r="AA899" s="2"/>
      <c r="AB899" s="19"/>
      <c r="AC899" s="19"/>
      <c r="AD899" s="19"/>
      <c r="AE899" s="19"/>
    </row>
    <row r="900" spans="1:31" ht="154" x14ac:dyDescent="0.2">
      <c r="A900" s="2" t="s">
        <v>308</v>
      </c>
      <c r="B900" s="2"/>
      <c r="C900" s="2"/>
      <c r="D900" s="10" t="s">
        <v>2629</v>
      </c>
      <c r="E900" s="114" t="s">
        <v>2658</v>
      </c>
      <c r="F900" s="19" t="s">
        <v>2486</v>
      </c>
      <c r="G900" s="19" t="s">
        <v>2612</v>
      </c>
      <c r="H900" s="19" t="s">
        <v>1212</v>
      </c>
      <c r="I900" s="2" t="s">
        <v>2650</v>
      </c>
      <c r="M900" s="19" t="s">
        <v>38</v>
      </c>
      <c r="N900" s="28" t="s">
        <v>1852</v>
      </c>
      <c r="O900" s="19" t="s">
        <v>2486</v>
      </c>
      <c r="P900" s="19" t="s">
        <v>2519</v>
      </c>
      <c r="T900" s="2"/>
      <c r="U900" s="2"/>
      <c r="V900" s="2"/>
      <c r="W900" s="2"/>
      <c r="X900" s="2"/>
      <c r="Y900" s="2" t="s">
        <v>2512</v>
      </c>
      <c r="Z900" s="2"/>
      <c r="AA900" s="2"/>
      <c r="AB900" s="19"/>
      <c r="AC900" s="19"/>
      <c r="AD900" s="19"/>
      <c r="AE900" s="19"/>
    </row>
    <row r="901" spans="1:31" ht="154" x14ac:dyDescent="0.2">
      <c r="A901" s="2" t="s">
        <v>309</v>
      </c>
      <c r="B901" s="2"/>
      <c r="C901" s="2"/>
      <c r="D901" s="10" t="s">
        <v>2629</v>
      </c>
      <c r="E901" s="114" t="s">
        <v>2743</v>
      </c>
      <c r="F901" s="19" t="s">
        <v>2486</v>
      </c>
      <c r="G901" s="19" t="s">
        <v>2612</v>
      </c>
      <c r="H901" s="19" t="s">
        <v>1212</v>
      </c>
      <c r="I901" s="2" t="s">
        <v>2650</v>
      </c>
      <c r="M901" s="19" t="s">
        <v>38</v>
      </c>
      <c r="N901" s="28" t="s">
        <v>1852</v>
      </c>
      <c r="O901" s="19" t="s">
        <v>2486</v>
      </c>
      <c r="P901" s="19" t="s">
        <v>2519</v>
      </c>
      <c r="T901" s="2"/>
      <c r="U901" s="2"/>
      <c r="V901" s="2"/>
      <c r="W901" s="2"/>
      <c r="X901" s="2"/>
      <c r="Y901" s="2" t="s">
        <v>2512</v>
      </c>
      <c r="Z901" s="2"/>
      <c r="AA901" s="2"/>
      <c r="AB901" s="19"/>
      <c r="AC901" s="19"/>
      <c r="AD901" s="19"/>
      <c r="AE901" s="19"/>
    </row>
    <row r="902" spans="1:31" ht="154" x14ac:dyDescent="0.2">
      <c r="A902" s="2" t="s">
        <v>310</v>
      </c>
      <c r="B902" s="2"/>
      <c r="C902" s="2"/>
      <c r="D902" s="10" t="s">
        <v>2627</v>
      </c>
      <c r="E902" s="114" t="s">
        <v>2742</v>
      </c>
      <c r="F902" s="19" t="s">
        <v>2486</v>
      </c>
      <c r="G902" s="19" t="s">
        <v>2612</v>
      </c>
      <c r="H902" s="19" t="s">
        <v>1212</v>
      </c>
      <c r="I902" s="2" t="s">
        <v>2650</v>
      </c>
      <c r="M902" s="19" t="s">
        <v>38</v>
      </c>
      <c r="N902" s="28" t="s">
        <v>1852</v>
      </c>
      <c r="O902" s="19" t="s">
        <v>2486</v>
      </c>
      <c r="P902" s="19" t="s">
        <v>2519</v>
      </c>
      <c r="T902" s="2"/>
      <c r="U902" s="2"/>
      <c r="V902" s="2"/>
      <c r="W902" s="2"/>
      <c r="X902" s="2"/>
      <c r="Y902" s="2" t="s">
        <v>2512</v>
      </c>
      <c r="Z902" s="2"/>
      <c r="AA902" s="2"/>
      <c r="AB902" s="19"/>
      <c r="AC902" s="19"/>
      <c r="AD902" s="19"/>
      <c r="AE902" s="19"/>
    </row>
    <row r="903" spans="1:31" ht="88" customHeight="1" x14ac:dyDescent="0.2">
      <c r="A903" s="2" t="s">
        <v>311</v>
      </c>
      <c r="B903" s="2"/>
      <c r="C903" s="2"/>
      <c r="D903" s="10" t="s">
        <v>2629</v>
      </c>
      <c r="E903" s="114" t="s">
        <v>2642</v>
      </c>
      <c r="F903" s="19" t="s">
        <v>2486</v>
      </c>
      <c r="G903" s="19" t="s">
        <v>2611</v>
      </c>
      <c r="H903" s="19" t="s">
        <v>1212</v>
      </c>
      <c r="I903" s="2" t="s">
        <v>2650</v>
      </c>
      <c r="M903" s="19" t="s">
        <v>38</v>
      </c>
      <c r="N903" s="28" t="s">
        <v>1852</v>
      </c>
      <c r="O903" s="19" t="s">
        <v>2486</v>
      </c>
      <c r="P903" s="19" t="s">
        <v>2519</v>
      </c>
      <c r="T903" s="2"/>
      <c r="U903" s="2"/>
      <c r="V903" s="2"/>
      <c r="W903" s="2"/>
      <c r="X903" s="2"/>
      <c r="Y903" s="2" t="s">
        <v>2512</v>
      </c>
      <c r="Z903" s="2"/>
      <c r="AA903" s="2"/>
      <c r="AB903" s="19"/>
      <c r="AC903" s="19"/>
      <c r="AD903" s="19"/>
      <c r="AE903" s="19"/>
    </row>
    <row r="904" spans="1:31" ht="154" x14ac:dyDescent="0.2">
      <c r="A904" s="2" t="s">
        <v>2280</v>
      </c>
      <c r="B904" s="2"/>
      <c r="C904" s="2"/>
      <c r="D904" s="10" t="s">
        <v>2629</v>
      </c>
      <c r="E904" s="114" t="s">
        <v>2733</v>
      </c>
      <c r="F904" s="19" t="s">
        <v>2486</v>
      </c>
      <c r="G904" s="19" t="s">
        <v>2612</v>
      </c>
      <c r="H904" s="19" t="s">
        <v>1212</v>
      </c>
      <c r="I904" s="2" t="s">
        <v>2650</v>
      </c>
      <c r="M904" s="19" t="s">
        <v>2482</v>
      </c>
      <c r="N904" s="28" t="s">
        <v>1852</v>
      </c>
      <c r="O904" s="19" t="s">
        <v>2486</v>
      </c>
      <c r="P904" s="19" t="s">
        <v>2519</v>
      </c>
      <c r="T904" s="2"/>
      <c r="U904" s="2"/>
      <c r="V904" s="2"/>
      <c r="W904" s="2"/>
      <c r="X904" s="2"/>
      <c r="Y904" s="2" t="s">
        <v>2512</v>
      </c>
      <c r="Z904" s="2"/>
      <c r="AA904" s="2"/>
      <c r="AB904" s="19"/>
      <c r="AC904" s="19"/>
      <c r="AD904" s="19"/>
      <c r="AE904" s="19"/>
    </row>
    <row r="905" spans="1:31" ht="154" x14ac:dyDescent="0.2">
      <c r="A905" s="2" t="s">
        <v>2281</v>
      </c>
      <c r="B905" s="2"/>
      <c r="C905" s="2"/>
      <c r="D905" s="10" t="s">
        <v>2629</v>
      </c>
      <c r="E905" s="114" t="s">
        <v>2744</v>
      </c>
      <c r="F905" s="19" t="s">
        <v>2486</v>
      </c>
      <c r="G905" s="19" t="s">
        <v>2612</v>
      </c>
      <c r="H905" s="19" t="s">
        <v>1212</v>
      </c>
      <c r="I905" s="2" t="s">
        <v>2650</v>
      </c>
      <c r="M905" s="19" t="s">
        <v>2482</v>
      </c>
      <c r="N905" s="28" t="s">
        <v>1852</v>
      </c>
      <c r="O905" s="19" t="s">
        <v>2486</v>
      </c>
      <c r="P905" s="19" t="s">
        <v>2519</v>
      </c>
      <c r="T905" s="2"/>
      <c r="U905" s="2"/>
      <c r="V905" s="2"/>
      <c r="W905" s="2"/>
      <c r="X905" s="2"/>
      <c r="Y905" s="2" t="s">
        <v>2512</v>
      </c>
      <c r="Z905" s="2"/>
      <c r="AA905" s="2"/>
      <c r="AB905" s="19"/>
      <c r="AC905" s="19"/>
      <c r="AD905" s="19"/>
      <c r="AE905" s="19"/>
    </row>
    <row r="906" spans="1:31" ht="110" customHeight="1" x14ac:dyDescent="0.2">
      <c r="A906" s="2" t="s">
        <v>2279</v>
      </c>
      <c r="B906" s="2"/>
      <c r="C906" s="2"/>
      <c r="D906" s="10" t="s">
        <v>2629</v>
      </c>
      <c r="E906" s="114" t="s">
        <v>2743</v>
      </c>
      <c r="F906" s="19" t="s">
        <v>2486</v>
      </c>
      <c r="G906" s="19" t="s">
        <v>2612</v>
      </c>
      <c r="H906" s="19" t="s">
        <v>1212</v>
      </c>
      <c r="I906" s="2" t="s">
        <v>2650</v>
      </c>
      <c r="M906" s="19" t="s">
        <v>2482</v>
      </c>
      <c r="N906" s="28" t="s">
        <v>1852</v>
      </c>
      <c r="O906" s="19" t="s">
        <v>2486</v>
      </c>
      <c r="P906" s="19" t="s">
        <v>2519</v>
      </c>
      <c r="T906" s="2"/>
      <c r="U906" s="2"/>
      <c r="V906" s="2"/>
      <c r="W906" s="2"/>
      <c r="X906" s="2"/>
      <c r="Y906" s="2" t="s">
        <v>2512</v>
      </c>
      <c r="Z906" s="2"/>
      <c r="AA906" s="2"/>
      <c r="AB906" s="19"/>
      <c r="AC906" s="19"/>
      <c r="AD906" s="19"/>
      <c r="AE906" s="19"/>
    </row>
    <row r="907" spans="1:31" ht="88" x14ac:dyDescent="0.2">
      <c r="A907" s="2" t="s">
        <v>363</v>
      </c>
      <c r="B907" s="2"/>
      <c r="C907" s="2"/>
      <c r="D907" s="10" t="s">
        <v>2629</v>
      </c>
      <c r="E907" s="114" t="s">
        <v>2570</v>
      </c>
      <c r="F907" s="19" t="s">
        <v>2486</v>
      </c>
      <c r="G907" s="19" t="s">
        <v>2614</v>
      </c>
      <c r="H907" s="19" t="s">
        <v>1201</v>
      </c>
      <c r="I907" s="2" t="s">
        <v>2644</v>
      </c>
      <c r="M907" s="19" t="s">
        <v>39</v>
      </c>
      <c r="N907" s="28" t="s">
        <v>1278</v>
      </c>
      <c r="O907" s="19" t="s">
        <v>2486</v>
      </c>
      <c r="P907" s="19" t="s">
        <v>2534</v>
      </c>
      <c r="T907" s="2"/>
      <c r="U907" s="2"/>
      <c r="V907" s="2"/>
      <c r="W907" s="2"/>
      <c r="X907" s="2"/>
      <c r="Y907" s="2" t="s">
        <v>2545</v>
      </c>
      <c r="Z907" s="2" t="s">
        <v>2495</v>
      </c>
      <c r="AA907" s="2" t="s">
        <v>2528</v>
      </c>
      <c r="AB907" s="19"/>
      <c r="AC907" s="19"/>
      <c r="AD907" s="19"/>
      <c r="AE907" s="19"/>
    </row>
    <row r="908" spans="1:31" ht="88" x14ac:dyDescent="0.2">
      <c r="A908" s="2" t="s">
        <v>364</v>
      </c>
      <c r="B908" s="2"/>
      <c r="C908" s="2"/>
      <c r="D908" s="10" t="s">
        <v>2629</v>
      </c>
      <c r="E908" s="114" t="s">
        <v>2569</v>
      </c>
      <c r="F908" s="19" t="s">
        <v>2486</v>
      </c>
      <c r="G908" s="19" t="s">
        <v>2614</v>
      </c>
      <c r="H908" s="19" t="s">
        <v>1201</v>
      </c>
      <c r="I908" s="2" t="s">
        <v>2644</v>
      </c>
      <c r="M908" s="19" t="s">
        <v>39</v>
      </c>
      <c r="N908" s="28" t="s">
        <v>1278</v>
      </c>
      <c r="O908" s="19" t="s">
        <v>2486</v>
      </c>
      <c r="P908" s="19" t="s">
        <v>2534</v>
      </c>
      <c r="T908" s="2"/>
      <c r="U908" s="2"/>
      <c r="V908" s="2"/>
      <c r="W908" s="2"/>
      <c r="X908" s="2"/>
      <c r="Y908" s="2" t="s">
        <v>2545</v>
      </c>
      <c r="Z908" s="2" t="s">
        <v>2495</v>
      </c>
      <c r="AA908" s="2" t="s">
        <v>2528</v>
      </c>
      <c r="AB908" s="19"/>
      <c r="AC908" s="19"/>
      <c r="AD908" s="19"/>
      <c r="AE908" s="19"/>
    </row>
    <row r="909" spans="1:31" ht="88" x14ac:dyDescent="0.2">
      <c r="A909" s="19" t="s">
        <v>912</v>
      </c>
      <c r="D909" s="10" t="s">
        <v>2627</v>
      </c>
      <c r="E909" s="114" t="s">
        <v>2569</v>
      </c>
      <c r="F909" s="19" t="s">
        <v>2486</v>
      </c>
      <c r="G909" s="19" t="s">
        <v>2614</v>
      </c>
      <c r="H909" s="19" t="s">
        <v>1201</v>
      </c>
      <c r="I909" s="2" t="s">
        <v>2644</v>
      </c>
      <c r="L909" s="19" t="s">
        <v>1916</v>
      </c>
      <c r="M909" s="19" t="s">
        <v>54</v>
      </c>
      <c r="N909" s="28" t="s">
        <v>1278</v>
      </c>
      <c r="O909" s="19" t="s">
        <v>2486</v>
      </c>
      <c r="P909" s="19" t="s">
        <v>2534</v>
      </c>
      <c r="T909" s="2"/>
      <c r="U909" s="2"/>
      <c r="V909" s="2"/>
      <c r="W909" s="2"/>
      <c r="X909" s="2"/>
      <c r="Y909" s="2" t="s">
        <v>2545</v>
      </c>
      <c r="Z909" s="2" t="s">
        <v>2495</v>
      </c>
      <c r="AA909" s="2" t="s">
        <v>2528</v>
      </c>
      <c r="AB909" s="19"/>
      <c r="AC909" s="19"/>
      <c r="AD909" s="19"/>
      <c r="AE909" s="19"/>
    </row>
    <row r="910" spans="1:31" ht="88" x14ac:dyDescent="0.2">
      <c r="A910" s="2" t="s">
        <v>314</v>
      </c>
      <c r="B910" s="2"/>
      <c r="C910" s="2"/>
      <c r="D910" s="10" t="s">
        <v>2629</v>
      </c>
      <c r="E910" s="114" t="s">
        <v>2689</v>
      </c>
      <c r="F910" s="19" t="s">
        <v>2486</v>
      </c>
      <c r="G910" s="19" t="s">
        <v>2612</v>
      </c>
      <c r="H910" s="19" t="s">
        <v>1214</v>
      </c>
      <c r="I910" s="2" t="s">
        <v>2741</v>
      </c>
      <c r="M910" s="19" t="s">
        <v>38</v>
      </c>
      <c r="N910" s="28" t="s">
        <v>1850</v>
      </c>
      <c r="O910" s="19" t="s">
        <v>2486</v>
      </c>
      <c r="P910" s="19" t="s">
        <v>2534</v>
      </c>
      <c r="T910" s="2"/>
      <c r="U910" s="2"/>
      <c r="V910" s="2"/>
      <c r="W910" s="2"/>
      <c r="X910" s="2"/>
      <c r="Y910" s="2" t="s">
        <v>2489</v>
      </c>
      <c r="Z910" s="2" t="s">
        <v>2494</v>
      </c>
      <c r="AA910" s="2"/>
      <c r="AB910" s="19"/>
      <c r="AC910" s="19"/>
      <c r="AD910" s="19"/>
      <c r="AE910" s="19"/>
    </row>
    <row r="911" spans="1:31" ht="88" x14ac:dyDescent="0.2">
      <c r="A911" s="2" t="s">
        <v>2093</v>
      </c>
      <c r="B911" s="2"/>
      <c r="C911" s="2"/>
      <c r="D911" s="10" t="s">
        <v>2629</v>
      </c>
      <c r="E911" s="114" t="s">
        <v>2566</v>
      </c>
      <c r="F911" s="19" t="s">
        <v>2485</v>
      </c>
      <c r="G911" s="19" t="s">
        <v>2614</v>
      </c>
      <c r="H911" s="19" t="s">
        <v>1193</v>
      </c>
      <c r="I911" s="2" t="s">
        <v>2694</v>
      </c>
      <c r="M911" s="19" t="s">
        <v>2069</v>
      </c>
      <c r="N911" s="28" t="s">
        <v>2078</v>
      </c>
      <c r="O911" s="19" t="s">
        <v>2486</v>
      </c>
      <c r="P911" s="19" t="s">
        <v>2534</v>
      </c>
      <c r="T911" s="2"/>
      <c r="U911" s="2"/>
      <c r="V911" s="2"/>
      <c r="W911" s="2"/>
      <c r="X911" s="2"/>
      <c r="Y911" s="2" t="s">
        <v>2507</v>
      </c>
      <c r="Z911" s="2" t="s">
        <v>2528</v>
      </c>
      <c r="AA911" s="2"/>
      <c r="AB911" s="19"/>
      <c r="AC911" s="19"/>
      <c r="AD911" s="19"/>
      <c r="AE911" s="19"/>
    </row>
    <row r="912" spans="1:31" ht="176" x14ac:dyDescent="0.2">
      <c r="A912" s="2" t="s">
        <v>841</v>
      </c>
      <c r="B912" s="2"/>
      <c r="C912" s="2"/>
      <c r="D912" s="10" t="s">
        <v>2629</v>
      </c>
      <c r="E912" s="114" t="s">
        <v>2596</v>
      </c>
      <c r="F912" s="19" t="s">
        <v>2487</v>
      </c>
      <c r="G912" s="19" t="s">
        <v>2614</v>
      </c>
      <c r="H912" s="19" t="s">
        <v>2589</v>
      </c>
      <c r="I912" s="2" t="s">
        <v>2650</v>
      </c>
      <c r="L912" s="19" t="s">
        <v>1919</v>
      </c>
      <c r="M912" s="19" t="s">
        <v>2479</v>
      </c>
      <c r="N912" s="28" t="s">
        <v>1277</v>
      </c>
      <c r="O912" s="19" t="s">
        <v>2487</v>
      </c>
      <c r="P912" s="19" t="s">
        <v>2559</v>
      </c>
      <c r="T912" s="2"/>
      <c r="U912" s="2"/>
      <c r="V912" s="2"/>
      <c r="W912" s="2"/>
      <c r="X912" s="2"/>
      <c r="Y912" s="2" t="s">
        <v>2496</v>
      </c>
      <c r="Z912" s="2" t="s">
        <v>2497</v>
      </c>
      <c r="AA912" s="2"/>
      <c r="AB912" s="19"/>
      <c r="AC912" s="19"/>
      <c r="AD912" s="19"/>
      <c r="AE912" s="19"/>
    </row>
    <row r="913" spans="1:31" ht="176" x14ac:dyDescent="0.2">
      <c r="A913" s="2" t="s">
        <v>844</v>
      </c>
      <c r="B913" s="2"/>
      <c r="C913" s="2"/>
      <c r="D913" s="10" t="s">
        <v>2629</v>
      </c>
      <c r="E913" s="114" t="s">
        <v>2713</v>
      </c>
      <c r="F913" s="19" t="s">
        <v>2487</v>
      </c>
      <c r="G913" s="19" t="s">
        <v>2614</v>
      </c>
      <c r="H913" s="19" t="s">
        <v>2589</v>
      </c>
      <c r="I913" s="2" t="s">
        <v>2650</v>
      </c>
      <c r="L913" s="19" t="s">
        <v>1919</v>
      </c>
      <c r="M913" s="19" t="s">
        <v>2479</v>
      </c>
      <c r="N913" s="28" t="s">
        <v>1277</v>
      </c>
      <c r="O913" s="19" t="s">
        <v>2487</v>
      </c>
      <c r="P913" s="19" t="s">
        <v>2559</v>
      </c>
      <c r="T913" s="2"/>
      <c r="U913" s="2"/>
      <c r="V913" s="2"/>
      <c r="W913" s="2"/>
      <c r="X913" s="2"/>
      <c r="Y913" s="2" t="s">
        <v>2496</v>
      </c>
      <c r="Z913" s="2" t="s">
        <v>2497</v>
      </c>
      <c r="AA913" s="2"/>
      <c r="AB913" s="19"/>
      <c r="AC913" s="19"/>
      <c r="AD913" s="19"/>
      <c r="AE913" s="19"/>
    </row>
    <row r="914" spans="1:31" ht="176" x14ac:dyDescent="0.2">
      <c r="A914" s="2" t="s">
        <v>843</v>
      </c>
      <c r="B914" s="2"/>
      <c r="C914" s="2"/>
      <c r="D914" s="10" t="s">
        <v>2629</v>
      </c>
      <c r="E914" s="114" t="s">
        <v>2740</v>
      </c>
      <c r="F914" s="19" t="s">
        <v>2487</v>
      </c>
      <c r="G914" s="19" t="s">
        <v>2614</v>
      </c>
      <c r="H914" s="19" t="s">
        <v>2589</v>
      </c>
      <c r="I914" s="2" t="s">
        <v>2650</v>
      </c>
      <c r="L914" s="19" t="s">
        <v>1919</v>
      </c>
      <c r="M914" s="19" t="s">
        <v>2479</v>
      </c>
      <c r="N914" s="28" t="s">
        <v>1277</v>
      </c>
      <c r="O914" s="19" t="s">
        <v>2487</v>
      </c>
      <c r="P914" s="19" t="s">
        <v>2559</v>
      </c>
      <c r="T914" s="2"/>
      <c r="U914" s="2"/>
      <c r="V914" s="2"/>
      <c r="W914" s="2"/>
      <c r="X914" s="2"/>
      <c r="Y914" s="2" t="s">
        <v>2496</v>
      </c>
      <c r="Z914" s="2" t="s">
        <v>2497</v>
      </c>
      <c r="AA914" s="2"/>
      <c r="AB914" s="19"/>
      <c r="AC914" s="19"/>
      <c r="AD914" s="19"/>
      <c r="AE914" s="19"/>
    </row>
    <row r="915" spans="1:31" ht="176" x14ac:dyDescent="0.2">
      <c r="A915" s="2" t="s">
        <v>2739</v>
      </c>
      <c r="B915" s="2"/>
      <c r="C915" s="2"/>
      <c r="D915" s="10" t="s">
        <v>2627</v>
      </c>
      <c r="E915" s="114" t="s">
        <v>2593</v>
      </c>
      <c r="F915" s="19" t="s">
        <v>2487</v>
      </c>
      <c r="G915" s="19" t="s">
        <v>2612</v>
      </c>
      <c r="H915" s="19" t="s">
        <v>2583</v>
      </c>
      <c r="I915" s="2" t="s">
        <v>2650</v>
      </c>
      <c r="L915" s="19" t="s">
        <v>1919</v>
      </c>
      <c r="M915" s="19" t="s">
        <v>2479</v>
      </c>
      <c r="N915" s="28" t="s">
        <v>1277</v>
      </c>
      <c r="O915" s="19" t="s">
        <v>2487</v>
      </c>
      <c r="P915" s="19" t="s">
        <v>2559</v>
      </c>
      <c r="T915" s="2"/>
      <c r="U915" s="2"/>
      <c r="V915" s="2"/>
      <c r="W915" s="2"/>
      <c r="X915" s="2"/>
      <c r="Y915" s="2" t="s">
        <v>2496</v>
      </c>
      <c r="Z915" s="2" t="s">
        <v>2497</v>
      </c>
      <c r="AA915" s="2"/>
      <c r="AB915" s="19"/>
      <c r="AC915" s="19"/>
      <c r="AD915" s="19"/>
      <c r="AE915" s="19"/>
    </row>
    <row r="916" spans="1:31" ht="176" x14ac:dyDescent="0.2">
      <c r="A916" s="2" t="s">
        <v>1387</v>
      </c>
      <c r="B916" s="2"/>
      <c r="C916" s="2"/>
      <c r="D916" s="10" t="s">
        <v>2627</v>
      </c>
      <c r="E916" s="114" t="s">
        <v>2713</v>
      </c>
      <c r="F916" s="19" t="s">
        <v>2487</v>
      </c>
      <c r="G916" s="19" t="s">
        <v>2612</v>
      </c>
      <c r="H916" s="19" t="s">
        <v>2589</v>
      </c>
      <c r="I916" s="2" t="s">
        <v>2650</v>
      </c>
      <c r="L916" s="19" t="s">
        <v>1917</v>
      </c>
      <c r="M916" s="122" t="s">
        <v>64</v>
      </c>
      <c r="N916" s="28" t="s">
        <v>1277</v>
      </c>
      <c r="O916" s="19" t="s">
        <v>2487</v>
      </c>
      <c r="P916" s="19" t="s">
        <v>2559</v>
      </c>
      <c r="T916" s="2"/>
      <c r="U916" s="2"/>
      <c r="V916" s="2"/>
      <c r="W916" s="2"/>
      <c r="X916" s="2"/>
      <c r="Y916" s="2" t="s">
        <v>2496</v>
      </c>
      <c r="Z916" s="2" t="s">
        <v>2497</v>
      </c>
      <c r="AA916" s="2"/>
      <c r="AB916" s="19"/>
      <c r="AC916" s="19"/>
      <c r="AD916" s="19"/>
      <c r="AE916" s="19"/>
    </row>
    <row r="917" spans="1:31" ht="176" x14ac:dyDescent="0.2">
      <c r="A917" s="2" t="s">
        <v>1388</v>
      </c>
      <c r="B917" s="2"/>
      <c r="C917" s="2"/>
      <c r="D917" s="10" t="s">
        <v>2629</v>
      </c>
      <c r="E917" s="114" t="s">
        <v>2740</v>
      </c>
      <c r="F917" s="19" t="s">
        <v>2487</v>
      </c>
      <c r="G917" s="19" t="s">
        <v>2608</v>
      </c>
      <c r="H917" s="19" t="s">
        <v>2589</v>
      </c>
      <c r="I917" s="2" t="s">
        <v>2650</v>
      </c>
      <c r="L917" s="19" t="s">
        <v>1917</v>
      </c>
      <c r="M917" s="122" t="s">
        <v>64</v>
      </c>
      <c r="N917" s="28" t="s">
        <v>1277</v>
      </c>
      <c r="O917" s="19" t="s">
        <v>2487</v>
      </c>
      <c r="P917" s="19" t="s">
        <v>2559</v>
      </c>
      <c r="T917" s="2"/>
      <c r="U917" s="2"/>
      <c r="V917" s="2"/>
      <c r="W917" s="2"/>
      <c r="X917" s="2"/>
      <c r="Y917" s="2" t="s">
        <v>2496</v>
      </c>
      <c r="Z917" s="2" t="s">
        <v>2497</v>
      </c>
      <c r="AA917" s="2"/>
      <c r="AB917" s="19"/>
      <c r="AC917" s="19"/>
      <c r="AD917" s="19"/>
      <c r="AE917" s="19"/>
    </row>
    <row r="918" spans="1:31" ht="44" x14ac:dyDescent="0.2">
      <c r="A918" s="2" t="s">
        <v>816</v>
      </c>
      <c r="B918" s="2"/>
      <c r="C918" s="2"/>
      <c r="D918" s="10" t="s">
        <v>2629</v>
      </c>
      <c r="E918" s="114" t="s">
        <v>2733</v>
      </c>
      <c r="F918" s="19" t="s">
        <v>2486</v>
      </c>
      <c r="G918" s="19" t="s">
        <v>4392</v>
      </c>
      <c r="H918" s="19" t="s">
        <v>1214</v>
      </c>
      <c r="I918" s="2" t="s">
        <v>2643</v>
      </c>
      <c r="L918" s="19" t="s">
        <v>1919</v>
      </c>
      <c r="M918" s="19" t="s">
        <v>2479</v>
      </c>
      <c r="N918" s="28" t="s">
        <v>1276</v>
      </c>
      <c r="O918" s="19" t="s">
        <v>2511</v>
      </c>
      <c r="T918" s="2"/>
      <c r="U918" s="2"/>
      <c r="V918" s="2"/>
      <c r="W918" s="2"/>
      <c r="X918" s="2"/>
      <c r="Y918" s="2" t="s">
        <v>2512</v>
      </c>
      <c r="Z918" s="2"/>
      <c r="AA918" s="2"/>
      <c r="AB918" s="19"/>
      <c r="AC918" s="19"/>
      <c r="AD918" s="19"/>
      <c r="AE918" s="19"/>
    </row>
    <row r="919" spans="1:31" ht="44" x14ac:dyDescent="0.2">
      <c r="A919" s="2" t="s">
        <v>817</v>
      </c>
      <c r="B919" s="2"/>
      <c r="C919" s="2"/>
      <c r="D919" s="10" t="s">
        <v>2627</v>
      </c>
      <c r="E919" s="114" t="s">
        <v>2733</v>
      </c>
      <c r="F919" s="19" t="s">
        <v>2486</v>
      </c>
      <c r="G919" s="19" t="s">
        <v>4392</v>
      </c>
      <c r="H919" s="19" t="s">
        <v>1201</v>
      </c>
      <c r="I919" s="2" t="s">
        <v>2643</v>
      </c>
      <c r="L919" s="19" t="s">
        <v>1919</v>
      </c>
      <c r="M919" s="19" t="s">
        <v>2479</v>
      </c>
      <c r="N919" s="28" t="s">
        <v>1276</v>
      </c>
      <c r="O919" s="19" t="s">
        <v>2511</v>
      </c>
      <c r="T919" s="2"/>
      <c r="U919" s="2"/>
      <c r="V919" s="2"/>
      <c r="W919" s="2"/>
      <c r="X919" s="2"/>
      <c r="Y919" s="2" t="s">
        <v>2512</v>
      </c>
      <c r="Z919" s="2"/>
      <c r="AA919" s="2"/>
      <c r="AB919" s="19"/>
      <c r="AC919" s="19"/>
      <c r="AD919" s="19"/>
      <c r="AE919" s="19"/>
    </row>
    <row r="920" spans="1:31" ht="242" x14ac:dyDescent="0.2">
      <c r="A920" s="2" t="s">
        <v>431</v>
      </c>
      <c r="B920" s="2"/>
      <c r="C920" s="2"/>
      <c r="D920" s="10" t="s">
        <v>2629</v>
      </c>
      <c r="E920" s="114" t="s">
        <v>2641</v>
      </c>
      <c r="F920" s="19" t="s">
        <v>2487</v>
      </c>
      <c r="G920" s="19" t="s">
        <v>2614</v>
      </c>
      <c r="H920" s="19" t="s">
        <v>2581</v>
      </c>
      <c r="I920" s="2" t="s">
        <v>2646</v>
      </c>
      <c r="M920" s="19" t="s">
        <v>404</v>
      </c>
      <c r="N920" s="28" t="s">
        <v>1879</v>
      </c>
      <c r="O920" s="19" t="s">
        <v>2487</v>
      </c>
      <c r="P920" s="19" t="s">
        <v>2552</v>
      </c>
      <c r="Q920" s="19" t="s">
        <v>2530</v>
      </c>
      <c r="R920" s="19" t="s">
        <v>2561</v>
      </c>
      <c r="S920" s="19" t="s">
        <v>2559</v>
      </c>
      <c r="T920" s="2"/>
      <c r="U920" s="2"/>
      <c r="V920" s="2"/>
      <c r="W920" s="2"/>
      <c r="X920" s="2"/>
      <c r="Y920" s="2" t="s">
        <v>2496</v>
      </c>
      <c r="Z920" s="2" t="s">
        <v>2497</v>
      </c>
      <c r="AA920" s="2"/>
      <c r="AB920" s="19"/>
      <c r="AC920" s="19"/>
      <c r="AD920" s="19"/>
      <c r="AE920" s="19"/>
    </row>
    <row r="921" spans="1:31" ht="242" x14ac:dyDescent="0.2">
      <c r="A921" s="2" t="s">
        <v>430</v>
      </c>
      <c r="B921" s="2"/>
      <c r="C921" s="2"/>
      <c r="D921" s="10" t="s">
        <v>2627</v>
      </c>
      <c r="E921" s="114" t="s">
        <v>2728</v>
      </c>
      <c r="F921" s="19" t="s">
        <v>2486</v>
      </c>
      <c r="G921" s="19" t="s">
        <v>2614</v>
      </c>
      <c r="H921" s="19" t="s">
        <v>1214</v>
      </c>
      <c r="I921" s="2" t="s">
        <v>2646</v>
      </c>
      <c r="M921" s="19" t="s">
        <v>404</v>
      </c>
      <c r="N921" s="28" t="s">
        <v>1879</v>
      </c>
      <c r="O921" s="19" t="s">
        <v>2487</v>
      </c>
      <c r="P921" s="19" t="s">
        <v>2552</v>
      </c>
      <c r="Q921" s="19" t="s">
        <v>2530</v>
      </c>
      <c r="R921" s="19" t="s">
        <v>2561</v>
      </c>
      <c r="S921" s="19" t="s">
        <v>2559</v>
      </c>
      <c r="T921" s="2"/>
      <c r="U921" s="2"/>
      <c r="V921" s="2"/>
      <c r="W921" s="2"/>
      <c r="X921" s="2"/>
      <c r="Y921" s="2" t="s">
        <v>2496</v>
      </c>
      <c r="Z921" s="2" t="s">
        <v>2497</v>
      </c>
      <c r="AA921" s="2"/>
      <c r="AB921" s="19"/>
      <c r="AC921" s="19"/>
      <c r="AD921" s="19"/>
      <c r="AE921" s="19"/>
    </row>
    <row r="922" spans="1:31" ht="88" customHeight="1" x14ac:dyDescent="0.2">
      <c r="A922" s="2" t="s">
        <v>1319</v>
      </c>
      <c r="B922" s="2"/>
      <c r="C922" s="2"/>
      <c r="D922" s="10" t="s">
        <v>2627</v>
      </c>
      <c r="E922" s="114" t="s">
        <v>2724</v>
      </c>
      <c r="F922" s="19" t="s">
        <v>2486</v>
      </c>
      <c r="G922" s="19" t="s">
        <v>2610</v>
      </c>
      <c r="H922" s="19" t="s">
        <v>1205</v>
      </c>
      <c r="I922" s="2" t="s">
        <v>2690</v>
      </c>
      <c r="L922" s="19" t="s">
        <v>1917</v>
      </c>
      <c r="M922" s="122" t="s">
        <v>61</v>
      </c>
      <c r="N922" s="28" t="s">
        <v>1304</v>
      </c>
      <c r="O922" s="19" t="s">
        <v>2486</v>
      </c>
      <c r="P922" s="19" t="s">
        <v>2534</v>
      </c>
      <c r="Q922" s="19" t="s">
        <v>2488</v>
      </c>
      <c r="T922" s="2"/>
      <c r="U922" s="2"/>
      <c r="V922" s="2"/>
      <c r="W922" s="2"/>
      <c r="X922" s="2"/>
      <c r="Y922" s="2" t="s">
        <v>2544</v>
      </c>
      <c r="Z922" s="2" t="s">
        <v>2494</v>
      </c>
      <c r="AA922" s="2" t="s">
        <v>2506</v>
      </c>
      <c r="AB922" s="19" t="s">
        <v>2492</v>
      </c>
      <c r="AC922" s="19"/>
      <c r="AD922" s="19"/>
      <c r="AE922" s="19"/>
    </row>
    <row r="923" spans="1:31" ht="88" customHeight="1" x14ac:dyDescent="0.2">
      <c r="A923" s="2" t="s">
        <v>1318</v>
      </c>
      <c r="B923" s="2"/>
      <c r="C923" s="2"/>
      <c r="D923" s="10" t="s">
        <v>2629</v>
      </c>
      <c r="E923" s="114" t="s">
        <v>2603</v>
      </c>
      <c r="F923" s="19" t="s">
        <v>2486</v>
      </c>
      <c r="G923" s="19" t="s">
        <v>2609</v>
      </c>
      <c r="H923" s="19" t="s">
        <v>1205</v>
      </c>
      <c r="I923" s="2" t="s">
        <v>2690</v>
      </c>
      <c r="L923" s="19" t="s">
        <v>1917</v>
      </c>
      <c r="M923" s="122" t="s">
        <v>61</v>
      </c>
      <c r="N923" s="28" t="s">
        <v>1304</v>
      </c>
      <c r="O923" s="19" t="s">
        <v>2486</v>
      </c>
      <c r="P923" s="19" t="s">
        <v>2534</v>
      </c>
      <c r="Q923" s="19" t="s">
        <v>2488</v>
      </c>
      <c r="T923" s="2"/>
      <c r="U923" s="2"/>
      <c r="V923" s="2"/>
      <c r="W923" s="2"/>
      <c r="X923" s="2"/>
      <c r="Y923" s="2" t="s">
        <v>2544</v>
      </c>
      <c r="Z923" s="2" t="s">
        <v>2494</v>
      </c>
      <c r="AA923" s="2" t="s">
        <v>2506</v>
      </c>
      <c r="AB923" s="19" t="s">
        <v>2492</v>
      </c>
      <c r="AC923" s="19"/>
      <c r="AD923" s="19"/>
      <c r="AE923" s="19"/>
    </row>
    <row r="924" spans="1:31" ht="44" customHeight="1" x14ac:dyDescent="0.2">
      <c r="A924" s="2" t="s">
        <v>1317</v>
      </c>
      <c r="B924" s="2"/>
      <c r="C924" s="2"/>
      <c r="D924" s="10" t="s">
        <v>2627</v>
      </c>
      <c r="E924" s="114" t="s">
        <v>2738</v>
      </c>
      <c r="F924" s="19" t="s">
        <v>2486</v>
      </c>
      <c r="G924" s="19" t="s">
        <v>2609</v>
      </c>
      <c r="H924" s="19" t="s">
        <v>1210</v>
      </c>
      <c r="I924" s="2" t="s">
        <v>2690</v>
      </c>
      <c r="L924" s="19" t="s">
        <v>1917</v>
      </c>
      <c r="M924" s="122" t="s">
        <v>61</v>
      </c>
      <c r="N924" s="28" t="s">
        <v>1304</v>
      </c>
      <c r="O924" s="19" t="s">
        <v>2486</v>
      </c>
      <c r="P924" s="19" t="s">
        <v>2534</v>
      </c>
      <c r="Q924" s="19" t="s">
        <v>2488</v>
      </c>
      <c r="T924" s="2"/>
      <c r="U924" s="2"/>
      <c r="V924" s="2"/>
      <c r="W924" s="2"/>
      <c r="X924" s="2"/>
      <c r="Y924" s="2" t="s">
        <v>2544</v>
      </c>
      <c r="Z924" s="2" t="s">
        <v>2494</v>
      </c>
      <c r="AA924" s="2" t="s">
        <v>2506</v>
      </c>
      <c r="AB924" s="19" t="s">
        <v>2492</v>
      </c>
      <c r="AC924" s="19"/>
      <c r="AD924" s="19"/>
      <c r="AE924" s="19"/>
    </row>
    <row r="925" spans="1:31" ht="44" customHeight="1" x14ac:dyDescent="0.2">
      <c r="A925" s="2" t="s">
        <v>1320</v>
      </c>
      <c r="B925" s="2"/>
      <c r="C925" s="2"/>
      <c r="D925" s="10" t="s">
        <v>2627</v>
      </c>
      <c r="E925" s="114" t="s">
        <v>2724</v>
      </c>
      <c r="F925" s="19" t="s">
        <v>2601</v>
      </c>
      <c r="G925" s="19" t="s">
        <v>2611</v>
      </c>
      <c r="H925" s="19" t="s">
        <v>1206</v>
      </c>
      <c r="I925" s="2" t="s">
        <v>2690</v>
      </c>
      <c r="L925" s="19" t="s">
        <v>1917</v>
      </c>
      <c r="M925" s="122" t="s">
        <v>61</v>
      </c>
      <c r="N925" s="28" t="s">
        <v>1304</v>
      </c>
      <c r="O925" s="19" t="s">
        <v>2486</v>
      </c>
      <c r="P925" s="19" t="s">
        <v>2534</v>
      </c>
      <c r="Q925" s="19" t="s">
        <v>2488</v>
      </c>
      <c r="T925" s="2"/>
      <c r="U925" s="2"/>
      <c r="V925" s="2"/>
      <c r="W925" s="2"/>
      <c r="X925" s="2"/>
      <c r="Y925" s="2" t="s">
        <v>2544</v>
      </c>
      <c r="Z925" s="2" t="s">
        <v>2494</v>
      </c>
      <c r="AA925" s="2" t="s">
        <v>2506</v>
      </c>
      <c r="AB925" s="19" t="s">
        <v>2492</v>
      </c>
      <c r="AC925" s="19"/>
      <c r="AD925" s="19"/>
      <c r="AE925" s="19"/>
    </row>
    <row r="926" spans="1:31" ht="88" x14ac:dyDescent="0.2">
      <c r="A926" s="2" t="s">
        <v>462</v>
      </c>
      <c r="B926" s="2"/>
      <c r="C926" s="2"/>
      <c r="D926" s="10" t="s">
        <v>2629</v>
      </c>
      <c r="E926" s="114" t="s">
        <v>2566</v>
      </c>
      <c r="F926" s="19" t="s">
        <v>2485</v>
      </c>
      <c r="G926" s="19" t="s">
        <v>2614</v>
      </c>
      <c r="H926" s="19" t="s">
        <v>1193</v>
      </c>
      <c r="I926" s="2" t="s">
        <v>2644</v>
      </c>
      <c r="M926" s="19" t="s">
        <v>41</v>
      </c>
      <c r="N926" s="28" t="s">
        <v>1888</v>
      </c>
      <c r="O926" s="52" t="s">
        <v>2485</v>
      </c>
      <c r="T926" s="2"/>
      <c r="U926" s="2"/>
      <c r="V926" s="2"/>
      <c r="W926" s="2"/>
      <c r="X926" s="2"/>
      <c r="Y926" s="2" t="s">
        <v>2507</v>
      </c>
      <c r="Z926" s="2" t="s">
        <v>2528</v>
      </c>
      <c r="AA926" s="2"/>
      <c r="AB926" s="19"/>
      <c r="AC926" s="19"/>
      <c r="AD926" s="19"/>
      <c r="AE926" s="19"/>
    </row>
    <row r="927" spans="1:31" ht="132" x14ac:dyDescent="0.2">
      <c r="A927" s="2" t="s">
        <v>648</v>
      </c>
      <c r="B927" s="2"/>
      <c r="C927" s="2"/>
      <c r="D927" s="10" t="s">
        <v>2629</v>
      </c>
      <c r="E927" s="114" t="s">
        <v>2737</v>
      </c>
      <c r="F927" s="19" t="s">
        <v>2486</v>
      </c>
      <c r="G927" s="19" t="s">
        <v>2610</v>
      </c>
      <c r="H927" s="19" t="s">
        <v>1205</v>
      </c>
      <c r="I927" s="2" t="s">
        <v>2693</v>
      </c>
      <c r="L927" s="19" t="s">
        <v>1918</v>
      </c>
      <c r="M927" s="19" t="s">
        <v>46</v>
      </c>
      <c r="N927" s="28" t="s">
        <v>1765</v>
      </c>
      <c r="O927" s="19" t="s">
        <v>2551</v>
      </c>
      <c r="P927" s="19" t="s">
        <v>2518</v>
      </c>
      <c r="Q927" s="19" t="s">
        <v>2539</v>
      </c>
      <c r="R927" s="19" t="s">
        <v>2519</v>
      </c>
      <c r="S927" s="19" t="s">
        <v>2554</v>
      </c>
      <c r="T927" s="2"/>
      <c r="U927" s="2"/>
      <c r="V927" s="2"/>
      <c r="W927" s="2"/>
      <c r="X927" s="2"/>
      <c r="Y927" s="2" t="s">
        <v>2489</v>
      </c>
      <c r="Z927" s="2" t="s">
        <v>2495</v>
      </c>
      <c r="AA927" s="2" t="s">
        <v>2494</v>
      </c>
      <c r="AB927" s="19" t="s">
        <v>2491</v>
      </c>
      <c r="AC927" s="19"/>
      <c r="AD927" s="19"/>
      <c r="AE927" s="19"/>
    </row>
    <row r="928" spans="1:31" ht="132" x14ac:dyDescent="0.2">
      <c r="A928" s="2" t="s">
        <v>649</v>
      </c>
      <c r="B928" s="2"/>
      <c r="C928" s="2"/>
      <c r="D928" s="10" t="s">
        <v>2629</v>
      </c>
      <c r="E928" s="114" t="s">
        <v>2737</v>
      </c>
      <c r="F928" s="19" t="s">
        <v>2486</v>
      </c>
      <c r="G928" s="19" t="s">
        <v>4392</v>
      </c>
      <c r="H928" s="19" t="s">
        <v>1205</v>
      </c>
      <c r="I928" s="2" t="s">
        <v>2693</v>
      </c>
      <c r="L928" s="19" t="s">
        <v>1918</v>
      </c>
      <c r="M928" s="19" t="s">
        <v>46</v>
      </c>
      <c r="N928" s="28" t="s">
        <v>1765</v>
      </c>
      <c r="O928" s="19" t="s">
        <v>2551</v>
      </c>
      <c r="P928" s="19" t="s">
        <v>2518</v>
      </c>
      <c r="Q928" s="19" t="s">
        <v>2539</v>
      </c>
      <c r="R928" s="19" t="s">
        <v>2519</v>
      </c>
      <c r="S928" s="19" t="s">
        <v>2554</v>
      </c>
      <c r="T928" s="2"/>
      <c r="U928" s="2"/>
      <c r="V928" s="2"/>
      <c r="W928" s="2"/>
      <c r="X928" s="2"/>
      <c r="Y928" s="2" t="s">
        <v>2489</v>
      </c>
      <c r="Z928" s="2" t="s">
        <v>2495</v>
      </c>
      <c r="AA928" s="2" t="s">
        <v>2494</v>
      </c>
      <c r="AB928" s="19" t="s">
        <v>2491</v>
      </c>
      <c r="AC928" s="19"/>
      <c r="AD928" s="19"/>
      <c r="AE928" s="19"/>
    </row>
    <row r="929" spans="1:31" ht="154" x14ac:dyDescent="0.2">
      <c r="A929" s="15" t="s">
        <v>1976</v>
      </c>
      <c r="B929" s="15"/>
      <c r="C929" s="15"/>
      <c r="D929" s="10" t="s">
        <v>2629</v>
      </c>
      <c r="E929" s="114" t="s">
        <v>2733</v>
      </c>
      <c r="F929" s="19" t="s">
        <v>2486</v>
      </c>
      <c r="G929" s="19" t="s">
        <v>2614</v>
      </c>
      <c r="H929" s="19" t="s">
        <v>1201</v>
      </c>
      <c r="I929" s="2" t="s">
        <v>2644</v>
      </c>
      <c r="M929" s="19" t="s">
        <v>1946</v>
      </c>
      <c r="N929" s="28" t="s">
        <v>1787</v>
      </c>
      <c r="O929" s="19" t="s">
        <v>2486</v>
      </c>
      <c r="P929" s="19" t="s">
        <v>2519</v>
      </c>
      <c r="T929" s="2"/>
      <c r="U929" s="2"/>
      <c r="V929" s="2"/>
      <c r="W929" s="2"/>
      <c r="X929" s="2"/>
      <c r="Y929" s="2" t="s">
        <v>2507</v>
      </c>
      <c r="Z929" s="2" t="s">
        <v>2528</v>
      </c>
      <c r="AA929" s="2"/>
      <c r="AB929" s="19"/>
      <c r="AC929" s="19"/>
      <c r="AD929" s="19"/>
      <c r="AE929" s="19"/>
    </row>
    <row r="930" spans="1:31" ht="154" x14ac:dyDescent="0.2">
      <c r="A930" s="15" t="s">
        <v>1977</v>
      </c>
      <c r="B930" s="15"/>
      <c r="C930" s="15"/>
      <c r="D930" s="10" t="s">
        <v>2627</v>
      </c>
      <c r="E930" s="114" t="s">
        <v>2736</v>
      </c>
      <c r="F930" s="19" t="s">
        <v>2485</v>
      </c>
      <c r="G930" s="19" t="s">
        <v>2612</v>
      </c>
      <c r="H930" s="19" t="s">
        <v>1198</v>
      </c>
      <c r="I930" s="2" t="s">
        <v>2644</v>
      </c>
      <c r="M930" s="19" t="s">
        <v>1946</v>
      </c>
      <c r="N930" s="28" t="s">
        <v>1787</v>
      </c>
      <c r="O930" s="19" t="s">
        <v>2486</v>
      </c>
      <c r="P930" s="19" t="s">
        <v>2519</v>
      </c>
      <c r="T930" s="2"/>
      <c r="U930" s="2"/>
      <c r="V930" s="2"/>
      <c r="W930" s="2"/>
      <c r="X930" s="2"/>
      <c r="Y930" s="2" t="s">
        <v>2507</v>
      </c>
      <c r="Z930" s="2" t="s">
        <v>2528</v>
      </c>
      <c r="AA930" s="2"/>
      <c r="AB930" s="19"/>
      <c r="AC930" s="19"/>
      <c r="AD930" s="19"/>
      <c r="AE930" s="19"/>
    </row>
    <row r="931" spans="1:31" ht="88" customHeight="1" x14ac:dyDescent="0.2">
      <c r="A931" s="15" t="s">
        <v>1979</v>
      </c>
      <c r="B931" s="15"/>
      <c r="C931" s="15"/>
      <c r="D931" s="10" t="s">
        <v>2629</v>
      </c>
      <c r="E931" s="114" t="s">
        <v>2733</v>
      </c>
      <c r="F931" s="19" t="s">
        <v>2486</v>
      </c>
      <c r="G931" s="19" t="s">
        <v>2613</v>
      </c>
      <c r="H931" s="19" t="s">
        <v>1201</v>
      </c>
      <c r="I931" s="2" t="s">
        <v>2644</v>
      </c>
      <c r="M931" s="19" t="s">
        <v>1946</v>
      </c>
      <c r="N931" s="28" t="s">
        <v>1787</v>
      </c>
      <c r="O931" s="19" t="s">
        <v>2486</v>
      </c>
      <c r="P931" s="19" t="s">
        <v>2519</v>
      </c>
      <c r="T931" s="2"/>
      <c r="U931" s="2"/>
      <c r="V931" s="2"/>
      <c r="W931" s="2"/>
      <c r="X931" s="2"/>
      <c r="Y931" s="2" t="s">
        <v>2507</v>
      </c>
      <c r="Z931" s="2" t="s">
        <v>2528</v>
      </c>
      <c r="AA931" s="2"/>
      <c r="AB931" s="19"/>
      <c r="AC931" s="19"/>
      <c r="AD931" s="19"/>
      <c r="AE931" s="19"/>
    </row>
    <row r="932" spans="1:31" ht="154" x14ac:dyDescent="0.2">
      <c r="A932" s="15" t="s">
        <v>1980</v>
      </c>
      <c r="B932" s="15"/>
      <c r="C932" s="15"/>
      <c r="D932" s="10" t="s">
        <v>2627</v>
      </c>
      <c r="E932" s="114" t="s">
        <v>2735</v>
      </c>
      <c r="F932" s="19" t="s">
        <v>2601</v>
      </c>
      <c r="G932" s="19" t="s">
        <v>2631</v>
      </c>
      <c r="H932" s="19" t="s">
        <v>2606</v>
      </c>
      <c r="I932" s="2" t="s">
        <v>2644</v>
      </c>
      <c r="M932" s="19" t="s">
        <v>1946</v>
      </c>
      <c r="N932" s="28" t="s">
        <v>1787</v>
      </c>
      <c r="O932" s="19" t="s">
        <v>2486</v>
      </c>
      <c r="P932" s="19" t="s">
        <v>2519</v>
      </c>
      <c r="T932" s="2"/>
      <c r="U932" s="2"/>
      <c r="V932" s="2"/>
      <c r="W932" s="2"/>
      <c r="X932" s="2"/>
      <c r="Y932" s="2" t="s">
        <v>2507</v>
      </c>
      <c r="Z932" s="2" t="s">
        <v>2528</v>
      </c>
      <c r="AA932" s="2"/>
      <c r="AB932" s="19"/>
      <c r="AC932" s="19"/>
      <c r="AD932" s="19"/>
      <c r="AE932" s="19"/>
    </row>
    <row r="933" spans="1:31" ht="154" x14ac:dyDescent="0.2">
      <c r="A933" s="15" t="s">
        <v>1978</v>
      </c>
      <c r="B933" s="15"/>
      <c r="C933" s="15"/>
      <c r="D933" s="10" t="s">
        <v>2629</v>
      </c>
      <c r="E933" s="114" t="s">
        <v>2594</v>
      </c>
      <c r="F933" s="19" t="s">
        <v>2485</v>
      </c>
      <c r="G933" s="19" t="s">
        <v>2612</v>
      </c>
      <c r="H933" s="19" t="s">
        <v>1192</v>
      </c>
      <c r="I933" s="2" t="s">
        <v>2644</v>
      </c>
      <c r="M933" s="19" t="s">
        <v>1946</v>
      </c>
      <c r="N933" s="28" t="s">
        <v>1787</v>
      </c>
      <c r="O933" s="19" t="s">
        <v>2486</v>
      </c>
      <c r="P933" s="19" t="s">
        <v>2519</v>
      </c>
      <c r="T933" s="2"/>
      <c r="U933" s="2"/>
      <c r="V933" s="2"/>
      <c r="W933" s="2"/>
      <c r="X933" s="2"/>
      <c r="Y933" s="2" t="s">
        <v>2507</v>
      </c>
      <c r="Z933" s="2" t="s">
        <v>2528</v>
      </c>
      <c r="AA933" s="2"/>
      <c r="AB933" s="19"/>
      <c r="AC933" s="19"/>
      <c r="AD933" s="19"/>
      <c r="AE933" s="19"/>
    </row>
    <row r="934" spans="1:31" ht="154" x14ac:dyDescent="0.2">
      <c r="A934" s="36" t="s">
        <v>655</v>
      </c>
      <c r="D934" s="10" t="s">
        <v>2627</v>
      </c>
      <c r="E934" s="114" t="s">
        <v>2658</v>
      </c>
      <c r="F934" s="19" t="s">
        <v>2486</v>
      </c>
      <c r="G934" s="19" t="s">
        <v>2614</v>
      </c>
      <c r="H934" s="19" t="s">
        <v>1212</v>
      </c>
      <c r="I934" s="2" t="s">
        <v>2644</v>
      </c>
      <c r="L934" s="19" t="s">
        <v>1918</v>
      </c>
      <c r="M934" s="19" t="s">
        <v>46</v>
      </c>
      <c r="N934" s="28" t="s">
        <v>1787</v>
      </c>
      <c r="O934" s="19" t="s">
        <v>2486</v>
      </c>
      <c r="P934" s="19" t="s">
        <v>2519</v>
      </c>
      <c r="T934" s="2"/>
      <c r="U934" s="2"/>
      <c r="V934" s="2"/>
      <c r="W934" s="2"/>
      <c r="X934" s="2"/>
      <c r="Y934" s="2" t="s">
        <v>2507</v>
      </c>
      <c r="Z934" s="2" t="s">
        <v>2528</v>
      </c>
      <c r="AA934" s="2"/>
      <c r="AB934" s="19"/>
      <c r="AC934" s="19"/>
      <c r="AD934" s="19"/>
      <c r="AE934" s="19"/>
    </row>
    <row r="935" spans="1:31" ht="154" x14ac:dyDescent="0.2">
      <c r="A935" s="35" t="s">
        <v>655</v>
      </c>
      <c r="B935" s="2"/>
      <c r="C935" s="2"/>
      <c r="D935" s="10" t="s">
        <v>2627</v>
      </c>
      <c r="E935" s="114" t="s">
        <v>2658</v>
      </c>
      <c r="F935" s="19" t="s">
        <v>2486</v>
      </c>
      <c r="G935" s="19" t="s">
        <v>2614</v>
      </c>
      <c r="H935" s="19" t="s">
        <v>1212</v>
      </c>
      <c r="I935" s="2" t="s">
        <v>2644</v>
      </c>
      <c r="M935" s="19" t="s">
        <v>2160</v>
      </c>
      <c r="N935" s="28" t="s">
        <v>1787</v>
      </c>
      <c r="O935" s="19" t="s">
        <v>2486</v>
      </c>
      <c r="P935" s="19" t="s">
        <v>2519</v>
      </c>
      <c r="T935" s="2"/>
      <c r="U935" s="2"/>
      <c r="V935" s="2"/>
      <c r="W935" s="2"/>
      <c r="X935" s="2"/>
      <c r="Y935" s="2" t="s">
        <v>2507</v>
      </c>
      <c r="Z935" s="2" t="s">
        <v>2528</v>
      </c>
      <c r="AA935" s="2"/>
      <c r="AB935" s="19"/>
      <c r="AC935" s="19"/>
      <c r="AD935" s="19"/>
      <c r="AE935" s="19"/>
    </row>
    <row r="936" spans="1:31" ht="154" x14ac:dyDescent="0.2">
      <c r="A936" s="2" t="s">
        <v>2282</v>
      </c>
      <c r="B936" s="2"/>
      <c r="C936" s="2"/>
      <c r="D936" s="10" t="s">
        <v>2627</v>
      </c>
      <c r="E936" s="114" t="s">
        <v>2565</v>
      </c>
      <c r="F936" s="19" t="s">
        <v>2486</v>
      </c>
      <c r="G936" s="19" t="s">
        <v>2610</v>
      </c>
      <c r="H936" s="19" t="s">
        <v>1210</v>
      </c>
      <c r="I936" s="2" t="s">
        <v>2644</v>
      </c>
      <c r="M936" s="19" t="s">
        <v>2482</v>
      </c>
      <c r="N936" s="28" t="s">
        <v>2302</v>
      </c>
      <c r="O936" s="19" t="s">
        <v>2562</v>
      </c>
      <c r="P936" s="19" t="s">
        <v>2532</v>
      </c>
      <c r="Q936" s="19" t="s">
        <v>2488</v>
      </c>
      <c r="R936" s="19" t="s">
        <v>2514</v>
      </c>
      <c r="S936" s="19" t="s">
        <v>2554</v>
      </c>
      <c r="T936" s="2"/>
      <c r="U936" s="2"/>
      <c r="V936" s="2"/>
      <c r="W936" s="2"/>
      <c r="X936" s="2"/>
      <c r="Y936" s="2" t="s">
        <v>2545</v>
      </c>
      <c r="Z936" s="2" t="s">
        <v>2506</v>
      </c>
      <c r="AA936" s="2" t="s">
        <v>2492</v>
      </c>
      <c r="AB936" s="19"/>
      <c r="AC936" s="19"/>
      <c r="AD936" s="19"/>
      <c r="AE936" s="19"/>
    </row>
    <row r="937" spans="1:31" ht="154" x14ac:dyDescent="0.2">
      <c r="A937" s="2" t="s">
        <v>2283</v>
      </c>
      <c r="B937" s="2"/>
      <c r="C937" s="2"/>
      <c r="D937" s="10" t="s">
        <v>2629</v>
      </c>
      <c r="E937" s="114" t="s">
        <v>2565</v>
      </c>
      <c r="F937" s="19" t="s">
        <v>2486</v>
      </c>
      <c r="G937" s="19" t="s">
        <v>2610</v>
      </c>
      <c r="H937" s="19" t="s">
        <v>1210</v>
      </c>
      <c r="I937" s="2" t="s">
        <v>2644</v>
      </c>
      <c r="M937" s="19" t="s">
        <v>2482</v>
      </c>
      <c r="N937" s="28" t="s">
        <v>2302</v>
      </c>
      <c r="O937" s="19" t="s">
        <v>2562</v>
      </c>
      <c r="P937" s="19" t="s">
        <v>2532</v>
      </c>
      <c r="Q937" s="19" t="s">
        <v>2488</v>
      </c>
      <c r="R937" s="19" t="s">
        <v>2514</v>
      </c>
      <c r="S937" s="19" t="s">
        <v>2554</v>
      </c>
      <c r="T937" s="2"/>
      <c r="U937" s="2"/>
      <c r="V937" s="2"/>
      <c r="W937" s="2"/>
      <c r="X937" s="2"/>
      <c r="Y937" s="2" t="s">
        <v>2545</v>
      </c>
      <c r="Z937" s="2" t="s">
        <v>2506</v>
      </c>
      <c r="AA937" s="2" t="s">
        <v>2492</v>
      </c>
      <c r="AB937" s="19"/>
      <c r="AC937" s="19"/>
      <c r="AD937" s="19"/>
      <c r="AE937" s="19"/>
    </row>
    <row r="938" spans="1:31" ht="154" x14ac:dyDescent="0.2">
      <c r="A938" s="2" t="s">
        <v>2284</v>
      </c>
      <c r="B938" s="2"/>
      <c r="C938" s="2"/>
      <c r="D938" s="10" t="s">
        <v>2629</v>
      </c>
      <c r="E938" s="114" t="s">
        <v>2632</v>
      </c>
      <c r="F938" s="19" t="s">
        <v>2486</v>
      </c>
      <c r="G938" s="19" t="s">
        <v>2734</v>
      </c>
      <c r="H938" s="19" t="s">
        <v>1212</v>
      </c>
      <c r="I938" s="2" t="s">
        <v>2644</v>
      </c>
      <c r="M938" s="19" t="s">
        <v>2482</v>
      </c>
      <c r="N938" s="28" t="s">
        <v>2302</v>
      </c>
      <c r="O938" s="19" t="s">
        <v>2562</v>
      </c>
      <c r="P938" s="19" t="s">
        <v>2532</v>
      </c>
      <c r="Q938" s="19" t="s">
        <v>2488</v>
      </c>
      <c r="R938" s="19" t="s">
        <v>2514</v>
      </c>
      <c r="S938" s="19" t="s">
        <v>2554</v>
      </c>
      <c r="T938" s="2"/>
      <c r="U938" s="2"/>
      <c r="V938" s="2"/>
      <c r="W938" s="2"/>
      <c r="X938" s="2"/>
      <c r="Y938" s="2" t="s">
        <v>2545</v>
      </c>
      <c r="Z938" s="2" t="s">
        <v>2506</v>
      </c>
      <c r="AA938" s="2" t="s">
        <v>2492</v>
      </c>
      <c r="AB938" s="19"/>
      <c r="AC938" s="19"/>
      <c r="AD938" s="19"/>
      <c r="AE938" s="19"/>
    </row>
    <row r="939" spans="1:31" ht="66" x14ac:dyDescent="0.2">
      <c r="A939" s="2" t="s">
        <v>2640</v>
      </c>
      <c r="B939" s="2" t="s">
        <v>4168</v>
      </c>
      <c r="C939" s="2" t="s">
        <v>3133</v>
      </c>
      <c r="D939" s="10" t="s">
        <v>2627</v>
      </c>
      <c r="E939" s="115" t="s">
        <v>5767</v>
      </c>
      <c r="F939" s="19" t="s">
        <v>2487</v>
      </c>
      <c r="G939" s="19" t="s">
        <v>2609</v>
      </c>
      <c r="H939" s="19" t="s">
        <v>2574</v>
      </c>
      <c r="I939" s="2" t="s">
        <v>2650</v>
      </c>
      <c r="J939" s="9" t="s">
        <v>5769</v>
      </c>
      <c r="K939" s="9" t="s">
        <v>5770</v>
      </c>
      <c r="L939" s="19" t="s">
        <v>1919</v>
      </c>
      <c r="M939" s="122" t="s">
        <v>65</v>
      </c>
      <c r="N939" s="28" t="s">
        <v>1414</v>
      </c>
      <c r="O939" s="52" t="s">
        <v>2487</v>
      </c>
      <c r="T939" s="2"/>
      <c r="U939" s="2"/>
      <c r="V939" s="2"/>
      <c r="W939" s="2"/>
      <c r="X939" s="2"/>
      <c r="Y939" s="2" t="s">
        <v>2496</v>
      </c>
      <c r="Z939" s="2" t="s">
        <v>2506</v>
      </c>
      <c r="AA939" s="2"/>
      <c r="AB939" s="19"/>
      <c r="AC939" s="19"/>
      <c r="AD939" s="19"/>
      <c r="AE939" s="19"/>
    </row>
    <row r="940" spans="1:31" ht="88" x14ac:dyDescent="0.2">
      <c r="A940" s="2" t="s">
        <v>1453</v>
      </c>
      <c r="B940" s="2" t="s">
        <v>4169</v>
      </c>
      <c r="C940" s="2" t="s">
        <v>2969</v>
      </c>
      <c r="D940" s="10" t="s">
        <v>2629</v>
      </c>
      <c r="E940" s="115" t="s">
        <v>5765</v>
      </c>
      <c r="F940" s="19" t="s">
        <v>2487</v>
      </c>
      <c r="G940" s="19" t="s">
        <v>2612</v>
      </c>
      <c r="H940" s="19" t="s">
        <v>2574</v>
      </c>
      <c r="I940" s="2" t="s">
        <v>2676</v>
      </c>
      <c r="J940" s="9" t="s">
        <v>5766</v>
      </c>
      <c r="K940" s="106"/>
      <c r="L940" s="19" t="s">
        <v>1919</v>
      </c>
      <c r="M940" s="122" t="s">
        <v>65</v>
      </c>
      <c r="N940" s="28" t="s">
        <v>1414</v>
      </c>
      <c r="O940" s="52" t="s">
        <v>2487</v>
      </c>
      <c r="T940" s="2"/>
      <c r="U940" s="2"/>
      <c r="V940" s="2"/>
      <c r="W940" s="2"/>
      <c r="X940" s="2"/>
      <c r="Y940" s="2" t="s">
        <v>2496</v>
      </c>
      <c r="Z940" s="2" t="s">
        <v>2506</v>
      </c>
      <c r="AA940" s="2"/>
      <c r="AB940" s="19"/>
      <c r="AC940" s="19"/>
      <c r="AD940" s="19"/>
      <c r="AE940" s="19"/>
    </row>
    <row r="941" spans="1:31" ht="88" customHeight="1" x14ac:dyDescent="0.2">
      <c r="A941" s="2" t="s">
        <v>1452</v>
      </c>
      <c r="B941" s="2" t="s">
        <v>4170</v>
      </c>
      <c r="C941" s="2" t="s">
        <v>3020</v>
      </c>
      <c r="D941" s="10" t="s">
        <v>2629</v>
      </c>
      <c r="E941" s="115" t="s">
        <v>5761</v>
      </c>
      <c r="F941" s="19" t="s">
        <v>2485</v>
      </c>
      <c r="G941" s="19" t="s">
        <v>2609</v>
      </c>
      <c r="H941" s="19" t="s">
        <v>1193</v>
      </c>
      <c r="I941" s="2" t="s">
        <v>2644</v>
      </c>
      <c r="J941" s="9" t="s">
        <v>5762</v>
      </c>
      <c r="K941" s="9" t="s">
        <v>5763</v>
      </c>
      <c r="L941" s="19" t="s">
        <v>1919</v>
      </c>
      <c r="M941" s="122" t="s">
        <v>65</v>
      </c>
      <c r="N941" s="28" t="s">
        <v>1414</v>
      </c>
      <c r="O941" s="52" t="s">
        <v>2487</v>
      </c>
      <c r="T941" s="2"/>
      <c r="U941" s="2"/>
      <c r="V941" s="2"/>
      <c r="W941" s="2"/>
      <c r="X941" s="2"/>
      <c r="Y941" s="2" t="s">
        <v>2496</v>
      </c>
      <c r="Z941" s="2" t="s">
        <v>2506</v>
      </c>
      <c r="AA941" s="2"/>
      <c r="AB941" s="19"/>
      <c r="AC941" s="19"/>
      <c r="AD941" s="19"/>
      <c r="AE941" s="19"/>
    </row>
    <row r="942" spans="1:31" ht="66" x14ac:dyDescent="0.2">
      <c r="A942" s="2" t="s">
        <v>1454</v>
      </c>
      <c r="B942" s="2" t="s">
        <v>4171</v>
      </c>
      <c r="C942" s="2" t="s">
        <v>4172</v>
      </c>
      <c r="D942" s="10" t="s">
        <v>2627</v>
      </c>
      <c r="E942" s="115" t="s">
        <v>5758</v>
      </c>
      <c r="F942" s="19" t="s">
        <v>2487</v>
      </c>
      <c r="G942" s="19" t="s">
        <v>2612</v>
      </c>
      <c r="H942" s="19" t="s">
        <v>2574</v>
      </c>
      <c r="I942" s="2" t="s">
        <v>2676</v>
      </c>
      <c r="J942" s="9" t="s">
        <v>5759</v>
      </c>
      <c r="K942" s="106"/>
      <c r="L942" s="19" t="s">
        <v>1919</v>
      </c>
      <c r="M942" s="122" t="s">
        <v>65</v>
      </c>
      <c r="N942" s="28" t="s">
        <v>1414</v>
      </c>
      <c r="O942" s="52" t="s">
        <v>2487</v>
      </c>
      <c r="T942" s="2"/>
      <c r="U942" s="2"/>
      <c r="V942" s="2"/>
      <c r="W942" s="2"/>
      <c r="X942" s="2"/>
      <c r="Y942" s="2" t="s">
        <v>2496</v>
      </c>
      <c r="Z942" s="2" t="s">
        <v>2506</v>
      </c>
      <c r="AA942" s="2"/>
      <c r="AB942" s="19"/>
      <c r="AC942" s="19"/>
      <c r="AD942" s="19"/>
      <c r="AE942" s="19"/>
    </row>
    <row r="943" spans="1:31" ht="88" x14ac:dyDescent="0.2">
      <c r="A943" s="2" t="s">
        <v>525</v>
      </c>
      <c r="B943" s="2"/>
      <c r="C943" s="2"/>
      <c r="D943" s="10" t="s">
        <v>2627</v>
      </c>
      <c r="E943" s="114" t="s">
        <v>2573</v>
      </c>
      <c r="F943" s="19" t="s">
        <v>2485</v>
      </c>
      <c r="G943" s="19" t="s">
        <v>2612</v>
      </c>
      <c r="H943" s="19" t="s">
        <v>1198</v>
      </c>
      <c r="I943" s="2" t="s">
        <v>2644</v>
      </c>
      <c r="M943" s="19" t="s">
        <v>2238</v>
      </c>
      <c r="N943" s="28" t="s">
        <v>1275</v>
      </c>
      <c r="O943" s="19" t="s">
        <v>2485</v>
      </c>
      <c r="P943" s="19" t="s">
        <v>2513</v>
      </c>
      <c r="Q943" s="19" t="s">
        <v>2541</v>
      </c>
      <c r="R943" s="19" t="s">
        <v>2540</v>
      </c>
      <c r="T943" s="2"/>
      <c r="U943" s="2"/>
      <c r="V943" s="2"/>
      <c r="W943" s="2"/>
      <c r="X943" s="2"/>
      <c r="Y943" s="2" t="s">
        <v>2507</v>
      </c>
      <c r="Z943" s="2" t="s">
        <v>2527</v>
      </c>
      <c r="AA943" s="2" t="s">
        <v>2528</v>
      </c>
      <c r="AB943" s="19"/>
      <c r="AC943" s="19"/>
      <c r="AD943" s="19"/>
      <c r="AE943" s="19"/>
    </row>
    <row r="944" spans="1:31" ht="44" customHeight="1" x14ac:dyDescent="0.2">
      <c r="A944" s="2" t="s">
        <v>582</v>
      </c>
      <c r="B944" s="2"/>
      <c r="C944" s="2"/>
      <c r="D944" s="10" t="s">
        <v>2627</v>
      </c>
      <c r="E944" s="114" t="s">
        <v>2573</v>
      </c>
      <c r="F944" s="19" t="s">
        <v>2485</v>
      </c>
      <c r="G944" s="19" t="s">
        <v>2612</v>
      </c>
      <c r="H944" s="19" t="s">
        <v>1198</v>
      </c>
      <c r="I944" s="2" t="s">
        <v>2644</v>
      </c>
      <c r="L944" s="19" t="s">
        <v>1916</v>
      </c>
      <c r="M944" s="19" t="s">
        <v>44</v>
      </c>
      <c r="N944" s="28" t="s">
        <v>1275</v>
      </c>
      <c r="O944" s="19" t="s">
        <v>2485</v>
      </c>
      <c r="P944" s="19" t="s">
        <v>2513</v>
      </c>
      <c r="Q944" s="19" t="s">
        <v>2541</v>
      </c>
      <c r="R944" s="19" t="s">
        <v>2540</v>
      </c>
      <c r="T944" s="2"/>
      <c r="U944" s="2"/>
      <c r="V944" s="2"/>
      <c r="W944" s="2"/>
      <c r="X944" s="2"/>
      <c r="Y944" s="2" t="s">
        <v>2507</v>
      </c>
      <c r="Z944" s="2" t="s">
        <v>2527</v>
      </c>
      <c r="AA944" s="2" t="s">
        <v>2528</v>
      </c>
      <c r="AB944" s="19"/>
      <c r="AC944" s="19"/>
      <c r="AD944" s="19"/>
      <c r="AE944" s="19"/>
    </row>
    <row r="945" spans="1:31" ht="88" x14ac:dyDescent="0.2">
      <c r="A945" s="19" t="s">
        <v>1021</v>
      </c>
      <c r="D945" s="10" t="s">
        <v>2627</v>
      </c>
      <c r="E945" s="114" t="s">
        <v>2567</v>
      </c>
      <c r="F945" s="19" t="s">
        <v>2485</v>
      </c>
      <c r="G945" s="19" t="s">
        <v>2612</v>
      </c>
      <c r="H945" s="19" t="s">
        <v>1179</v>
      </c>
      <c r="I945" s="2" t="s">
        <v>2644</v>
      </c>
      <c r="L945" s="19" t="s">
        <v>1916</v>
      </c>
      <c r="M945" s="19" t="s">
        <v>57</v>
      </c>
      <c r="N945" s="28" t="s">
        <v>1275</v>
      </c>
      <c r="O945" s="19" t="s">
        <v>2485</v>
      </c>
      <c r="P945" s="19" t="s">
        <v>2513</v>
      </c>
      <c r="Q945" s="19" t="s">
        <v>2541</v>
      </c>
      <c r="R945" s="19" t="s">
        <v>2540</v>
      </c>
      <c r="T945" s="2"/>
      <c r="U945" s="2"/>
      <c r="V945" s="2"/>
      <c r="W945" s="2"/>
      <c r="X945" s="2"/>
      <c r="Y945" s="2" t="s">
        <v>2507</v>
      </c>
      <c r="Z945" s="2" t="s">
        <v>2527</v>
      </c>
      <c r="AA945" s="2" t="s">
        <v>2528</v>
      </c>
      <c r="AB945" s="19"/>
      <c r="AC945" s="19"/>
      <c r="AD945" s="19"/>
      <c r="AE945" s="19"/>
    </row>
    <row r="946" spans="1:31" ht="44" customHeight="1" x14ac:dyDescent="0.2">
      <c r="A946" s="19" t="s">
        <v>200</v>
      </c>
      <c r="D946" s="10" t="s">
        <v>2627</v>
      </c>
      <c r="E946" s="114" t="s">
        <v>2733</v>
      </c>
      <c r="F946" s="19" t="s">
        <v>2486</v>
      </c>
      <c r="G946" s="19" t="s">
        <v>4392</v>
      </c>
      <c r="H946" s="19" t="s">
        <v>1201</v>
      </c>
      <c r="I946" s="2" t="s">
        <v>2650</v>
      </c>
      <c r="M946" s="19" t="s">
        <v>36</v>
      </c>
      <c r="N946" s="28" t="s">
        <v>1842</v>
      </c>
      <c r="O946" s="19" t="s">
        <v>2485</v>
      </c>
      <c r="P946" s="19" t="s">
        <v>2514</v>
      </c>
      <c r="T946" s="2"/>
      <c r="U946" s="2"/>
      <c r="V946" s="2"/>
      <c r="W946" s="2"/>
      <c r="X946" s="2"/>
      <c r="Y946" s="2" t="s">
        <v>2496</v>
      </c>
      <c r="Z946" s="2" t="s">
        <v>2506</v>
      </c>
      <c r="AA946" s="2"/>
      <c r="AB946" s="19"/>
      <c r="AC946" s="19"/>
      <c r="AD946" s="19"/>
      <c r="AE946" s="19"/>
    </row>
    <row r="947" spans="1:31" ht="88" x14ac:dyDescent="0.2">
      <c r="A947" s="19" t="s">
        <v>202</v>
      </c>
      <c r="D947" s="10" t="s">
        <v>2629</v>
      </c>
      <c r="E947" s="114" t="s">
        <v>2621</v>
      </c>
      <c r="F947" s="19" t="s">
        <v>2486</v>
      </c>
      <c r="G947" s="19" t="s">
        <v>4392</v>
      </c>
      <c r="H947" s="19" t="s">
        <v>1212</v>
      </c>
      <c r="I947" s="2" t="s">
        <v>2650</v>
      </c>
      <c r="M947" s="19" t="s">
        <v>36</v>
      </c>
      <c r="N947" s="28" t="s">
        <v>1842</v>
      </c>
      <c r="O947" s="19" t="s">
        <v>2485</v>
      </c>
      <c r="P947" s="19" t="s">
        <v>2514</v>
      </c>
      <c r="T947" s="2"/>
      <c r="U947" s="2"/>
      <c r="V947" s="2"/>
      <c r="W947" s="2"/>
      <c r="X947" s="2"/>
      <c r="Y947" s="2" t="s">
        <v>2496</v>
      </c>
      <c r="Z947" s="2" t="s">
        <v>2506</v>
      </c>
      <c r="AA947" s="2"/>
      <c r="AB947" s="19"/>
      <c r="AC947" s="19"/>
      <c r="AD947" s="19"/>
      <c r="AE947" s="19"/>
    </row>
    <row r="948" spans="1:31" ht="88" x14ac:dyDescent="0.2">
      <c r="A948" s="19" t="s">
        <v>207</v>
      </c>
      <c r="D948" s="10" t="s">
        <v>2629</v>
      </c>
      <c r="E948" s="114" t="s">
        <v>2624</v>
      </c>
      <c r="F948" s="19" t="s">
        <v>2486</v>
      </c>
      <c r="G948" s="19" t="s">
        <v>2611</v>
      </c>
      <c r="H948" s="19" t="s">
        <v>1205</v>
      </c>
      <c r="I948" s="2" t="s">
        <v>2650</v>
      </c>
      <c r="M948" s="19" t="s">
        <v>36</v>
      </c>
      <c r="N948" s="28" t="s">
        <v>1842</v>
      </c>
      <c r="O948" s="19" t="s">
        <v>2485</v>
      </c>
      <c r="P948" s="19" t="s">
        <v>2514</v>
      </c>
      <c r="T948" s="2"/>
      <c r="U948" s="2"/>
      <c r="V948" s="2"/>
      <c r="W948" s="2"/>
      <c r="X948" s="2"/>
      <c r="Y948" s="2" t="s">
        <v>2496</v>
      </c>
      <c r="Z948" s="2" t="s">
        <v>2506</v>
      </c>
      <c r="AA948" s="2"/>
      <c r="AB948" s="19"/>
      <c r="AC948" s="19"/>
      <c r="AD948" s="19"/>
      <c r="AE948" s="19"/>
    </row>
    <row r="949" spans="1:31" ht="88" x14ac:dyDescent="0.2">
      <c r="A949" s="19" t="s">
        <v>199</v>
      </c>
      <c r="D949" s="10" t="s">
        <v>2629</v>
      </c>
      <c r="E949" s="114" t="s">
        <v>2599</v>
      </c>
      <c r="F949" s="19" t="s">
        <v>2486</v>
      </c>
      <c r="G949" s="19" t="s">
        <v>4392</v>
      </c>
      <c r="H949" s="19" t="s">
        <v>1212</v>
      </c>
      <c r="I949" s="2" t="s">
        <v>2650</v>
      </c>
      <c r="M949" s="19" t="s">
        <v>36</v>
      </c>
      <c r="N949" s="28" t="s">
        <v>1842</v>
      </c>
      <c r="O949" s="19" t="s">
        <v>2485</v>
      </c>
      <c r="P949" s="19" t="s">
        <v>2514</v>
      </c>
      <c r="T949" s="2"/>
      <c r="U949" s="2"/>
      <c r="V949" s="2"/>
      <c r="W949" s="2"/>
      <c r="X949" s="2"/>
      <c r="Y949" s="2" t="s">
        <v>2496</v>
      </c>
      <c r="Z949" s="2" t="s">
        <v>2506</v>
      </c>
      <c r="AA949" s="2"/>
      <c r="AB949" s="19"/>
      <c r="AC949" s="19"/>
      <c r="AD949" s="19"/>
      <c r="AE949" s="19"/>
    </row>
    <row r="950" spans="1:31" ht="88" x14ac:dyDescent="0.2">
      <c r="A950" s="19" t="s">
        <v>203</v>
      </c>
      <c r="D950" s="10" t="s">
        <v>2629</v>
      </c>
      <c r="E950" s="114" t="s">
        <v>2724</v>
      </c>
      <c r="F950" s="19" t="s">
        <v>2486</v>
      </c>
      <c r="G950" s="19" t="s">
        <v>2610</v>
      </c>
      <c r="H950" s="19" t="s">
        <v>1206</v>
      </c>
      <c r="I950" s="2" t="s">
        <v>2650</v>
      </c>
      <c r="M950" s="19" t="s">
        <v>36</v>
      </c>
      <c r="N950" s="28" t="s">
        <v>1842</v>
      </c>
      <c r="O950" s="19" t="s">
        <v>2485</v>
      </c>
      <c r="P950" s="19" t="s">
        <v>2514</v>
      </c>
      <c r="T950" s="2"/>
      <c r="U950" s="2"/>
      <c r="V950" s="2"/>
      <c r="W950" s="2"/>
      <c r="X950" s="2"/>
      <c r="Y950" s="2" t="s">
        <v>2496</v>
      </c>
      <c r="Z950" s="2" t="s">
        <v>2506</v>
      </c>
      <c r="AA950" s="2"/>
      <c r="AB950" s="19"/>
      <c r="AC950" s="19"/>
      <c r="AD950" s="19"/>
      <c r="AE950" s="19"/>
    </row>
    <row r="951" spans="1:31" ht="88" x14ac:dyDescent="0.2">
      <c r="A951" s="19" t="s">
        <v>206</v>
      </c>
      <c r="D951" s="10" t="s">
        <v>2629</v>
      </c>
      <c r="E951" s="114" t="s">
        <v>2733</v>
      </c>
      <c r="F951" s="19" t="s">
        <v>2486</v>
      </c>
      <c r="G951" s="19" t="s">
        <v>2610</v>
      </c>
      <c r="H951" s="19" t="s">
        <v>1201</v>
      </c>
      <c r="I951" s="2" t="s">
        <v>2650</v>
      </c>
      <c r="M951" s="19" t="s">
        <v>36</v>
      </c>
      <c r="N951" s="28" t="s">
        <v>1842</v>
      </c>
      <c r="O951" s="19" t="s">
        <v>2485</v>
      </c>
      <c r="P951" s="19" t="s">
        <v>2514</v>
      </c>
      <c r="T951" s="2"/>
      <c r="U951" s="2"/>
      <c r="V951" s="2"/>
      <c r="W951" s="2"/>
      <c r="X951" s="2"/>
      <c r="Y951" s="2" t="s">
        <v>2496</v>
      </c>
      <c r="Z951" s="2" t="s">
        <v>2506</v>
      </c>
      <c r="AA951" s="2"/>
      <c r="AB951" s="19"/>
      <c r="AC951" s="19"/>
      <c r="AD951" s="19"/>
      <c r="AE951" s="19"/>
    </row>
    <row r="952" spans="1:31" ht="88" x14ac:dyDescent="0.2">
      <c r="A952" s="19" t="s">
        <v>201</v>
      </c>
      <c r="D952" s="10" t="s">
        <v>2629</v>
      </c>
      <c r="E952" s="114" t="s">
        <v>2732</v>
      </c>
      <c r="F952" s="19" t="s">
        <v>2486</v>
      </c>
      <c r="G952" s="19" t="s">
        <v>4392</v>
      </c>
      <c r="H952" s="19" t="s">
        <v>1210</v>
      </c>
      <c r="I952" s="2" t="s">
        <v>2650</v>
      </c>
      <c r="M952" s="19" t="s">
        <v>36</v>
      </c>
      <c r="N952" s="28" t="s">
        <v>1842</v>
      </c>
      <c r="O952" s="19" t="s">
        <v>2485</v>
      </c>
      <c r="P952" s="19" t="s">
        <v>2514</v>
      </c>
      <c r="T952" s="2"/>
      <c r="U952" s="2"/>
      <c r="V952" s="2"/>
      <c r="W952" s="2"/>
      <c r="X952" s="2"/>
      <c r="Y952" s="2" t="s">
        <v>2496</v>
      </c>
      <c r="Z952" s="2" t="s">
        <v>2506</v>
      </c>
      <c r="AA952" s="2"/>
      <c r="AB952" s="19"/>
      <c r="AC952" s="19"/>
      <c r="AD952" s="19"/>
      <c r="AE952" s="19"/>
    </row>
    <row r="953" spans="1:31" ht="88" customHeight="1" x14ac:dyDescent="0.2">
      <c r="A953" s="2" t="s">
        <v>421</v>
      </c>
      <c r="B953" s="2"/>
      <c r="C953" s="2"/>
      <c r="D953" s="10" t="s">
        <v>2627</v>
      </c>
      <c r="E953" s="114" t="s">
        <v>2599</v>
      </c>
      <c r="F953" s="19" t="s">
        <v>2486</v>
      </c>
      <c r="G953" s="19" t="s">
        <v>4392</v>
      </c>
      <c r="H953" s="19" t="s">
        <v>1212</v>
      </c>
      <c r="I953" s="2" t="s">
        <v>2650</v>
      </c>
      <c r="M953" s="19" t="s">
        <v>404</v>
      </c>
      <c r="N953" s="28" t="s">
        <v>1842</v>
      </c>
      <c r="O953" s="19" t="s">
        <v>2485</v>
      </c>
      <c r="P953" s="19" t="s">
        <v>2514</v>
      </c>
      <c r="T953" s="2"/>
      <c r="U953" s="2"/>
      <c r="V953" s="2"/>
      <c r="W953" s="2"/>
      <c r="X953" s="2"/>
      <c r="Y953" s="2" t="s">
        <v>2496</v>
      </c>
      <c r="Z953" s="2" t="s">
        <v>2506</v>
      </c>
      <c r="AA953" s="2"/>
      <c r="AB953" s="19"/>
      <c r="AC953" s="19"/>
      <c r="AD953" s="19"/>
      <c r="AE953" s="19"/>
    </row>
    <row r="954" spans="1:31" ht="88" x14ac:dyDescent="0.2">
      <c r="A954" s="2" t="s">
        <v>423</v>
      </c>
      <c r="B954" s="2"/>
      <c r="C954" s="2"/>
      <c r="D954" s="10" t="s">
        <v>2629</v>
      </c>
      <c r="E954" s="114" t="s">
        <v>2728</v>
      </c>
      <c r="F954" s="19" t="s">
        <v>2486</v>
      </c>
      <c r="G954" s="19" t="s">
        <v>2662</v>
      </c>
      <c r="H954" s="19" t="s">
        <v>1211</v>
      </c>
      <c r="I954" s="2" t="s">
        <v>2650</v>
      </c>
      <c r="M954" s="19" t="s">
        <v>404</v>
      </c>
      <c r="N954" s="28" t="s">
        <v>1842</v>
      </c>
      <c r="O954" s="19" t="s">
        <v>2485</v>
      </c>
      <c r="P954" s="19" t="s">
        <v>2514</v>
      </c>
      <c r="T954" s="2"/>
      <c r="U954" s="2"/>
      <c r="V954" s="2"/>
      <c r="W954" s="2"/>
      <c r="X954" s="2"/>
      <c r="Y954" s="2" t="s">
        <v>2496</v>
      </c>
      <c r="Z954" s="2" t="s">
        <v>2506</v>
      </c>
      <c r="AA954" s="2"/>
      <c r="AB954" s="19"/>
      <c r="AC954" s="19"/>
      <c r="AD954" s="19"/>
      <c r="AE954" s="19"/>
    </row>
    <row r="955" spans="1:31" ht="88" x14ac:dyDescent="0.2">
      <c r="A955" s="2" t="s">
        <v>420</v>
      </c>
      <c r="B955" s="2"/>
      <c r="C955" s="2"/>
      <c r="D955" s="10" t="s">
        <v>2629</v>
      </c>
      <c r="E955" s="114" t="s">
        <v>2599</v>
      </c>
      <c r="F955" s="19" t="s">
        <v>2486</v>
      </c>
      <c r="G955" s="19" t="s">
        <v>2609</v>
      </c>
      <c r="H955" s="19" t="s">
        <v>1212</v>
      </c>
      <c r="I955" s="2" t="s">
        <v>2650</v>
      </c>
      <c r="M955" s="19" t="s">
        <v>404</v>
      </c>
      <c r="N955" s="28" t="s">
        <v>1842</v>
      </c>
      <c r="O955" s="19" t="s">
        <v>2485</v>
      </c>
      <c r="P955" s="19" t="s">
        <v>2514</v>
      </c>
      <c r="T955" s="2"/>
      <c r="U955" s="2"/>
      <c r="V955" s="2"/>
      <c r="W955" s="2"/>
      <c r="X955" s="2"/>
      <c r="Y955" s="2" t="s">
        <v>2496</v>
      </c>
      <c r="Z955" s="2" t="s">
        <v>2506</v>
      </c>
      <c r="AA955" s="2"/>
      <c r="AB955" s="19"/>
      <c r="AC955" s="19"/>
      <c r="AD955" s="19"/>
      <c r="AE955" s="19"/>
    </row>
    <row r="956" spans="1:31" ht="88" x14ac:dyDescent="0.2">
      <c r="A956" s="2" t="s">
        <v>422</v>
      </c>
      <c r="B956" s="2"/>
      <c r="C956" s="2"/>
      <c r="D956" s="10" t="s">
        <v>2629</v>
      </c>
      <c r="E956" s="114" t="s">
        <v>2624</v>
      </c>
      <c r="F956" s="19" t="s">
        <v>2486</v>
      </c>
      <c r="G956" s="19" t="s">
        <v>2611</v>
      </c>
      <c r="H956" s="19" t="s">
        <v>1205</v>
      </c>
      <c r="I956" s="2" t="s">
        <v>2650</v>
      </c>
      <c r="M956" s="19" t="s">
        <v>404</v>
      </c>
      <c r="N956" s="28" t="s">
        <v>1842</v>
      </c>
      <c r="O956" s="19" t="s">
        <v>2485</v>
      </c>
      <c r="P956" s="19" t="s">
        <v>2514</v>
      </c>
      <c r="T956" s="2"/>
      <c r="U956" s="2"/>
      <c r="V956" s="2"/>
      <c r="W956" s="2"/>
      <c r="X956" s="2"/>
      <c r="Y956" s="2" t="s">
        <v>2496</v>
      </c>
      <c r="Z956" s="2" t="s">
        <v>2506</v>
      </c>
      <c r="AA956" s="2"/>
      <c r="AB956" s="19"/>
      <c r="AC956" s="19"/>
      <c r="AD956" s="19"/>
      <c r="AE956" s="19"/>
    </row>
    <row r="957" spans="1:31" ht="88" x14ac:dyDescent="0.2">
      <c r="A957" s="2" t="s">
        <v>1708</v>
      </c>
      <c r="B957" s="2" t="s">
        <v>4190</v>
      </c>
      <c r="C957" s="2" t="s">
        <v>4191</v>
      </c>
      <c r="D957" s="10" t="s">
        <v>2627</v>
      </c>
      <c r="E957" s="115" t="s">
        <v>5756</v>
      </c>
      <c r="F957" s="19" t="s">
        <v>2485</v>
      </c>
      <c r="G957" s="19" t="s">
        <v>2614</v>
      </c>
      <c r="H957" s="19" t="s">
        <v>1191</v>
      </c>
      <c r="I957" s="2" t="s">
        <v>2644</v>
      </c>
      <c r="J957" s="106"/>
      <c r="K957" s="106"/>
      <c r="L957" s="19" t="s">
        <v>1917</v>
      </c>
      <c r="M957" s="122" t="s">
        <v>69</v>
      </c>
      <c r="N957" s="28" t="s">
        <v>1657</v>
      </c>
      <c r="O957" s="52" t="s">
        <v>2485</v>
      </c>
      <c r="T957" s="2"/>
      <c r="U957" s="2"/>
      <c r="V957" s="2"/>
      <c r="W957" s="2"/>
      <c r="X957" s="2"/>
      <c r="Y957" s="2" t="s">
        <v>2507</v>
      </c>
      <c r="Z957" s="2" t="s">
        <v>2528</v>
      </c>
      <c r="AA957" s="2"/>
      <c r="AB957" s="19"/>
      <c r="AC957" s="19"/>
      <c r="AD957" s="19"/>
      <c r="AE957" s="19"/>
    </row>
    <row r="958" spans="1:31" ht="88" x14ac:dyDescent="0.2">
      <c r="A958" s="15" t="s">
        <v>1986</v>
      </c>
      <c r="B958" s="15" t="s">
        <v>4192</v>
      </c>
      <c r="C958" s="15" t="s">
        <v>4193</v>
      </c>
      <c r="D958" s="10" t="s">
        <v>2629</v>
      </c>
      <c r="E958" s="115" t="s">
        <v>5752</v>
      </c>
      <c r="F958" s="19" t="s">
        <v>2485</v>
      </c>
      <c r="G958" s="19" t="s">
        <v>2614</v>
      </c>
      <c r="H958" s="19" t="s">
        <v>1179</v>
      </c>
      <c r="I958" s="2" t="s">
        <v>2681</v>
      </c>
      <c r="J958" s="9" t="s">
        <v>5754</v>
      </c>
      <c r="K958" s="9" t="s">
        <v>5753</v>
      </c>
      <c r="M958" s="19" t="s">
        <v>1946</v>
      </c>
      <c r="N958" s="28" t="s">
        <v>1957</v>
      </c>
      <c r="O958" s="19" t="s">
        <v>2485</v>
      </c>
      <c r="P958" s="19" t="s">
        <v>2513</v>
      </c>
      <c r="T958" s="2"/>
      <c r="U958" s="2"/>
      <c r="V958" s="2"/>
      <c r="W958" s="2"/>
      <c r="X958" s="2"/>
      <c r="Y958" s="2" t="s">
        <v>2507</v>
      </c>
      <c r="Z958" s="2" t="s">
        <v>2528</v>
      </c>
      <c r="AA958" s="2"/>
      <c r="AB958" s="19"/>
      <c r="AC958" s="19"/>
      <c r="AD958" s="19"/>
      <c r="AE958" s="19"/>
    </row>
    <row r="959" spans="1:31" ht="88" x14ac:dyDescent="0.2">
      <c r="A959" s="15" t="s">
        <v>1985</v>
      </c>
      <c r="B959" s="15" t="s">
        <v>4194</v>
      </c>
      <c r="C959" s="15" t="s">
        <v>4195</v>
      </c>
      <c r="D959" s="10" t="s">
        <v>2627</v>
      </c>
      <c r="E959" s="115" t="s">
        <v>5750</v>
      </c>
      <c r="F959" s="19" t="s">
        <v>2485</v>
      </c>
      <c r="G959" s="19" t="s">
        <v>2612</v>
      </c>
      <c r="H959" s="19" t="s">
        <v>1179</v>
      </c>
      <c r="I959" s="2" t="s">
        <v>2681</v>
      </c>
      <c r="J959" s="9" t="s">
        <v>5751</v>
      </c>
      <c r="K959" s="106"/>
      <c r="M959" s="19" t="s">
        <v>1946</v>
      </c>
      <c r="N959" s="28" t="s">
        <v>1957</v>
      </c>
      <c r="O959" s="19" t="s">
        <v>2485</v>
      </c>
      <c r="P959" s="19" t="s">
        <v>2513</v>
      </c>
      <c r="T959" s="2"/>
      <c r="U959" s="2"/>
      <c r="V959" s="2"/>
      <c r="W959" s="2"/>
      <c r="X959" s="2"/>
      <c r="Y959" s="2" t="s">
        <v>2507</v>
      </c>
      <c r="Z959" s="2" t="s">
        <v>2528</v>
      </c>
      <c r="AA959" s="2"/>
      <c r="AB959" s="19"/>
      <c r="AC959" s="19"/>
      <c r="AD959" s="19"/>
      <c r="AE959" s="19"/>
    </row>
    <row r="960" spans="1:31" ht="66" x14ac:dyDescent="0.2">
      <c r="A960" s="2" t="s">
        <v>700</v>
      </c>
      <c r="B960" s="2" t="s">
        <v>4013</v>
      </c>
      <c r="C960" s="2" t="s">
        <v>2971</v>
      </c>
      <c r="D960" s="10" t="s">
        <v>2629</v>
      </c>
      <c r="E960" s="115" t="s">
        <v>5748</v>
      </c>
      <c r="F960" s="19" t="s">
        <v>2486</v>
      </c>
      <c r="G960" s="19" t="s">
        <v>2662</v>
      </c>
      <c r="H960" s="19" t="s">
        <v>1201</v>
      </c>
      <c r="I960" s="2" t="s">
        <v>2676</v>
      </c>
      <c r="J960" s="106"/>
      <c r="K960" s="106"/>
      <c r="L960" s="19" t="s">
        <v>1919</v>
      </c>
      <c r="M960" s="122" t="s">
        <v>48</v>
      </c>
      <c r="N960" s="28" t="s">
        <v>1410</v>
      </c>
      <c r="O960" s="19" t="s">
        <v>2486</v>
      </c>
      <c r="P960" s="19" t="s">
        <v>2533</v>
      </c>
      <c r="T960" s="2"/>
      <c r="U960" s="2"/>
      <c r="V960" s="2"/>
      <c r="W960" s="2"/>
      <c r="X960" s="2"/>
      <c r="Y960" s="2" t="s">
        <v>2489</v>
      </c>
      <c r="Z960" s="2" t="s">
        <v>2494</v>
      </c>
      <c r="AA960" s="2"/>
      <c r="AB960" s="19"/>
      <c r="AC960" s="19"/>
      <c r="AD960" s="19"/>
      <c r="AE960" s="19"/>
    </row>
    <row r="961" spans="1:31" ht="66" x14ac:dyDescent="0.2">
      <c r="A961" s="2" t="s">
        <v>694</v>
      </c>
      <c r="B961" s="2" t="s">
        <v>4200</v>
      </c>
      <c r="C961" s="2" t="s">
        <v>3220</v>
      </c>
      <c r="D961" s="10" t="s">
        <v>2629</v>
      </c>
      <c r="E961" s="115" t="s">
        <v>5746</v>
      </c>
      <c r="F961" s="19" t="s">
        <v>2486</v>
      </c>
      <c r="G961" s="19" t="s">
        <v>4391</v>
      </c>
      <c r="H961" s="19" t="s">
        <v>1212</v>
      </c>
      <c r="I961" s="2" t="s">
        <v>1409</v>
      </c>
      <c r="J961" s="9" t="s">
        <v>5744</v>
      </c>
      <c r="K961" s="9" t="s">
        <v>5745</v>
      </c>
      <c r="L961" s="19" t="s">
        <v>1919</v>
      </c>
      <c r="M961" s="122" t="s">
        <v>48</v>
      </c>
      <c r="N961" s="28" t="s">
        <v>1410</v>
      </c>
      <c r="O961" s="19" t="s">
        <v>2486</v>
      </c>
      <c r="P961" s="19" t="s">
        <v>2533</v>
      </c>
      <c r="T961" s="2"/>
      <c r="U961" s="2"/>
      <c r="V961" s="2"/>
      <c r="W961" s="2"/>
      <c r="X961" s="2"/>
      <c r="Y961" s="2" t="s">
        <v>2489</v>
      </c>
      <c r="Z961" s="2" t="s">
        <v>2494</v>
      </c>
      <c r="AA961" s="2"/>
      <c r="AB961" s="19"/>
      <c r="AC961" s="19"/>
      <c r="AD961" s="19"/>
      <c r="AE961" s="19"/>
    </row>
    <row r="962" spans="1:31" ht="66" x14ac:dyDescent="0.2">
      <c r="A962" s="2" t="s">
        <v>696</v>
      </c>
      <c r="B962" s="2" t="s">
        <v>4204</v>
      </c>
      <c r="C962" s="2" t="s">
        <v>3177</v>
      </c>
      <c r="D962" s="10" t="s">
        <v>2627</v>
      </c>
      <c r="E962" s="115" t="s">
        <v>5742</v>
      </c>
      <c r="F962" s="19" t="s">
        <v>2485</v>
      </c>
      <c r="G962" s="19" t="s">
        <v>2634</v>
      </c>
      <c r="H962" s="19" t="s">
        <v>1198</v>
      </c>
      <c r="I962" s="2" t="s">
        <v>2683</v>
      </c>
      <c r="J962" s="106"/>
      <c r="K962" s="106"/>
      <c r="L962" s="19" t="s">
        <v>1919</v>
      </c>
      <c r="M962" s="122" t="s">
        <v>48</v>
      </c>
      <c r="N962" s="28" t="s">
        <v>1410</v>
      </c>
      <c r="O962" s="19" t="s">
        <v>2486</v>
      </c>
      <c r="P962" s="19" t="s">
        <v>2533</v>
      </c>
      <c r="T962" s="2"/>
      <c r="U962" s="2"/>
      <c r="V962" s="2"/>
      <c r="W962" s="2"/>
      <c r="X962" s="2"/>
      <c r="Y962" s="2" t="s">
        <v>2489</v>
      </c>
      <c r="Z962" s="2" t="s">
        <v>2494</v>
      </c>
      <c r="AA962" s="2"/>
      <c r="AB962" s="19"/>
      <c r="AC962" s="19"/>
      <c r="AD962" s="19"/>
      <c r="AE962" s="19"/>
    </row>
    <row r="963" spans="1:31" ht="66" x14ac:dyDescent="0.2">
      <c r="A963" s="2" t="s">
        <v>699</v>
      </c>
      <c r="B963" s="2" t="s">
        <v>4205</v>
      </c>
      <c r="C963" s="2" t="s">
        <v>2937</v>
      </c>
      <c r="D963" s="10" t="s">
        <v>2629</v>
      </c>
      <c r="E963" s="115" t="s">
        <v>5740</v>
      </c>
      <c r="F963" s="19" t="s">
        <v>2486</v>
      </c>
      <c r="G963" s="19" t="s">
        <v>2633</v>
      </c>
      <c r="H963" s="19" t="s">
        <v>1198</v>
      </c>
      <c r="I963" s="2" t="s">
        <v>2643</v>
      </c>
      <c r="J963" s="106"/>
      <c r="K963" s="106"/>
      <c r="L963" s="19" t="s">
        <v>1919</v>
      </c>
      <c r="M963" s="122" t="s">
        <v>48</v>
      </c>
      <c r="N963" s="28" t="s">
        <v>1410</v>
      </c>
      <c r="O963" s="19" t="s">
        <v>2486</v>
      </c>
      <c r="P963" s="19" t="s">
        <v>2533</v>
      </c>
      <c r="T963" s="2"/>
      <c r="U963" s="2"/>
      <c r="V963" s="2"/>
      <c r="W963" s="2"/>
      <c r="X963" s="2"/>
      <c r="Y963" s="2" t="s">
        <v>2489</v>
      </c>
      <c r="Z963" s="2" t="s">
        <v>2494</v>
      </c>
      <c r="AA963" s="2"/>
      <c r="AB963" s="19"/>
      <c r="AC963" s="19"/>
      <c r="AD963" s="19"/>
      <c r="AE963" s="19"/>
    </row>
    <row r="964" spans="1:31" ht="66" x14ac:dyDescent="0.2">
      <c r="A964" s="2" t="s">
        <v>697</v>
      </c>
      <c r="B964" s="2" t="s">
        <v>4207</v>
      </c>
      <c r="C964" s="2" t="s">
        <v>4208</v>
      </c>
      <c r="D964" s="10" t="s">
        <v>2627</v>
      </c>
      <c r="E964" s="115" t="s">
        <v>5738</v>
      </c>
      <c r="F964" s="19" t="s">
        <v>2485</v>
      </c>
      <c r="G964" s="19" t="s">
        <v>2634</v>
      </c>
      <c r="H964" s="19" t="s">
        <v>1198</v>
      </c>
      <c r="I964" s="2" t="s">
        <v>2650</v>
      </c>
      <c r="J964" s="106"/>
      <c r="K964" s="106"/>
      <c r="L964" s="19" t="s">
        <v>1919</v>
      </c>
      <c r="M964" s="122" t="s">
        <v>48</v>
      </c>
      <c r="N964" s="28" t="s">
        <v>1410</v>
      </c>
      <c r="O964" s="19" t="s">
        <v>2486</v>
      </c>
      <c r="P964" s="19" t="s">
        <v>2533</v>
      </c>
      <c r="T964" s="2"/>
      <c r="U964" s="2"/>
      <c r="V964" s="2"/>
      <c r="W964" s="2"/>
      <c r="X964" s="2"/>
      <c r="Y964" s="2" t="s">
        <v>2489</v>
      </c>
      <c r="Z964" s="2" t="s">
        <v>2494</v>
      </c>
      <c r="AA964" s="2"/>
      <c r="AB964" s="19"/>
      <c r="AC964" s="19"/>
      <c r="AD964" s="19"/>
      <c r="AE964" s="19"/>
    </row>
    <row r="965" spans="1:31" ht="66" x14ac:dyDescent="0.2">
      <c r="A965" s="2" t="s">
        <v>698</v>
      </c>
      <c r="B965" s="2" t="s">
        <v>4209</v>
      </c>
      <c r="C965" s="2" t="s">
        <v>4210</v>
      </c>
      <c r="D965" s="10" t="s">
        <v>2627</v>
      </c>
      <c r="E965" s="115" t="s">
        <v>5737</v>
      </c>
      <c r="F965" s="19" t="s">
        <v>2485</v>
      </c>
      <c r="G965" s="19" t="s">
        <v>2634</v>
      </c>
      <c r="H965" s="19" t="s">
        <v>1176</v>
      </c>
      <c r="I965" s="2" t="s">
        <v>2650</v>
      </c>
      <c r="J965" s="106"/>
      <c r="K965" s="106"/>
      <c r="L965" s="19" t="s">
        <v>1919</v>
      </c>
      <c r="M965" s="122" t="s">
        <v>48</v>
      </c>
      <c r="N965" s="28" t="s">
        <v>1410</v>
      </c>
      <c r="O965" s="19" t="s">
        <v>2486</v>
      </c>
      <c r="P965" s="19" t="s">
        <v>2533</v>
      </c>
      <c r="T965" s="2"/>
      <c r="U965" s="2"/>
      <c r="V965" s="2"/>
      <c r="W965" s="2"/>
      <c r="X965" s="2"/>
      <c r="Y965" s="2" t="s">
        <v>2489</v>
      </c>
      <c r="Z965" s="2" t="s">
        <v>2494</v>
      </c>
      <c r="AA965" s="2"/>
      <c r="AB965" s="19"/>
      <c r="AC965" s="19"/>
      <c r="AD965" s="19"/>
      <c r="AE965" s="19"/>
    </row>
    <row r="966" spans="1:31" ht="88" x14ac:dyDescent="0.2">
      <c r="A966" s="2" t="s">
        <v>2340</v>
      </c>
      <c r="B966" s="2" t="s">
        <v>4211</v>
      </c>
      <c r="C966" s="2" t="s">
        <v>4127</v>
      </c>
      <c r="D966" s="10" t="s">
        <v>2629</v>
      </c>
      <c r="E966" s="115" t="s">
        <v>5733</v>
      </c>
      <c r="F966" s="19" t="s">
        <v>2486</v>
      </c>
      <c r="G966" s="19" t="s">
        <v>4392</v>
      </c>
      <c r="H966" s="19" t="s">
        <v>1212</v>
      </c>
      <c r="I966" s="19" t="s">
        <v>2644</v>
      </c>
      <c r="J966" s="83" t="s">
        <v>5732</v>
      </c>
      <c r="K966" s="83" t="s">
        <v>5731</v>
      </c>
      <c r="M966" s="19" t="s">
        <v>62</v>
      </c>
      <c r="N966" s="28" t="s">
        <v>1410</v>
      </c>
      <c r="O966" s="19" t="s">
        <v>2486</v>
      </c>
      <c r="P966" s="19" t="s">
        <v>2533</v>
      </c>
      <c r="T966" s="2"/>
      <c r="U966" s="2"/>
      <c r="V966" s="2"/>
      <c r="W966" s="2"/>
      <c r="X966" s="2"/>
      <c r="Y966" s="2" t="s">
        <v>2489</v>
      </c>
      <c r="Z966" s="2" t="s">
        <v>2494</v>
      </c>
      <c r="AA966" s="2"/>
      <c r="AB966" s="19"/>
      <c r="AC966" s="19"/>
      <c r="AD966" s="19"/>
      <c r="AE966" s="19"/>
    </row>
    <row r="967" spans="1:31" ht="66" x14ac:dyDescent="0.2">
      <c r="A967" s="2" t="s">
        <v>1437</v>
      </c>
      <c r="B967" s="2" t="s">
        <v>4196</v>
      </c>
      <c r="C967" s="2" t="s">
        <v>4197</v>
      </c>
      <c r="D967" s="10" t="s">
        <v>2629</v>
      </c>
      <c r="E967" s="115" t="s">
        <v>5729</v>
      </c>
      <c r="F967" s="19" t="s">
        <v>2486</v>
      </c>
      <c r="G967" s="19" t="s">
        <v>2616</v>
      </c>
      <c r="H967" s="19" t="s">
        <v>2574</v>
      </c>
      <c r="I967" s="2" t="s">
        <v>2644</v>
      </c>
      <c r="J967" s="9" t="s">
        <v>5730</v>
      </c>
      <c r="K967" s="106"/>
      <c r="L967" s="19" t="s">
        <v>1919</v>
      </c>
      <c r="M967" s="122" t="s">
        <v>65</v>
      </c>
      <c r="N967" s="28" t="s">
        <v>1410</v>
      </c>
      <c r="O967" s="19" t="s">
        <v>2486</v>
      </c>
      <c r="P967" s="19" t="s">
        <v>2533</v>
      </c>
      <c r="T967" s="2"/>
      <c r="U967" s="2"/>
      <c r="V967" s="2"/>
      <c r="W967" s="2"/>
      <c r="X967" s="2"/>
      <c r="Y967" s="2" t="s">
        <v>2489</v>
      </c>
      <c r="Z967" s="2" t="s">
        <v>2494</v>
      </c>
      <c r="AA967" s="2"/>
      <c r="AB967" s="19"/>
      <c r="AC967" s="19"/>
      <c r="AD967" s="19"/>
      <c r="AE967" s="19"/>
    </row>
    <row r="968" spans="1:31" ht="66" x14ac:dyDescent="0.2">
      <c r="A968" s="2" t="s">
        <v>1440</v>
      </c>
      <c r="B968" s="2" t="s">
        <v>4198</v>
      </c>
      <c r="C968" s="2" t="s">
        <v>3201</v>
      </c>
      <c r="D968" s="10" t="s">
        <v>2627</v>
      </c>
      <c r="E968" s="115" t="s">
        <v>5727</v>
      </c>
      <c r="F968" s="19" t="s">
        <v>2486</v>
      </c>
      <c r="G968" s="19" t="s">
        <v>2633</v>
      </c>
      <c r="H968" s="19" t="s">
        <v>1201</v>
      </c>
      <c r="I968" s="2" t="s">
        <v>2644</v>
      </c>
      <c r="J968" s="9" t="s">
        <v>4379</v>
      </c>
      <c r="K968" s="106"/>
      <c r="L968" s="19" t="s">
        <v>1919</v>
      </c>
      <c r="M968" s="122" t="s">
        <v>65</v>
      </c>
      <c r="N968" s="28" t="s">
        <v>1410</v>
      </c>
      <c r="O968" s="19" t="s">
        <v>2486</v>
      </c>
      <c r="P968" s="19" t="s">
        <v>2533</v>
      </c>
      <c r="T968" s="2"/>
      <c r="U968" s="2"/>
      <c r="V968" s="2"/>
      <c r="W968" s="2"/>
      <c r="X968" s="2"/>
      <c r="Y968" s="2" t="s">
        <v>2489</v>
      </c>
      <c r="Z968" s="2" t="s">
        <v>2494</v>
      </c>
      <c r="AA968" s="2"/>
      <c r="AB968" s="19"/>
      <c r="AC968" s="19"/>
      <c r="AD968" s="19"/>
      <c r="AE968" s="19"/>
    </row>
    <row r="969" spans="1:31" ht="66" x14ac:dyDescent="0.2">
      <c r="A969" s="2" t="s">
        <v>1442</v>
      </c>
      <c r="B969" s="2" t="s">
        <v>4199</v>
      </c>
      <c r="C969" s="2" t="s">
        <v>3068</v>
      </c>
      <c r="D969" s="10" t="s">
        <v>2627</v>
      </c>
      <c r="E969" s="115" t="s">
        <v>5726</v>
      </c>
      <c r="F969" s="19" t="s">
        <v>2485</v>
      </c>
      <c r="G969" s="19" t="s">
        <v>2633</v>
      </c>
      <c r="H969" s="19" t="s">
        <v>1198</v>
      </c>
      <c r="I969" s="2" t="s">
        <v>2644</v>
      </c>
      <c r="J969" s="9" t="s">
        <v>4379</v>
      </c>
      <c r="K969" s="106"/>
      <c r="L969" s="19" t="s">
        <v>1919</v>
      </c>
      <c r="M969" s="122" t="s">
        <v>65</v>
      </c>
      <c r="N969" s="28" t="s">
        <v>1410</v>
      </c>
      <c r="O969" s="19" t="s">
        <v>2486</v>
      </c>
      <c r="P969" s="19" t="s">
        <v>2533</v>
      </c>
      <c r="T969" s="2"/>
      <c r="U969" s="2"/>
      <c r="V969" s="2"/>
      <c r="W969" s="2"/>
      <c r="X969" s="2"/>
      <c r="Y969" s="2" t="s">
        <v>2489</v>
      </c>
      <c r="Z969" s="2" t="s">
        <v>2494</v>
      </c>
      <c r="AA969" s="2"/>
      <c r="AB969" s="19"/>
      <c r="AC969" s="19"/>
      <c r="AD969" s="19"/>
      <c r="AE969" s="19"/>
    </row>
    <row r="970" spans="1:31" ht="88" x14ac:dyDescent="0.2">
      <c r="A970" s="2" t="s">
        <v>1436</v>
      </c>
      <c r="B970" s="2" t="s">
        <v>4201</v>
      </c>
      <c r="C970" s="2" t="s">
        <v>3117</v>
      </c>
      <c r="D970" s="10" t="s">
        <v>2629</v>
      </c>
      <c r="E970" s="115" t="s">
        <v>5723</v>
      </c>
      <c r="F970" s="19" t="s">
        <v>2486</v>
      </c>
      <c r="G970" s="19" t="s">
        <v>2610</v>
      </c>
      <c r="H970" s="19" t="s">
        <v>2574</v>
      </c>
      <c r="I970" s="2" t="s">
        <v>2644</v>
      </c>
      <c r="J970" s="9" t="s">
        <v>5724</v>
      </c>
      <c r="K970" s="106"/>
      <c r="L970" s="19" t="s">
        <v>1919</v>
      </c>
      <c r="M970" s="122" t="s">
        <v>65</v>
      </c>
      <c r="N970" s="28" t="s">
        <v>1410</v>
      </c>
      <c r="O970" s="19" t="s">
        <v>2486</v>
      </c>
      <c r="P970" s="19" t="s">
        <v>2533</v>
      </c>
      <c r="T970" s="2"/>
      <c r="U970" s="2"/>
      <c r="V970" s="2"/>
      <c r="W970" s="2"/>
      <c r="X970" s="2"/>
      <c r="Y970" s="2" t="s">
        <v>2489</v>
      </c>
      <c r="Z970" s="2" t="s">
        <v>2494</v>
      </c>
      <c r="AA970" s="2"/>
      <c r="AB970" s="19"/>
      <c r="AC970" s="19"/>
      <c r="AD970" s="19"/>
      <c r="AE970" s="19"/>
    </row>
    <row r="971" spans="1:31" ht="66" x14ac:dyDescent="0.2">
      <c r="A971" s="2" t="s">
        <v>1439</v>
      </c>
      <c r="B971" s="2" t="s">
        <v>4202</v>
      </c>
      <c r="C971" s="2" t="s">
        <v>4203</v>
      </c>
      <c r="D971" s="10" t="s">
        <v>2629</v>
      </c>
      <c r="E971" s="115" t="s">
        <v>5722</v>
      </c>
      <c r="F971" s="19" t="s">
        <v>2486</v>
      </c>
      <c r="G971" s="19" t="s">
        <v>2662</v>
      </c>
      <c r="H971" s="19" t="s">
        <v>1212</v>
      </c>
      <c r="I971" s="2" t="s">
        <v>2644</v>
      </c>
      <c r="J971" s="9" t="s">
        <v>4379</v>
      </c>
      <c r="K971" s="106"/>
      <c r="L971" s="19" t="s">
        <v>1919</v>
      </c>
      <c r="M971" s="122" t="s">
        <v>65</v>
      </c>
      <c r="N971" s="28" t="s">
        <v>1410</v>
      </c>
      <c r="O971" s="19" t="s">
        <v>2486</v>
      </c>
      <c r="P971" s="19" t="s">
        <v>2533</v>
      </c>
      <c r="T971" s="2"/>
      <c r="U971" s="2"/>
      <c r="V971" s="2"/>
      <c r="W971" s="2"/>
      <c r="X971" s="2"/>
      <c r="Y971" s="2" t="s">
        <v>2489</v>
      </c>
      <c r="Z971" s="2" t="s">
        <v>2494</v>
      </c>
      <c r="AA971" s="2"/>
      <c r="AB971" s="19"/>
      <c r="AC971" s="19"/>
      <c r="AD971" s="19"/>
      <c r="AE971" s="19"/>
    </row>
    <row r="972" spans="1:31" ht="66" x14ac:dyDescent="0.2">
      <c r="A972" s="2" t="s">
        <v>5719</v>
      </c>
      <c r="B972" s="2" t="s">
        <v>4206</v>
      </c>
      <c r="C972" s="2" t="s">
        <v>5720</v>
      </c>
      <c r="D972" s="10" t="s">
        <v>2629</v>
      </c>
      <c r="E972" s="115" t="s">
        <v>5721</v>
      </c>
      <c r="F972" s="19" t="s">
        <v>2486</v>
      </c>
      <c r="G972" s="19" t="s">
        <v>2661</v>
      </c>
      <c r="H972" s="19" t="s">
        <v>2574</v>
      </c>
      <c r="I972" s="2" t="s">
        <v>1409</v>
      </c>
      <c r="J972" s="9" t="s">
        <v>4379</v>
      </c>
      <c r="K972" s="106"/>
      <c r="L972" s="19" t="s">
        <v>1919</v>
      </c>
      <c r="M972" s="122" t="s">
        <v>65</v>
      </c>
      <c r="N972" s="28" t="s">
        <v>1410</v>
      </c>
      <c r="O972" s="19" t="s">
        <v>2486</v>
      </c>
      <c r="P972" s="19" t="s">
        <v>2533</v>
      </c>
      <c r="T972" s="2"/>
      <c r="U972" s="2"/>
      <c r="V972" s="2"/>
      <c r="W972" s="2"/>
      <c r="X972" s="2"/>
      <c r="Y972" s="2" t="s">
        <v>2489</v>
      </c>
      <c r="Z972" s="2" t="s">
        <v>2494</v>
      </c>
      <c r="AA972" s="2"/>
      <c r="AB972" s="19"/>
      <c r="AC972" s="19"/>
      <c r="AD972" s="19"/>
      <c r="AE972" s="19"/>
    </row>
    <row r="973" spans="1:31" ht="66" x14ac:dyDescent="0.2">
      <c r="A973" s="2" t="s">
        <v>1443</v>
      </c>
      <c r="B973" s="2" t="s">
        <v>2934</v>
      </c>
      <c r="C973" s="2" t="s">
        <v>3008</v>
      </c>
      <c r="D973" s="10" t="s">
        <v>2627</v>
      </c>
      <c r="E973" s="115" t="s">
        <v>5716</v>
      </c>
      <c r="F973" s="19" t="s">
        <v>2487</v>
      </c>
      <c r="G973" s="19" t="s">
        <v>2634</v>
      </c>
      <c r="H973" s="19" t="s">
        <v>1219</v>
      </c>
      <c r="I973" s="2" t="s">
        <v>2675</v>
      </c>
      <c r="J973" s="9" t="s">
        <v>5717</v>
      </c>
      <c r="K973" s="106"/>
      <c r="L973" s="19" t="s">
        <v>1919</v>
      </c>
      <c r="M973" s="122" t="s">
        <v>65</v>
      </c>
      <c r="N973" s="28" t="s">
        <v>1410</v>
      </c>
      <c r="O973" s="19" t="s">
        <v>2486</v>
      </c>
      <c r="P973" s="19" t="s">
        <v>2533</v>
      </c>
      <c r="T973" s="2"/>
      <c r="U973" s="2"/>
      <c r="V973" s="2"/>
      <c r="W973" s="2"/>
      <c r="X973" s="2"/>
      <c r="Y973" s="2" t="s">
        <v>2489</v>
      </c>
      <c r="Z973" s="2" t="s">
        <v>2494</v>
      </c>
      <c r="AA973" s="2"/>
      <c r="AB973" s="19"/>
      <c r="AC973" s="19"/>
      <c r="AD973" s="19"/>
      <c r="AE973" s="19"/>
    </row>
    <row r="974" spans="1:31" ht="66" x14ac:dyDescent="0.2">
      <c r="A974" s="2" t="s">
        <v>1441</v>
      </c>
      <c r="B974" s="2" t="s">
        <v>4212</v>
      </c>
      <c r="C974" s="2" t="s">
        <v>3277</v>
      </c>
      <c r="D974" s="10" t="s">
        <v>2627</v>
      </c>
      <c r="E974" s="115" t="s">
        <v>5714</v>
      </c>
      <c r="F974" s="19" t="s">
        <v>2485</v>
      </c>
      <c r="G974" s="19" t="s">
        <v>2630</v>
      </c>
      <c r="H974" s="19" t="s">
        <v>1198</v>
      </c>
      <c r="I974" s="2" t="s">
        <v>2644</v>
      </c>
      <c r="J974" s="9" t="s">
        <v>4379</v>
      </c>
      <c r="K974" s="106"/>
      <c r="L974" s="19" t="s">
        <v>1919</v>
      </c>
      <c r="M974" s="122" t="s">
        <v>65</v>
      </c>
      <c r="N974" s="28" t="s">
        <v>1410</v>
      </c>
      <c r="O974" s="19" t="s">
        <v>2486</v>
      </c>
      <c r="P974" s="19" t="s">
        <v>2533</v>
      </c>
      <c r="T974" s="2"/>
      <c r="U974" s="2"/>
      <c r="V974" s="2"/>
      <c r="W974" s="2"/>
      <c r="X974" s="2"/>
      <c r="Y974" s="2" t="s">
        <v>2489</v>
      </c>
      <c r="Z974" s="2" t="s">
        <v>2494</v>
      </c>
      <c r="AA974" s="2"/>
      <c r="AB974" s="19"/>
      <c r="AC974" s="19"/>
      <c r="AD974" s="19"/>
      <c r="AE974" s="19"/>
    </row>
    <row r="975" spans="1:31" ht="66" x14ac:dyDescent="0.2">
      <c r="A975" s="2" t="s">
        <v>1438</v>
      </c>
      <c r="B975" s="2" t="s">
        <v>4213</v>
      </c>
      <c r="C975" s="2" t="s">
        <v>2975</v>
      </c>
      <c r="D975" s="10" t="s">
        <v>2629</v>
      </c>
      <c r="E975" s="115" t="s">
        <v>5711</v>
      </c>
      <c r="F975" s="19" t="s">
        <v>2486</v>
      </c>
      <c r="G975" s="19" t="s">
        <v>4392</v>
      </c>
      <c r="H975" s="19" t="s">
        <v>1212</v>
      </c>
      <c r="I975" s="2" t="s">
        <v>1409</v>
      </c>
      <c r="J975" s="9" t="s">
        <v>5713</v>
      </c>
      <c r="K975" s="9" t="s">
        <v>5712</v>
      </c>
      <c r="L975" s="19" t="s">
        <v>1919</v>
      </c>
      <c r="M975" s="122" t="s">
        <v>65</v>
      </c>
      <c r="N975" s="28" t="s">
        <v>1410</v>
      </c>
      <c r="O975" s="19" t="s">
        <v>2486</v>
      </c>
      <c r="P975" s="19" t="s">
        <v>2533</v>
      </c>
      <c r="T975" s="2"/>
      <c r="U975" s="2"/>
      <c r="V975" s="2"/>
      <c r="W975" s="2"/>
      <c r="X975" s="2"/>
      <c r="Y975" s="2" t="s">
        <v>2489</v>
      </c>
      <c r="Z975" s="2" t="s">
        <v>2494</v>
      </c>
      <c r="AA975" s="2"/>
      <c r="AB975" s="19"/>
      <c r="AC975" s="19"/>
      <c r="AD975" s="19"/>
      <c r="AE975" s="19"/>
    </row>
    <row r="976" spans="1:31" ht="132" x14ac:dyDescent="0.2">
      <c r="A976" s="35" t="s">
        <v>674</v>
      </c>
      <c r="B976" s="2" t="s">
        <v>4215</v>
      </c>
      <c r="C976" s="2" t="s">
        <v>4216</v>
      </c>
      <c r="D976" s="10" t="s">
        <v>2627</v>
      </c>
      <c r="E976" s="115" t="s">
        <v>5705</v>
      </c>
      <c r="F976" s="19" t="s">
        <v>2486</v>
      </c>
      <c r="G976" s="19" t="s">
        <v>2610</v>
      </c>
      <c r="H976" s="19" t="s">
        <v>1210</v>
      </c>
      <c r="I976" s="2" t="s">
        <v>2693</v>
      </c>
      <c r="J976" s="9" t="s">
        <v>5704</v>
      </c>
      <c r="K976" s="106"/>
      <c r="L976" s="19" t="s">
        <v>1919</v>
      </c>
      <c r="M976" s="122" t="s">
        <v>48</v>
      </c>
      <c r="N976" s="28" t="s">
        <v>1762</v>
      </c>
      <c r="O976" s="19" t="s">
        <v>2486</v>
      </c>
      <c r="P976" s="19" t="s">
        <v>2548</v>
      </c>
      <c r="T976" s="2"/>
      <c r="U976" s="2"/>
      <c r="V976" s="2"/>
      <c r="W976" s="2"/>
      <c r="X976" s="2"/>
      <c r="Y976" s="2" t="s">
        <v>2489</v>
      </c>
      <c r="Z976" s="2" t="s">
        <v>2492</v>
      </c>
      <c r="AA976" s="2"/>
      <c r="AB976" s="19"/>
      <c r="AC976" s="19"/>
      <c r="AD976" s="19"/>
      <c r="AE976" s="19"/>
    </row>
    <row r="977" spans="1:31" ht="132" x14ac:dyDescent="0.2">
      <c r="A977" s="35" t="s">
        <v>673</v>
      </c>
      <c r="B977" s="2" t="s">
        <v>3991</v>
      </c>
      <c r="C977" s="2" t="s">
        <v>3058</v>
      </c>
      <c r="D977" s="10" t="s">
        <v>2627</v>
      </c>
      <c r="E977" s="115" t="s">
        <v>5702</v>
      </c>
      <c r="F977" s="19" t="s">
        <v>2485</v>
      </c>
      <c r="G977" s="19" t="s">
        <v>2614</v>
      </c>
      <c r="H977" s="19" t="s">
        <v>1197</v>
      </c>
      <c r="I977" s="2" t="s">
        <v>2693</v>
      </c>
      <c r="J977" s="9" t="s">
        <v>5703</v>
      </c>
      <c r="K977" s="106"/>
      <c r="L977" s="19" t="s">
        <v>1919</v>
      </c>
      <c r="M977" s="122" t="s">
        <v>48</v>
      </c>
      <c r="N977" s="28" t="s">
        <v>1762</v>
      </c>
      <c r="O977" s="19" t="s">
        <v>2486</v>
      </c>
      <c r="P977" s="19" t="s">
        <v>2548</v>
      </c>
      <c r="T977" s="2"/>
      <c r="U977" s="2"/>
      <c r="V977" s="2"/>
      <c r="W977" s="2"/>
      <c r="X977" s="2"/>
      <c r="Y977" s="2" t="s">
        <v>2489</v>
      </c>
      <c r="Z977" s="2" t="s">
        <v>2492</v>
      </c>
      <c r="AA977" s="2"/>
      <c r="AB977" s="19"/>
      <c r="AC977" s="19"/>
      <c r="AD977" s="19"/>
      <c r="AE977" s="19"/>
    </row>
    <row r="978" spans="1:31" ht="132" x14ac:dyDescent="0.2">
      <c r="A978" s="2" t="s">
        <v>2727</v>
      </c>
      <c r="B978" s="2" t="s">
        <v>4214</v>
      </c>
      <c r="C978" s="2" t="s">
        <v>3534</v>
      </c>
      <c r="D978" s="10" t="s">
        <v>2629</v>
      </c>
      <c r="E978" s="115" t="s">
        <v>5709</v>
      </c>
      <c r="F978" s="19" t="s">
        <v>2486</v>
      </c>
      <c r="G978" s="19" t="s">
        <v>5708</v>
      </c>
      <c r="H978" s="52" t="s">
        <v>1201</v>
      </c>
      <c r="I978" s="53" t="s">
        <v>2644</v>
      </c>
      <c r="J978" s="9" t="s">
        <v>5707</v>
      </c>
      <c r="K978" s="106"/>
      <c r="M978" s="19" t="s">
        <v>63</v>
      </c>
      <c r="N978" s="28" t="s">
        <v>1762</v>
      </c>
      <c r="O978" s="19" t="s">
        <v>2486</v>
      </c>
      <c r="P978" s="19" t="s">
        <v>2548</v>
      </c>
      <c r="T978" s="2"/>
      <c r="U978" s="2"/>
      <c r="V978" s="2"/>
      <c r="W978" s="2"/>
      <c r="X978" s="2"/>
      <c r="Y978" s="2" t="s">
        <v>2489</v>
      </c>
      <c r="Z978" s="2" t="s">
        <v>2492</v>
      </c>
      <c r="AA978" s="2"/>
      <c r="AB978" s="19"/>
      <c r="AC978" s="19"/>
      <c r="AD978" s="19"/>
      <c r="AE978" s="19"/>
    </row>
    <row r="979" spans="1:31" ht="132" x14ac:dyDescent="0.2">
      <c r="A979" s="35" t="s">
        <v>674</v>
      </c>
      <c r="B979" s="2" t="s">
        <v>4215</v>
      </c>
      <c r="C979" s="2" t="s">
        <v>4216</v>
      </c>
      <c r="D979" s="10" t="s">
        <v>2627</v>
      </c>
      <c r="E979" s="115" t="s">
        <v>5705</v>
      </c>
      <c r="F979" s="19" t="s">
        <v>2486</v>
      </c>
      <c r="G979" s="19" t="s">
        <v>2610</v>
      </c>
      <c r="H979" s="19" t="s">
        <v>1210</v>
      </c>
      <c r="I979" s="2" t="s">
        <v>2693</v>
      </c>
      <c r="J979" s="9" t="s">
        <v>5704</v>
      </c>
      <c r="K979" s="106"/>
      <c r="M979" s="19" t="s">
        <v>63</v>
      </c>
      <c r="N979" s="28" t="s">
        <v>1762</v>
      </c>
      <c r="O979" s="19" t="s">
        <v>2486</v>
      </c>
      <c r="P979" s="19" t="s">
        <v>2548</v>
      </c>
      <c r="T979" s="2"/>
      <c r="U979" s="2"/>
      <c r="V979" s="2"/>
      <c r="W979" s="2"/>
      <c r="X979" s="2"/>
      <c r="Y979" s="2" t="s">
        <v>2489</v>
      </c>
      <c r="Z979" s="2" t="s">
        <v>2492</v>
      </c>
      <c r="AA979" s="2"/>
      <c r="AB979" s="19"/>
      <c r="AC979" s="19"/>
      <c r="AD979" s="19"/>
      <c r="AE979" s="19"/>
    </row>
    <row r="980" spans="1:31" ht="132" x14ac:dyDescent="0.2">
      <c r="A980" s="35" t="s">
        <v>2400</v>
      </c>
      <c r="B980" s="2" t="s">
        <v>3693</v>
      </c>
      <c r="C980" s="2" t="s">
        <v>3694</v>
      </c>
      <c r="D980" s="10" t="s">
        <v>2629</v>
      </c>
      <c r="E980" s="115" t="s">
        <v>5568</v>
      </c>
      <c r="F980" s="19" t="s">
        <v>2486</v>
      </c>
      <c r="G980" s="19" t="s">
        <v>2614</v>
      </c>
      <c r="H980" s="19" t="s">
        <v>1205</v>
      </c>
      <c r="I980" s="2" t="s">
        <v>2644</v>
      </c>
      <c r="J980" s="9" t="s">
        <v>4422</v>
      </c>
      <c r="K980" s="106"/>
      <c r="M980" s="19" t="s">
        <v>63</v>
      </c>
      <c r="N980" s="28" t="s">
        <v>1762</v>
      </c>
      <c r="O980" s="19" t="s">
        <v>2486</v>
      </c>
      <c r="P980" s="19" t="s">
        <v>2548</v>
      </c>
      <c r="T980" s="2"/>
      <c r="U980" s="2"/>
      <c r="V980" s="2"/>
      <c r="W980" s="2"/>
      <c r="X980" s="2"/>
      <c r="Y980" s="2" t="s">
        <v>2489</v>
      </c>
      <c r="Z980" s="2" t="s">
        <v>2492</v>
      </c>
      <c r="AA980" s="2"/>
      <c r="AB980" s="19"/>
      <c r="AC980" s="19"/>
      <c r="AD980" s="19"/>
      <c r="AE980" s="19"/>
    </row>
    <row r="981" spans="1:31" ht="132" x14ac:dyDescent="0.2">
      <c r="A981" s="35" t="s">
        <v>673</v>
      </c>
      <c r="B981" s="2" t="s">
        <v>3991</v>
      </c>
      <c r="C981" s="2" t="s">
        <v>3058</v>
      </c>
      <c r="D981" s="10" t="s">
        <v>2627</v>
      </c>
      <c r="E981" s="115" t="s">
        <v>5702</v>
      </c>
      <c r="F981" s="19" t="s">
        <v>2485</v>
      </c>
      <c r="G981" s="19" t="s">
        <v>2614</v>
      </c>
      <c r="H981" s="19" t="s">
        <v>1197</v>
      </c>
      <c r="I981" s="2" t="s">
        <v>2693</v>
      </c>
      <c r="J981" s="9" t="s">
        <v>5703</v>
      </c>
      <c r="K981" s="106"/>
      <c r="M981" s="19" t="s">
        <v>63</v>
      </c>
      <c r="N981" s="28" t="s">
        <v>1762</v>
      </c>
      <c r="O981" s="19" t="s">
        <v>2486</v>
      </c>
      <c r="P981" s="19" t="s">
        <v>2548</v>
      </c>
      <c r="T981" s="2"/>
      <c r="U981" s="2"/>
      <c r="V981" s="2"/>
      <c r="W981" s="2"/>
      <c r="X981" s="2"/>
      <c r="Y981" s="2" t="s">
        <v>2489</v>
      </c>
      <c r="Z981" s="2" t="s">
        <v>2492</v>
      </c>
      <c r="AA981" s="2"/>
      <c r="AB981" s="19"/>
      <c r="AC981" s="19"/>
      <c r="AD981" s="19"/>
      <c r="AE981" s="19"/>
    </row>
    <row r="982" spans="1:31" ht="88" x14ac:dyDescent="0.2">
      <c r="A982" s="2" t="s">
        <v>300</v>
      </c>
      <c r="B982" s="2"/>
      <c r="C982" s="2"/>
      <c r="D982" s="10" t="s">
        <v>2627</v>
      </c>
      <c r="E982" s="114" t="s">
        <v>2566</v>
      </c>
      <c r="F982" s="19" t="s">
        <v>2485</v>
      </c>
      <c r="G982" s="19" t="s">
        <v>2609</v>
      </c>
      <c r="H982" s="19" t="s">
        <v>1193</v>
      </c>
      <c r="I982" s="2" t="s">
        <v>2644</v>
      </c>
      <c r="M982" s="19" t="s">
        <v>38</v>
      </c>
      <c r="N982" s="28" t="s">
        <v>1923</v>
      </c>
      <c r="O982" s="19" t="s">
        <v>2485</v>
      </c>
      <c r="P982" s="19" t="s">
        <v>2541</v>
      </c>
      <c r="T982" s="2"/>
      <c r="U982" s="2"/>
      <c r="V982" s="2"/>
      <c r="W982" s="2"/>
      <c r="X982" s="2"/>
      <c r="Y982" s="2" t="s">
        <v>2507</v>
      </c>
      <c r="Z982" s="2" t="s">
        <v>2528</v>
      </c>
      <c r="AA982" s="2"/>
      <c r="AB982" s="19"/>
      <c r="AC982" s="19"/>
      <c r="AD982" s="19"/>
      <c r="AE982" s="19"/>
    </row>
    <row r="983" spans="1:31" ht="88" x14ac:dyDescent="0.2">
      <c r="A983" s="2" t="s">
        <v>1631</v>
      </c>
      <c r="B983" s="2"/>
      <c r="C983" s="2"/>
      <c r="D983" s="10" t="s">
        <v>2627</v>
      </c>
      <c r="E983" s="114" t="s">
        <v>2602</v>
      </c>
      <c r="F983" s="19" t="s">
        <v>2485</v>
      </c>
      <c r="G983" s="19" t="s">
        <v>2612</v>
      </c>
      <c r="H983" s="19" t="s">
        <v>1190</v>
      </c>
      <c r="I983" s="2" t="s">
        <v>2644</v>
      </c>
      <c r="L983" s="19" t="s">
        <v>1918</v>
      </c>
      <c r="M983" s="19" t="s">
        <v>67</v>
      </c>
      <c r="N983" s="28" t="s">
        <v>1624</v>
      </c>
      <c r="O983" s="19" t="s">
        <v>2485</v>
      </c>
      <c r="P983" s="19" t="s">
        <v>2542</v>
      </c>
      <c r="T983" s="2"/>
      <c r="U983" s="2"/>
      <c r="V983" s="2"/>
      <c r="W983" s="2"/>
      <c r="X983" s="2"/>
      <c r="Y983" s="2" t="s">
        <v>2507</v>
      </c>
      <c r="Z983" s="2" t="s">
        <v>2528</v>
      </c>
      <c r="AA983" s="2"/>
      <c r="AB983" s="19"/>
      <c r="AC983" s="19"/>
      <c r="AD983" s="19"/>
      <c r="AE983" s="19"/>
    </row>
    <row r="984" spans="1:31" ht="88" x14ac:dyDescent="0.2">
      <c r="A984" s="2" t="s">
        <v>1629</v>
      </c>
      <c r="B984" s="2"/>
      <c r="C984" s="2"/>
      <c r="D984" s="10" t="s">
        <v>2627</v>
      </c>
      <c r="E984" s="114" t="s">
        <v>2602</v>
      </c>
      <c r="F984" s="19" t="s">
        <v>2485</v>
      </c>
      <c r="G984" s="19" t="s">
        <v>2609</v>
      </c>
      <c r="H984" s="19" t="s">
        <v>1190</v>
      </c>
      <c r="I984" s="2" t="s">
        <v>2644</v>
      </c>
      <c r="L984" s="19" t="s">
        <v>1918</v>
      </c>
      <c r="M984" s="19" t="s">
        <v>67</v>
      </c>
      <c r="N984" s="28" t="s">
        <v>1624</v>
      </c>
      <c r="O984" s="19" t="s">
        <v>2485</v>
      </c>
      <c r="P984" s="19" t="s">
        <v>2542</v>
      </c>
      <c r="T984" s="2"/>
      <c r="U984" s="2"/>
      <c r="V984" s="2"/>
      <c r="W984" s="2"/>
      <c r="X984" s="2"/>
      <c r="Y984" s="2" t="s">
        <v>2507</v>
      </c>
      <c r="Z984" s="2" t="s">
        <v>2528</v>
      </c>
      <c r="AA984" s="2"/>
      <c r="AB984" s="19"/>
      <c r="AC984" s="19"/>
      <c r="AD984" s="19"/>
      <c r="AE984" s="19"/>
    </row>
    <row r="985" spans="1:31" ht="88" x14ac:dyDescent="0.2">
      <c r="A985" s="2" t="s">
        <v>1632</v>
      </c>
      <c r="B985" s="2"/>
      <c r="C985" s="2"/>
      <c r="D985" s="10" t="s">
        <v>2629</v>
      </c>
      <c r="E985" s="114" t="s">
        <v>2726</v>
      </c>
      <c r="F985" s="19" t="s">
        <v>2485</v>
      </c>
      <c r="G985" s="19" t="s">
        <v>2612</v>
      </c>
      <c r="H985" s="19" t="s">
        <v>1190</v>
      </c>
      <c r="I985" s="2" t="s">
        <v>2644</v>
      </c>
      <c r="L985" s="19" t="s">
        <v>1918</v>
      </c>
      <c r="M985" s="19" t="s">
        <v>67</v>
      </c>
      <c r="N985" s="28" t="s">
        <v>1624</v>
      </c>
      <c r="O985" s="19" t="s">
        <v>2485</v>
      </c>
      <c r="P985" s="19" t="s">
        <v>2542</v>
      </c>
      <c r="T985" s="2"/>
      <c r="U985" s="2"/>
      <c r="V985" s="2"/>
      <c r="W985" s="2"/>
      <c r="X985" s="2"/>
      <c r="Y985" s="2" t="s">
        <v>2507</v>
      </c>
      <c r="Z985" s="2" t="s">
        <v>2528</v>
      </c>
      <c r="AA985" s="2"/>
      <c r="AB985" s="19"/>
      <c r="AC985" s="19"/>
      <c r="AD985" s="19"/>
      <c r="AE985" s="19"/>
    </row>
    <row r="986" spans="1:31" ht="88" x14ac:dyDescent="0.2">
      <c r="A986" s="2" t="s">
        <v>1630</v>
      </c>
      <c r="B986" s="2"/>
      <c r="C986" s="2"/>
      <c r="D986" s="10" t="s">
        <v>2629</v>
      </c>
      <c r="E986" s="114" t="s">
        <v>2725</v>
      </c>
      <c r="F986" s="19" t="s">
        <v>2485</v>
      </c>
      <c r="G986" s="19" t="s">
        <v>2610</v>
      </c>
      <c r="H986" s="19" t="s">
        <v>1190</v>
      </c>
      <c r="I986" s="2" t="s">
        <v>2644</v>
      </c>
      <c r="L986" s="19" t="s">
        <v>1918</v>
      </c>
      <c r="M986" s="19" t="s">
        <v>67</v>
      </c>
      <c r="N986" s="28" t="s">
        <v>1624</v>
      </c>
      <c r="O986" s="19" t="s">
        <v>2485</v>
      </c>
      <c r="P986" s="19" t="s">
        <v>2542</v>
      </c>
      <c r="T986" s="2"/>
      <c r="U986" s="2"/>
      <c r="V986" s="2"/>
      <c r="W986" s="2"/>
      <c r="X986" s="2"/>
      <c r="Y986" s="2" t="s">
        <v>2507</v>
      </c>
      <c r="Z986" s="2" t="s">
        <v>2528</v>
      </c>
      <c r="AA986" s="2"/>
      <c r="AB986" s="19"/>
      <c r="AC986" s="19"/>
      <c r="AD986" s="19"/>
      <c r="AE986" s="19"/>
    </row>
    <row r="987" spans="1:31" ht="110" x14ac:dyDescent="0.2">
      <c r="A987" s="2" t="s">
        <v>2339</v>
      </c>
      <c r="B987" s="2"/>
      <c r="C987" s="2"/>
      <c r="D987" s="10" t="s">
        <v>2629</v>
      </c>
      <c r="E987" s="114" t="s">
        <v>2621</v>
      </c>
      <c r="F987" s="19" t="s">
        <v>2486</v>
      </c>
      <c r="G987" s="19" t="s">
        <v>4392</v>
      </c>
      <c r="H987" s="19" t="s">
        <v>1212</v>
      </c>
      <c r="I987" s="2" t="s">
        <v>2644</v>
      </c>
      <c r="M987" s="19" t="s">
        <v>62</v>
      </c>
      <c r="N987" s="28" t="s">
        <v>1400</v>
      </c>
      <c r="O987" s="19" t="s">
        <v>2486</v>
      </c>
      <c r="P987" s="19" t="s">
        <v>2516</v>
      </c>
      <c r="T987" s="2"/>
      <c r="U987" s="2"/>
      <c r="V987" s="2"/>
      <c r="W987" s="2"/>
      <c r="X987" s="2"/>
      <c r="Y987" s="2" t="s">
        <v>2489</v>
      </c>
      <c r="Z987" s="2" t="s">
        <v>2494</v>
      </c>
      <c r="AA987" s="2"/>
      <c r="AB987" s="19"/>
      <c r="AC987" s="19"/>
      <c r="AD987" s="19"/>
      <c r="AE987" s="19"/>
    </row>
    <row r="988" spans="1:31" ht="110" x14ac:dyDescent="0.2">
      <c r="A988" s="35" t="s">
        <v>1392</v>
      </c>
      <c r="B988" s="2" t="s">
        <v>4229</v>
      </c>
      <c r="C988" s="2" t="s">
        <v>4230</v>
      </c>
      <c r="D988" s="10" t="s">
        <v>2627</v>
      </c>
      <c r="E988" s="115" t="s">
        <v>5688</v>
      </c>
      <c r="F988" s="19" t="s">
        <v>2486</v>
      </c>
      <c r="G988" s="19" t="s">
        <v>2609</v>
      </c>
      <c r="H988" s="19" t="s">
        <v>1205</v>
      </c>
      <c r="I988" s="2" t="s">
        <v>2645</v>
      </c>
      <c r="J988" s="9" t="s">
        <v>5690</v>
      </c>
      <c r="K988" s="9" t="s">
        <v>5689</v>
      </c>
      <c r="M988" s="19" t="s">
        <v>62</v>
      </c>
      <c r="N988" s="28" t="s">
        <v>1400</v>
      </c>
      <c r="O988" s="19" t="s">
        <v>2486</v>
      </c>
      <c r="P988" s="19" t="s">
        <v>2516</v>
      </c>
      <c r="T988" s="2"/>
      <c r="U988" s="2"/>
      <c r="V988" s="2"/>
      <c r="W988" s="2"/>
      <c r="X988" s="2"/>
      <c r="Y988" s="2" t="s">
        <v>2489</v>
      </c>
      <c r="Z988" s="2" t="s">
        <v>2494</v>
      </c>
      <c r="AA988" s="2"/>
      <c r="AB988" s="19"/>
      <c r="AC988" s="19"/>
      <c r="AD988" s="19"/>
      <c r="AE988" s="19"/>
    </row>
    <row r="989" spans="1:31" ht="154" x14ac:dyDescent="0.2">
      <c r="A989" s="35" t="s">
        <v>1391</v>
      </c>
      <c r="B989" s="2" t="s">
        <v>4231</v>
      </c>
      <c r="C989" s="2" t="s">
        <v>4232</v>
      </c>
      <c r="D989" s="10" t="s">
        <v>2627</v>
      </c>
      <c r="E989" s="115" t="s">
        <v>5685</v>
      </c>
      <c r="F989" s="19" t="s">
        <v>2486</v>
      </c>
      <c r="G989" s="19" t="s">
        <v>4392</v>
      </c>
      <c r="H989" s="19" t="s">
        <v>1212</v>
      </c>
      <c r="I989" s="2" t="s">
        <v>2645</v>
      </c>
      <c r="J989" s="9" t="s">
        <v>5686</v>
      </c>
      <c r="K989" s="106"/>
      <c r="M989" s="19" t="s">
        <v>62</v>
      </c>
      <c r="N989" s="28" t="s">
        <v>1400</v>
      </c>
      <c r="O989" s="19" t="s">
        <v>2486</v>
      </c>
      <c r="P989" s="19" t="s">
        <v>2516</v>
      </c>
      <c r="T989" s="2"/>
      <c r="U989" s="2"/>
      <c r="V989" s="2"/>
      <c r="W989" s="2"/>
      <c r="X989" s="2"/>
      <c r="Y989" s="2" t="s">
        <v>2489</v>
      </c>
      <c r="Z989" s="2" t="s">
        <v>2494</v>
      </c>
      <c r="AA989" s="2"/>
      <c r="AB989" s="19"/>
      <c r="AC989" s="19"/>
      <c r="AD989" s="19"/>
      <c r="AE989" s="19"/>
    </row>
    <row r="990" spans="1:31" ht="132" x14ac:dyDescent="0.2">
      <c r="A990" s="2" t="s">
        <v>2402</v>
      </c>
      <c r="B990" s="2"/>
      <c r="C990" s="2"/>
      <c r="D990" s="10" t="s">
        <v>2627</v>
      </c>
      <c r="E990" s="115" t="s">
        <v>5697</v>
      </c>
      <c r="F990" s="19" t="s">
        <v>2486</v>
      </c>
      <c r="G990" s="19" t="s">
        <v>4392</v>
      </c>
      <c r="H990" s="19" t="s">
        <v>1212</v>
      </c>
      <c r="I990" s="2" t="s">
        <v>2645</v>
      </c>
      <c r="J990" s="9" t="s">
        <v>5700</v>
      </c>
      <c r="K990" s="9" t="s">
        <v>5699</v>
      </c>
      <c r="M990" s="19" t="s">
        <v>63</v>
      </c>
      <c r="N990" s="28" t="s">
        <v>1400</v>
      </c>
      <c r="O990" s="19" t="s">
        <v>2486</v>
      </c>
      <c r="P990" s="19" t="s">
        <v>2516</v>
      </c>
      <c r="T990" s="2"/>
      <c r="U990" s="2"/>
      <c r="V990" s="2"/>
      <c r="W990" s="2"/>
      <c r="X990" s="2"/>
      <c r="Y990" s="2" t="s">
        <v>2489</v>
      </c>
      <c r="Z990" s="2" t="s">
        <v>2494</v>
      </c>
      <c r="AA990" s="2"/>
      <c r="AB990" s="19"/>
      <c r="AC990" s="19"/>
      <c r="AD990" s="19"/>
      <c r="AE990" s="19"/>
    </row>
    <row r="991" spans="1:31" ht="110" x14ac:dyDescent="0.2">
      <c r="A991" s="2" t="s">
        <v>2403</v>
      </c>
      <c r="B991" s="2" t="s">
        <v>4226</v>
      </c>
      <c r="C991" s="2" t="s">
        <v>3302</v>
      </c>
      <c r="D991" s="10" t="s">
        <v>2627</v>
      </c>
      <c r="E991" s="115" t="s">
        <v>5698</v>
      </c>
      <c r="F991" s="19" t="s">
        <v>2486</v>
      </c>
      <c r="G991" s="19" t="s">
        <v>2634</v>
      </c>
      <c r="H991" s="19" t="s">
        <v>1212</v>
      </c>
      <c r="I991" s="2" t="s">
        <v>2645</v>
      </c>
      <c r="J991" s="9" t="s">
        <v>4379</v>
      </c>
      <c r="K991" s="106"/>
      <c r="M991" s="19" t="s">
        <v>63</v>
      </c>
      <c r="N991" s="28" t="s">
        <v>1400</v>
      </c>
      <c r="O991" s="19" t="s">
        <v>2486</v>
      </c>
      <c r="P991" s="19" t="s">
        <v>2516</v>
      </c>
      <c r="T991" s="2"/>
      <c r="U991" s="2"/>
      <c r="V991" s="2"/>
      <c r="W991" s="2"/>
      <c r="X991" s="2"/>
      <c r="Y991" s="2" t="s">
        <v>2489</v>
      </c>
      <c r="Z991" s="2" t="s">
        <v>2494</v>
      </c>
      <c r="AA991" s="2"/>
      <c r="AB991" s="19"/>
      <c r="AC991" s="19"/>
      <c r="AD991" s="19"/>
      <c r="AE991" s="19"/>
    </row>
    <row r="992" spans="1:31" ht="110" x14ac:dyDescent="0.2">
      <c r="A992" s="2" t="s">
        <v>1393</v>
      </c>
      <c r="B992" s="2" t="s">
        <v>4227</v>
      </c>
      <c r="C992" s="2" t="s">
        <v>4228</v>
      </c>
      <c r="D992" s="10" t="s">
        <v>2629</v>
      </c>
      <c r="E992" s="115" t="s">
        <v>5692</v>
      </c>
      <c r="F992" s="19" t="s">
        <v>2486</v>
      </c>
      <c r="G992" s="19" t="s">
        <v>2613</v>
      </c>
      <c r="H992" s="19" t="s">
        <v>1212</v>
      </c>
      <c r="I992" s="2" t="s">
        <v>2690</v>
      </c>
      <c r="J992" s="9" t="s">
        <v>5694</v>
      </c>
      <c r="K992" s="9" t="s">
        <v>5693</v>
      </c>
      <c r="L992" s="19" t="s">
        <v>1917</v>
      </c>
      <c r="M992" s="122" t="s">
        <v>64</v>
      </c>
      <c r="N992" s="28" t="s">
        <v>1400</v>
      </c>
      <c r="O992" s="19" t="s">
        <v>2486</v>
      </c>
      <c r="P992" s="19" t="s">
        <v>2516</v>
      </c>
      <c r="T992" s="2"/>
      <c r="U992" s="2"/>
      <c r="V992" s="2"/>
      <c r="W992" s="2"/>
      <c r="X992" s="2"/>
      <c r="Y992" s="2" t="s">
        <v>2489</v>
      </c>
      <c r="Z992" s="2" t="s">
        <v>2494</v>
      </c>
      <c r="AA992" s="2"/>
      <c r="AB992" s="19"/>
      <c r="AC992" s="19"/>
      <c r="AD992" s="19"/>
      <c r="AE992" s="19"/>
    </row>
    <row r="993" spans="1:31" ht="44" customHeight="1" x14ac:dyDescent="0.2">
      <c r="A993" s="35" t="s">
        <v>1392</v>
      </c>
      <c r="B993" s="2" t="s">
        <v>4229</v>
      </c>
      <c r="C993" s="2" t="s">
        <v>4230</v>
      </c>
      <c r="D993" s="10" t="s">
        <v>2627</v>
      </c>
      <c r="E993" s="115" t="s">
        <v>5688</v>
      </c>
      <c r="F993" s="19" t="s">
        <v>2486</v>
      </c>
      <c r="G993" s="19" t="s">
        <v>2609</v>
      </c>
      <c r="H993" s="19" t="s">
        <v>1205</v>
      </c>
      <c r="I993" s="2" t="s">
        <v>2645</v>
      </c>
      <c r="J993" s="9" t="s">
        <v>5690</v>
      </c>
      <c r="K993" s="9" t="s">
        <v>5689</v>
      </c>
      <c r="L993" s="19" t="s">
        <v>1917</v>
      </c>
      <c r="M993" s="122" t="s">
        <v>64</v>
      </c>
      <c r="N993" s="28" t="s">
        <v>1400</v>
      </c>
      <c r="O993" s="19" t="s">
        <v>2486</v>
      </c>
      <c r="P993" s="19" t="s">
        <v>2516</v>
      </c>
      <c r="T993" s="2"/>
      <c r="U993" s="2"/>
      <c r="V993" s="2"/>
      <c r="W993" s="2"/>
      <c r="X993" s="2"/>
      <c r="Y993" s="2" t="s">
        <v>2489</v>
      </c>
      <c r="Z993" s="2" t="s">
        <v>2494</v>
      </c>
      <c r="AA993" s="2"/>
      <c r="AB993" s="19"/>
      <c r="AC993" s="19"/>
      <c r="AD993" s="19"/>
      <c r="AE993" s="19"/>
    </row>
    <row r="994" spans="1:31" ht="154" x14ac:dyDescent="0.2">
      <c r="A994" s="35" t="s">
        <v>1391</v>
      </c>
      <c r="B994" s="2" t="s">
        <v>4231</v>
      </c>
      <c r="C994" s="2" t="s">
        <v>4232</v>
      </c>
      <c r="D994" s="10" t="s">
        <v>2627</v>
      </c>
      <c r="E994" s="115" t="s">
        <v>5685</v>
      </c>
      <c r="F994" s="19" t="s">
        <v>2486</v>
      </c>
      <c r="G994" s="19" t="s">
        <v>4392</v>
      </c>
      <c r="H994" s="19" t="s">
        <v>1212</v>
      </c>
      <c r="I994" s="2" t="s">
        <v>2645</v>
      </c>
      <c r="J994" s="9" t="s">
        <v>5686</v>
      </c>
      <c r="K994" s="106"/>
      <c r="L994" s="19" t="s">
        <v>1917</v>
      </c>
      <c r="M994" s="122" t="s">
        <v>64</v>
      </c>
      <c r="N994" s="28" t="s">
        <v>1400</v>
      </c>
      <c r="O994" s="19" t="s">
        <v>2486</v>
      </c>
      <c r="P994" s="19" t="s">
        <v>2516</v>
      </c>
      <c r="T994" s="2"/>
      <c r="U994" s="2"/>
      <c r="V994" s="2"/>
      <c r="W994" s="2"/>
      <c r="X994" s="2"/>
      <c r="Y994" s="2" t="s">
        <v>2489</v>
      </c>
      <c r="Z994" s="2" t="s">
        <v>2494</v>
      </c>
      <c r="AA994" s="2"/>
      <c r="AB994" s="19"/>
      <c r="AC994" s="19"/>
      <c r="AD994" s="19"/>
      <c r="AE994" s="19"/>
    </row>
    <row r="995" spans="1:31" ht="132" x14ac:dyDescent="0.2">
      <c r="A995" s="2" t="s">
        <v>559</v>
      </c>
      <c r="B995" s="2"/>
      <c r="C995" s="2"/>
      <c r="D995" s="10" t="s">
        <v>2627</v>
      </c>
      <c r="E995" s="114" t="s">
        <v>2724</v>
      </c>
      <c r="F995" s="19" t="s">
        <v>2486</v>
      </c>
      <c r="G995" s="19" t="s">
        <v>2612</v>
      </c>
      <c r="H995" s="19" t="s">
        <v>1206</v>
      </c>
      <c r="I995" s="2" t="s">
        <v>2699</v>
      </c>
      <c r="M995" s="19" t="s">
        <v>528</v>
      </c>
      <c r="N995" s="28" t="s">
        <v>1274</v>
      </c>
      <c r="O995" s="19" t="s">
        <v>2486</v>
      </c>
      <c r="P995" s="19" t="s">
        <v>2533</v>
      </c>
      <c r="Q995" s="19" t="s">
        <v>2519</v>
      </c>
      <c r="R995" s="19" t="s">
        <v>2488</v>
      </c>
      <c r="T995" s="2"/>
      <c r="U995" s="2"/>
      <c r="V995" s="2"/>
      <c r="W995" s="2"/>
      <c r="X995" s="2"/>
      <c r="Y995" s="2" t="s">
        <v>2489</v>
      </c>
      <c r="Z995" s="2" t="s">
        <v>2494</v>
      </c>
      <c r="AA995" s="2" t="s">
        <v>2493</v>
      </c>
      <c r="AB995" s="19" t="s">
        <v>2492</v>
      </c>
      <c r="AC995" s="19"/>
      <c r="AD995" s="19"/>
      <c r="AE995" s="19"/>
    </row>
    <row r="996" spans="1:31" ht="132" x14ac:dyDescent="0.2">
      <c r="A996" s="2" t="s">
        <v>560</v>
      </c>
      <c r="B996" s="2"/>
      <c r="C996" s="2"/>
      <c r="D996" s="10" t="s">
        <v>2627</v>
      </c>
      <c r="E996" s="114" t="s">
        <v>2603</v>
      </c>
      <c r="F996" s="19" t="s">
        <v>2486</v>
      </c>
      <c r="G996" s="19" t="s">
        <v>2614</v>
      </c>
      <c r="H996" s="19" t="s">
        <v>1206</v>
      </c>
      <c r="I996" s="2" t="s">
        <v>2699</v>
      </c>
      <c r="M996" s="19" t="s">
        <v>528</v>
      </c>
      <c r="N996" s="28" t="s">
        <v>1274</v>
      </c>
      <c r="O996" s="19" t="s">
        <v>2486</v>
      </c>
      <c r="P996" s="19" t="s">
        <v>2533</v>
      </c>
      <c r="Q996" s="19" t="s">
        <v>2519</v>
      </c>
      <c r="R996" s="19" t="s">
        <v>2488</v>
      </c>
      <c r="T996" s="2"/>
      <c r="U996" s="2"/>
      <c r="V996" s="2"/>
      <c r="W996" s="2"/>
      <c r="X996" s="2"/>
      <c r="Y996" s="2" t="s">
        <v>2489</v>
      </c>
      <c r="Z996" s="2" t="s">
        <v>2494</v>
      </c>
      <c r="AA996" s="2" t="s">
        <v>2493</v>
      </c>
      <c r="AB996" s="19" t="s">
        <v>2492</v>
      </c>
      <c r="AC996" s="19"/>
      <c r="AD996" s="19"/>
      <c r="AE996" s="19"/>
    </row>
    <row r="997" spans="1:31" ht="132" x14ac:dyDescent="0.2">
      <c r="A997" s="2" t="s">
        <v>558</v>
      </c>
      <c r="B997" s="2"/>
      <c r="C997" s="2"/>
      <c r="D997" s="10" t="s">
        <v>2627</v>
      </c>
      <c r="E997" s="114" t="s">
        <v>2619</v>
      </c>
      <c r="F997" s="19" t="s">
        <v>2486</v>
      </c>
      <c r="G997" s="19" t="s">
        <v>2612</v>
      </c>
      <c r="H997" s="19" t="s">
        <v>1215</v>
      </c>
      <c r="I997" s="2" t="s">
        <v>2699</v>
      </c>
      <c r="M997" s="19" t="s">
        <v>528</v>
      </c>
      <c r="N997" s="28" t="s">
        <v>1274</v>
      </c>
      <c r="O997" s="19" t="s">
        <v>2486</v>
      </c>
      <c r="P997" s="19" t="s">
        <v>2533</v>
      </c>
      <c r="Q997" s="19" t="s">
        <v>2519</v>
      </c>
      <c r="R997" s="19" t="s">
        <v>2488</v>
      </c>
      <c r="T997" s="2"/>
      <c r="U997" s="2"/>
      <c r="V997" s="2"/>
      <c r="W997" s="2"/>
      <c r="X997" s="2"/>
      <c r="Y997" s="2" t="s">
        <v>2489</v>
      </c>
      <c r="Z997" s="2" t="s">
        <v>2494</v>
      </c>
      <c r="AA997" s="2" t="s">
        <v>2493</v>
      </c>
      <c r="AB997" s="19" t="s">
        <v>2492</v>
      </c>
      <c r="AC997" s="19"/>
      <c r="AD997" s="19"/>
      <c r="AE997" s="19"/>
    </row>
    <row r="998" spans="1:31" ht="132" x14ac:dyDescent="0.2">
      <c r="A998" s="2" t="s">
        <v>2187</v>
      </c>
      <c r="B998" s="2"/>
      <c r="C998" s="2"/>
      <c r="D998" s="10" t="s">
        <v>2629</v>
      </c>
      <c r="E998" s="114" t="s">
        <v>2603</v>
      </c>
      <c r="F998" s="19" t="s">
        <v>2486</v>
      </c>
      <c r="G998" s="19" t="s">
        <v>2723</v>
      </c>
      <c r="H998" s="19" t="s">
        <v>1207</v>
      </c>
      <c r="I998" s="2" t="s">
        <v>2699</v>
      </c>
      <c r="M998" s="19" t="s">
        <v>2160</v>
      </c>
      <c r="N998" s="28" t="s">
        <v>1274</v>
      </c>
      <c r="O998" s="19" t="s">
        <v>2486</v>
      </c>
      <c r="P998" s="19" t="s">
        <v>2533</v>
      </c>
      <c r="Q998" s="19" t="s">
        <v>2519</v>
      </c>
      <c r="R998" s="19" t="s">
        <v>2488</v>
      </c>
      <c r="T998" s="2"/>
      <c r="U998" s="2"/>
      <c r="V998" s="2"/>
      <c r="W998" s="2"/>
      <c r="X998" s="2"/>
      <c r="Y998" s="2" t="s">
        <v>2489</v>
      </c>
      <c r="Z998" s="2" t="s">
        <v>2494</v>
      </c>
      <c r="AA998" s="2" t="s">
        <v>2493</v>
      </c>
      <c r="AB998" s="19" t="s">
        <v>2492</v>
      </c>
      <c r="AC998" s="19"/>
      <c r="AD998" s="19"/>
      <c r="AE998" s="19"/>
    </row>
    <row r="999" spans="1:31" ht="132" x14ac:dyDescent="0.2">
      <c r="A999" s="2" t="s">
        <v>2186</v>
      </c>
      <c r="B999" s="2"/>
      <c r="C999" s="2"/>
      <c r="D999" s="10" t="s">
        <v>2629</v>
      </c>
      <c r="E999" s="114" t="s">
        <v>2603</v>
      </c>
      <c r="F999" s="19" t="s">
        <v>2486</v>
      </c>
      <c r="G999" s="19" t="s">
        <v>2662</v>
      </c>
      <c r="H999" s="19" t="s">
        <v>1206</v>
      </c>
      <c r="I999" s="2" t="s">
        <v>2699</v>
      </c>
      <c r="M999" s="19" t="s">
        <v>2160</v>
      </c>
      <c r="N999" s="28" t="s">
        <v>1274</v>
      </c>
      <c r="O999" s="19" t="s">
        <v>2486</v>
      </c>
      <c r="P999" s="19" t="s">
        <v>2533</v>
      </c>
      <c r="Q999" s="19" t="s">
        <v>2519</v>
      </c>
      <c r="R999" s="19" t="s">
        <v>2488</v>
      </c>
      <c r="T999" s="2"/>
      <c r="U999" s="2"/>
      <c r="V999" s="2"/>
      <c r="W999" s="2"/>
      <c r="X999" s="2"/>
      <c r="Y999" s="2" t="s">
        <v>2489</v>
      </c>
      <c r="Z999" s="2" t="s">
        <v>2494</v>
      </c>
      <c r="AA999" s="2" t="s">
        <v>2493</v>
      </c>
      <c r="AB999" s="19" t="s">
        <v>2492</v>
      </c>
      <c r="AC999" s="19"/>
      <c r="AD999" s="19"/>
      <c r="AE999" s="19"/>
    </row>
    <row r="1000" spans="1:31" ht="132" x14ac:dyDescent="0.2">
      <c r="A1000" s="2" t="s">
        <v>2184</v>
      </c>
      <c r="B1000" s="2" t="s">
        <v>4240</v>
      </c>
      <c r="C1000" s="2" t="s">
        <v>3074</v>
      </c>
      <c r="D1000" s="10" t="s">
        <v>2629</v>
      </c>
      <c r="E1000" s="114" t="s">
        <v>2603</v>
      </c>
      <c r="F1000" s="19" t="s">
        <v>2486</v>
      </c>
      <c r="G1000" s="19" t="s">
        <v>2614</v>
      </c>
      <c r="H1000" s="19" t="s">
        <v>1207</v>
      </c>
      <c r="I1000" s="2" t="s">
        <v>2699</v>
      </c>
      <c r="J1000" s="9" t="s">
        <v>4633</v>
      </c>
      <c r="M1000" s="19" t="s">
        <v>2160</v>
      </c>
      <c r="N1000" s="28" t="s">
        <v>1274</v>
      </c>
      <c r="O1000" s="19" t="s">
        <v>2486</v>
      </c>
      <c r="P1000" s="19" t="s">
        <v>2533</v>
      </c>
      <c r="Q1000" s="19" t="s">
        <v>2519</v>
      </c>
      <c r="R1000" s="19" t="s">
        <v>2488</v>
      </c>
      <c r="T1000" s="2"/>
      <c r="U1000" s="2"/>
      <c r="V1000" s="2"/>
      <c r="W1000" s="2"/>
      <c r="X1000" s="2"/>
      <c r="Y1000" s="2" t="s">
        <v>2489</v>
      </c>
      <c r="Z1000" s="2" t="s">
        <v>2494</v>
      </c>
      <c r="AA1000" s="2" t="s">
        <v>2493</v>
      </c>
      <c r="AB1000" s="19" t="s">
        <v>2492</v>
      </c>
      <c r="AC1000" s="19"/>
      <c r="AD1000" s="19"/>
      <c r="AE1000" s="19"/>
    </row>
    <row r="1001" spans="1:31" ht="132" x14ac:dyDescent="0.2">
      <c r="A1001" s="2" t="s">
        <v>2185</v>
      </c>
      <c r="B1001" s="2" t="s">
        <v>4242</v>
      </c>
      <c r="C1001" s="2" t="s">
        <v>3725</v>
      </c>
      <c r="D1001" s="10" t="s">
        <v>2627</v>
      </c>
      <c r="E1001" s="114" t="s">
        <v>2603</v>
      </c>
      <c r="F1001" s="19" t="s">
        <v>2486</v>
      </c>
      <c r="G1001" s="19" t="s">
        <v>2612</v>
      </c>
      <c r="H1001" s="19" t="s">
        <v>1205</v>
      </c>
      <c r="I1001" s="2" t="s">
        <v>2699</v>
      </c>
      <c r="J1001" s="9" t="s">
        <v>4632</v>
      </c>
      <c r="M1001" s="19" t="s">
        <v>2160</v>
      </c>
      <c r="N1001" s="28" t="s">
        <v>1274</v>
      </c>
      <c r="O1001" s="19" t="s">
        <v>2486</v>
      </c>
      <c r="P1001" s="19" t="s">
        <v>2533</v>
      </c>
      <c r="Q1001" s="19" t="s">
        <v>2519</v>
      </c>
      <c r="R1001" s="19" t="s">
        <v>2488</v>
      </c>
      <c r="T1001" s="2"/>
      <c r="U1001" s="2"/>
      <c r="V1001" s="2"/>
      <c r="W1001" s="2"/>
      <c r="X1001" s="2"/>
      <c r="Y1001" s="2" t="s">
        <v>2489</v>
      </c>
      <c r="Z1001" s="2" t="s">
        <v>2494</v>
      </c>
      <c r="AA1001" s="2" t="s">
        <v>2493</v>
      </c>
      <c r="AB1001" s="19" t="s">
        <v>2492</v>
      </c>
      <c r="AC1001" s="19"/>
      <c r="AD1001" s="19"/>
      <c r="AE1001" s="19"/>
    </row>
    <row r="1002" spans="1:31" ht="132" x14ac:dyDescent="0.2">
      <c r="A1002" s="2" t="s">
        <v>4629</v>
      </c>
      <c r="B1002" s="2" t="s">
        <v>4366</v>
      </c>
      <c r="C1002" s="2" t="s">
        <v>4197</v>
      </c>
      <c r="D1002" s="10" t="s">
        <v>2629</v>
      </c>
      <c r="E1002" s="115" t="s">
        <v>5681</v>
      </c>
      <c r="F1002" s="19" t="s">
        <v>2486</v>
      </c>
      <c r="G1002" s="19" t="s">
        <v>2612</v>
      </c>
      <c r="H1002" s="19" t="s">
        <v>1205</v>
      </c>
      <c r="I1002" s="2" t="s">
        <v>2699</v>
      </c>
      <c r="J1002" s="9" t="s">
        <v>4628</v>
      </c>
      <c r="K1002" s="9" t="s">
        <v>5680</v>
      </c>
      <c r="L1002" s="19" t="s">
        <v>1920</v>
      </c>
      <c r="M1002" s="122" t="s">
        <v>51</v>
      </c>
      <c r="N1002" s="28" t="s">
        <v>1274</v>
      </c>
      <c r="O1002" s="19" t="s">
        <v>2486</v>
      </c>
      <c r="P1002" s="19" t="s">
        <v>2533</v>
      </c>
      <c r="Q1002" s="19" t="s">
        <v>2519</v>
      </c>
      <c r="R1002" s="19" t="s">
        <v>2488</v>
      </c>
      <c r="T1002" s="2"/>
      <c r="U1002" s="2"/>
      <c r="V1002" s="2"/>
      <c r="W1002" s="2"/>
      <c r="X1002" s="2"/>
      <c r="Y1002" s="2" t="s">
        <v>2489</v>
      </c>
      <c r="Z1002" s="2" t="s">
        <v>2494</v>
      </c>
      <c r="AA1002" s="2" t="s">
        <v>2493</v>
      </c>
      <c r="AB1002" s="19" t="s">
        <v>2492</v>
      </c>
      <c r="AC1002" s="19"/>
      <c r="AD1002" s="19"/>
      <c r="AE1002" s="19"/>
    </row>
    <row r="1003" spans="1:31" ht="132" x14ac:dyDescent="0.2">
      <c r="A1003" s="2" t="s">
        <v>4625</v>
      </c>
      <c r="B1003" s="2" t="s">
        <v>4626</v>
      </c>
      <c r="C1003" s="2" t="s">
        <v>4236</v>
      </c>
      <c r="D1003" s="10" t="s">
        <v>2627</v>
      </c>
      <c r="E1003" s="115" t="s">
        <v>5679</v>
      </c>
      <c r="F1003" s="19" t="s">
        <v>2486</v>
      </c>
      <c r="G1003" s="19" t="s">
        <v>2610</v>
      </c>
      <c r="H1003" s="19" t="s">
        <v>1206</v>
      </c>
      <c r="I1003" s="2" t="s">
        <v>2699</v>
      </c>
      <c r="J1003" s="9" t="s">
        <v>4379</v>
      </c>
      <c r="K1003" s="106"/>
      <c r="L1003" s="19" t="s">
        <v>1920</v>
      </c>
      <c r="M1003" s="122" t="s">
        <v>51</v>
      </c>
      <c r="N1003" s="28" t="s">
        <v>1274</v>
      </c>
      <c r="O1003" s="19" t="s">
        <v>2486</v>
      </c>
      <c r="P1003" s="19" t="s">
        <v>2533</v>
      </c>
      <c r="Q1003" s="19" t="s">
        <v>2519</v>
      </c>
      <c r="R1003" s="19" t="s">
        <v>2488</v>
      </c>
      <c r="T1003" s="2"/>
      <c r="U1003" s="2"/>
      <c r="V1003" s="2"/>
      <c r="W1003" s="2"/>
      <c r="X1003" s="2"/>
      <c r="Y1003" s="2" t="s">
        <v>2489</v>
      </c>
      <c r="Z1003" s="2" t="s">
        <v>2494</v>
      </c>
      <c r="AA1003" s="2" t="s">
        <v>2493</v>
      </c>
      <c r="AB1003" s="19" t="s">
        <v>2492</v>
      </c>
      <c r="AC1003" s="19"/>
      <c r="AD1003" s="19"/>
      <c r="AE1003" s="19"/>
    </row>
    <row r="1004" spans="1:31" ht="132" x14ac:dyDescent="0.2">
      <c r="A1004" s="2" t="s">
        <v>754</v>
      </c>
      <c r="B1004" s="2" t="s">
        <v>4239</v>
      </c>
      <c r="C1004" s="2" t="s">
        <v>3563</v>
      </c>
      <c r="D1004" s="10" t="s">
        <v>2627</v>
      </c>
      <c r="E1004" s="115" t="s">
        <v>5678</v>
      </c>
      <c r="F1004" s="19" t="s">
        <v>2486</v>
      </c>
      <c r="G1004" s="19" t="s">
        <v>2614</v>
      </c>
      <c r="H1004" s="19" t="s">
        <v>1207</v>
      </c>
      <c r="I1004" s="2" t="s">
        <v>2699</v>
      </c>
      <c r="J1004" s="9" t="s">
        <v>4623</v>
      </c>
      <c r="K1004" s="9" t="s">
        <v>5677</v>
      </c>
      <c r="L1004" s="19" t="s">
        <v>1920</v>
      </c>
      <c r="M1004" s="122" t="s">
        <v>51</v>
      </c>
      <c r="N1004" s="28" t="s">
        <v>1274</v>
      </c>
      <c r="O1004" s="19" t="s">
        <v>2486</v>
      </c>
      <c r="P1004" s="19" t="s">
        <v>2533</v>
      </c>
      <c r="Q1004" s="19" t="s">
        <v>2519</v>
      </c>
      <c r="R1004" s="19" t="s">
        <v>2488</v>
      </c>
      <c r="T1004" s="2"/>
      <c r="U1004" s="2"/>
      <c r="V1004" s="2"/>
      <c r="W1004" s="2"/>
      <c r="X1004" s="2"/>
      <c r="Y1004" s="2" t="s">
        <v>2489</v>
      </c>
      <c r="Z1004" s="2" t="s">
        <v>2494</v>
      </c>
      <c r="AA1004" s="2" t="s">
        <v>2493</v>
      </c>
      <c r="AB1004" s="19" t="s">
        <v>2492</v>
      </c>
      <c r="AC1004" s="19"/>
      <c r="AD1004" s="19"/>
      <c r="AE1004" s="19"/>
    </row>
    <row r="1005" spans="1:31" ht="132" x14ac:dyDescent="0.2">
      <c r="A1005" s="2" t="s">
        <v>755</v>
      </c>
      <c r="B1005" s="2" t="s">
        <v>4241</v>
      </c>
      <c r="C1005" s="2" t="s">
        <v>3013</v>
      </c>
      <c r="D1005" s="10" t="s">
        <v>2629</v>
      </c>
      <c r="E1005" s="115" t="s">
        <v>5676</v>
      </c>
      <c r="F1005" s="19" t="s">
        <v>2486</v>
      </c>
      <c r="G1005" s="19" t="s">
        <v>2610</v>
      </c>
      <c r="H1005" s="19" t="s">
        <v>1207</v>
      </c>
      <c r="I1005" s="2" t="s">
        <v>2699</v>
      </c>
      <c r="J1005" s="9" t="s">
        <v>4379</v>
      </c>
      <c r="K1005" s="106"/>
      <c r="L1005" s="19" t="s">
        <v>1920</v>
      </c>
      <c r="M1005" s="122" t="s">
        <v>51</v>
      </c>
      <c r="N1005" s="28" t="s">
        <v>1274</v>
      </c>
      <c r="O1005" s="19" t="s">
        <v>2486</v>
      </c>
      <c r="P1005" s="19" t="s">
        <v>2533</v>
      </c>
      <c r="Q1005" s="19" t="s">
        <v>2519</v>
      </c>
      <c r="R1005" s="19" t="s">
        <v>2488</v>
      </c>
      <c r="T1005" s="2"/>
      <c r="U1005" s="2"/>
      <c r="V1005" s="2"/>
      <c r="W1005" s="2"/>
      <c r="X1005" s="2"/>
      <c r="Y1005" s="2" t="s">
        <v>2489</v>
      </c>
      <c r="Z1005" s="2" t="s">
        <v>2494</v>
      </c>
      <c r="AA1005" s="2" t="s">
        <v>2493</v>
      </c>
      <c r="AB1005" s="19" t="s">
        <v>2492</v>
      </c>
      <c r="AC1005" s="19"/>
      <c r="AD1005" s="19"/>
      <c r="AE1005" s="19"/>
    </row>
    <row r="1006" spans="1:31" ht="154" customHeight="1" x14ac:dyDescent="0.2">
      <c r="A1006" s="19" t="s">
        <v>1018</v>
      </c>
      <c r="B1006" s="19" t="s">
        <v>4243</v>
      </c>
      <c r="C1006" s="19" t="s">
        <v>3013</v>
      </c>
      <c r="D1006" s="10" t="s">
        <v>2629</v>
      </c>
      <c r="E1006" s="115" t="s">
        <v>5683</v>
      </c>
      <c r="F1006" s="19" t="s">
        <v>2487</v>
      </c>
      <c r="G1006" s="19" t="s">
        <v>2612</v>
      </c>
      <c r="H1006" s="19" t="s">
        <v>2574</v>
      </c>
      <c r="I1006" s="2" t="s">
        <v>2699</v>
      </c>
      <c r="J1006" s="9" t="s">
        <v>4621</v>
      </c>
      <c r="K1006" s="9" t="s">
        <v>5682</v>
      </c>
      <c r="L1006" s="19" t="s">
        <v>1916</v>
      </c>
      <c r="M1006" s="19" t="s">
        <v>57</v>
      </c>
      <c r="N1006" s="28" t="s">
        <v>1273</v>
      </c>
      <c r="O1006" s="19" t="s">
        <v>2486</v>
      </c>
      <c r="P1006" s="19" t="s">
        <v>2533</v>
      </c>
      <c r="Q1006" s="19" t="s">
        <v>2519</v>
      </c>
      <c r="R1006" s="19" t="s">
        <v>2488</v>
      </c>
      <c r="T1006" s="2"/>
      <c r="U1006" s="2"/>
      <c r="V1006" s="2"/>
      <c r="W1006" s="2"/>
      <c r="X1006" s="2"/>
      <c r="Y1006" s="2" t="s">
        <v>2489</v>
      </c>
      <c r="Z1006" s="2" t="s">
        <v>2494</v>
      </c>
      <c r="AA1006" s="2" t="s">
        <v>2493</v>
      </c>
      <c r="AB1006" s="19" t="s">
        <v>2492</v>
      </c>
      <c r="AC1006" s="19"/>
      <c r="AD1006" s="19"/>
      <c r="AE1006" s="19"/>
    </row>
    <row r="1007" spans="1:31" ht="154" customHeight="1" x14ac:dyDescent="0.2">
      <c r="A1007" s="2" t="s">
        <v>1689</v>
      </c>
      <c r="B1007" s="2" t="s">
        <v>3344</v>
      </c>
      <c r="C1007" s="2" t="s">
        <v>3163</v>
      </c>
      <c r="D1007" s="10" t="s">
        <v>2629</v>
      </c>
      <c r="E1007" s="115" t="s">
        <v>5673</v>
      </c>
      <c r="F1007" s="19" t="s">
        <v>2487</v>
      </c>
      <c r="G1007" s="19" t="s">
        <v>2721</v>
      </c>
      <c r="H1007" s="19" t="s">
        <v>2589</v>
      </c>
      <c r="I1007" s="2" t="s">
        <v>2644</v>
      </c>
      <c r="J1007" s="9" t="s">
        <v>4618</v>
      </c>
      <c r="K1007" s="9" t="s">
        <v>5674</v>
      </c>
      <c r="L1007" s="19" t="s">
        <v>1917</v>
      </c>
      <c r="M1007" s="122" t="s">
        <v>69</v>
      </c>
      <c r="N1007" s="28" t="s">
        <v>1662</v>
      </c>
      <c r="O1007" s="19" t="s">
        <v>2487</v>
      </c>
      <c r="P1007" s="19" t="s">
        <v>2529</v>
      </c>
      <c r="T1007" s="2"/>
      <c r="U1007" s="2"/>
      <c r="V1007" s="2"/>
      <c r="W1007" s="2"/>
      <c r="X1007" s="2"/>
      <c r="Y1007" s="2" t="s">
        <v>2496</v>
      </c>
      <c r="Z1007" s="2" t="s">
        <v>2497</v>
      </c>
      <c r="AA1007" s="2"/>
      <c r="AB1007" s="19"/>
      <c r="AC1007" s="19"/>
      <c r="AD1007" s="19"/>
      <c r="AE1007" s="19"/>
    </row>
    <row r="1008" spans="1:31" ht="154" customHeight="1" x14ac:dyDescent="0.2">
      <c r="A1008" s="2" t="s">
        <v>1690</v>
      </c>
      <c r="B1008" s="2" t="s">
        <v>4244</v>
      </c>
      <c r="C1008" s="2" t="s">
        <v>3694</v>
      </c>
      <c r="D1008" s="10" t="s">
        <v>2629</v>
      </c>
      <c r="E1008" s="115" t="s">
        <v>5675</v>
      </c>
      <c r="F1008" s="19" t="s">
        <v>2487</v>
      </c>
      <c r="G1008" s="19" t="s">
        <v>2720</v>
      </c>
      <c r="H1008" s="19" t="s">
        <v>2581</v>
      </c>
      <c r="I1008" s="2" t="s">
        <v>2644</v>
      </c>
      <c r="J1008" s="9" t="s">
        <v>4616</v>
      </c>
      <c r="K1008" s="106"/>
      <c r="L1008" s="19" t="s">
        <v>1917</v>
      </c>
      <c r="M1008" s="122" t="s">
        <v>69</v>
      </c>
      <c r="N1008" s="28" t="s">
        <v>1662</v>
      </c>
      <c r="O1008" s="19" t="s">
        <v>2487</v>
      </c>
      <c r="P1008" s="19" t="s">
        <v>2529</v>
      </c>
      <c r="T1008" s="2"/>
      <c r="U1008" s="2"/>
      <c r="V1008" s="2"/>
      <c r="W1008" s="2"/>
      <c r="X1008" s="2"/>
      <c r="Y1008" s="2" t="s">
        <v>2496</v>
      </c>
      <c r="Z1008" s="2" t="s">
        <v>2497</v>
      </c>
      <c r="AA1008" s="2"/>
      <c r="AB1008" s="19"/>
      <c r="AC1008" s="19"/>
      <c r="AD1008" s="19"/>
      <c r="AE1008" s="19"/>
    </row>
    <row r="1009" spans="1:31" ht="154" customHeight="1" x14ac:dyDescent="0.2">
      <c r="A1009" s="19" t="s">
        <v>917</v>
      </c>
      <c r="B1009" s="19" t="s">
        <v>4245</v>
      </c>
      <c r="C1009" s="19" t="s">
        <v>3455</v>
      </c>
      <c r="D1009" s="10" t="s">
        <v>2627</v>
      </c>
      <c r="E1009" s="114" t="s">
        <v>2714</v>
      </c>
      <c r="F1009" s="19" t="s">
        <v>2486</v>
      </c>
      <c r="G1009" s="19" t="s">
        <v>2609</v>
      </c>
      <c r="H1009" s="19" t="s">
        <v>1201</v>
      </c>
      <c r="I1009" s="2" t="s">
        <v>2644</v>
      </c>
      <c r="J1009" s="9" t="s">
        <v>4614</v>
      </c>
      <c r="L1009" s="19" t="s">
        <v>1916</v>
      </c>
      <c r="M1009" s="19" t="s">
        <v>54</v>
      </c>
      <c r="N1009" s="28" t="s">
        <v>1272</v>
      </c>
      <c r="O1009" s="19" t="s">
        <v>2549</v>
      </c>
      <c r="P1009" s="19" t="s">
        <v>2534</v>
      </c>
      <c r="Q1009" s="19" t="s">
        <v>2488</v>
      </c>
      <c r="R1009" s="19" t="s">
        <v>2514</v>
      </c>
      <c r="T1009" s="2"/>
      <c r="U1009" s="2"/>
      <c r="V1009" s="2"/>
      <c r="W1009" s="2"/>
      <c r="X1009" s="2"/>
      <c r="Y1009" s="2" t="s">
        <v>2545</v>
      </c>
      <c r="Z1009" s="2" t="s">
        <v>2495</v>
      </c>
      <c r="AA1009" s="2" t="s">
        <v>2528</v>
      </c>
      <c r="AB1009" s="19"/>
      <c r="AC1009" s="19"/>
      <c r="AD1009" s="19"/>
      <c r="AE1009" s="19"/>
    </row>
    <row r="1010" spans="1:31" ht="154" customHeight="1" x14ac:dyDescent="0.2">
      <c r="A1010" s="19" t="s">
        <v>915</v>
      </c>
      <c r="B1010" s="19" t="s">
        <v>4246</v>
      </c>
      <c r="C1010" s="19" t="s">
        <v>3189</v>
      </c>
      <c r="D1010" s="10" t="s">
        <v>2629</v>
      </c>
      <c r="E1010" s="114" t="s">
        <v>2719</v>
      </c>
      <c r="F1010" s="19" t="s">
        <v>2486</v>
      </c>
      <c r="G1010" s="19" t="s">
        <v>2612</v>
      </c>
      <c r="H1010" s="19" t="s">
        <v>1201</v>
      </c>
      <c r="I1010" s="2" t="s">
        <v>2644</v>
      </c>
      <c r="J1010" s="9" t="s">
        <v>4612</v>
      </c>
      <c r="L1010" s="19" t="s">
        <v>1916</v>
      </c>
      <c r="M1010" s="19" t="s">
        <v>54</v>
      </c>
      <c r="N1010" s="28" t="s">
        <v>1272</v>
      </c>
      <c r="O1010" s="19" t="s">
        <v>2549</v>
      </c>
      <c r="P1010" s="19" t="s">
        <v>2534</v>
      </c>
      <c r="Q1010" s="19" t="s">
        <v>2488</v>
      </c>
      <c r="R1010" s="19" t="s">
        <v>2514</v>
      </c>
      <c r="T1010" s="2"/>
      <c r="U1010" s="2"/>
      <c r="V1010" s="2"/>
      <c r="W1010" s="2"/>
      <c r="X1010" s="2"/>
      <c r="Y1010" s="2" t="s">
        <v>2545</v>
      </c>
      <c r="Z1010" s="2" t="s">
        <v>2495</v>
      </c>
      <c r="AA1010" s="2" t="s">
        <v>2528</v>
      </c>
      <c r="AB1010" s="19"/>
      <c r="AC1010" s="19"/>
      <c r="AD1010" s="19"/>
      <c r="AE1010" s="19"/>
    </row>
    <row r="1011" spans="1:31" ht="154" customHeight="1" x14ac:dyDescent="0.2">
      <c r="A1011" s="19" t="s">
        <v>2718</v>
      </c>
      <c r="B1011" s="19" t="s">
        <v>4247</v>
      </c>
      <c r="C1011" s="19" t="s">
        <v>2956</v>
      </c>
      <c r="D1011" s="10" t="s">
        <v>2627</v>
      </c>
      <c r="E1011" s="114" t="s">
        <v>2717</v>
      </c>
      <c r="F1011" s="19" t="s">
        <v>2485</v>
      </c>
      <c r="G1011" s="19" t="s">
        <v>2612</v>
      </c>
      <c r="H1011" s="19" t="s">
        <v>1198</v>
      </c>
      <c r="I1011" s="2" t="s">
        <v>2644</v>
      </c>
      <c r="J1011" s="9" t="s">
        <v>4610</v>
      </c>
      <c r="L1011" s="19" t="s">
        <v>1916</v>
      </c>
      <c r="M1011" s="19" t="s">
        <v>54</v>
      </c>
      <c r="N1011" s="28" t="s">
        <v>1272</v>
      </c>
      <c r="O1011" s="19" t="s">
        <v>2549</v>
      </c>
      <c r="P1011" s="19" t="s">
        <v>2534</v>
      </c>
      <c r="Q1011" s="19" t="s">
        <v>2488</v>
      </c>
      <c r="R1011" s="19" t="s">
        <v>2514</v>
      </c>
      <c r="T1011" s="2"/>
      <c r="U1011" s="2"/>
      <c r="V1011" s="2"/>
      <c r="W1011" s="2"/>
      <c r="X1011" s="2"/>
      <c r="Y1011" s="2" t="s">
        <v>2545</v>
      </c>
      <c r="Z1011" s="2" t="s">
        <v>2495</v>
      </c>
      <c r="AA1011" s="2" t="s">
        <v>2528</v>
      </c>
      <c r="AB1011" s="19"/>
      <c r="AC1011" s="19"/>
      <c r="AD1011" s="19"/>
      <c r="AE1011" s="19"/>
    </row>
    <row r="1012" spans="1:31" ht="110" x14ac:dyDescent="0.2">
      <c r="A1012" s="2" t="s">
        <v>2097</v>
      </c>
      <c r="B1012" s="2" t="s">
        <v>4248</v>
      </c>
      <c r="C1012" s="2" t="s">
        <v>4249</v>
      </c>
      <c r="D1012" s="10" t="s">
        <v>2629</v>
      </c>
      <c r="E1012" s="114" t="s">
        <v>2716</v>
      </c>
      <c r="F1012" s="19" t="s">
        <v>2485</v>
      </c>
      <c r="G1012" s="19" t="s">
        <v>2613</v>
      </c>
      <c r="H1012" s="19" t="s">
        <v>1192</v>
      </c>
      <c r="I1012" s="2" t="s">
        <v>2694</v>
      </c>
      <c r="J1012" s="9" t="s">
        <v>4608</v>
      </c>
      <c r="M1012" s="19" t="s">
        <v>2069</v>
      </c>
      <c r="N1012" s="28" t="s">
        <v>2080</v>
      </c>
      <c r="O1012" s="52" t="s">
        <v>2487</v>
      </c>
      <c r="T1012" s="2"/>
      <c r="U1012" s="2"/>
      <c r="V1012" s="2"/>
      <c r="W1012" s="2"/>
      <c r="X1012" s="2"/>
      <c r="Y1012" s="2" t="s">
        <v>2496</v>
      </c>
      <c r="Z1012" s="2" t="s">
        <v>2497</v>
      </c>
      <c r="AA1012" s="2"/>
      <c r="AB1012" s="19"/>
      <c r="AC1012" s="19"/>
      <c r="AD1012" s="19"/>
      <c r="AE1012" s="19"/>
    </row>
    <row r="1013" spans="1:31" ht="110" x14ac:dyDescent="0.2">
      <c r="A1013" s="2" t="s">
        <v>2099</v>
      </c>
      <c r="B1013" s="2" t="s">
        <v>4250</v>
      </c>
      <c r="C1013" s="2" t="s">
        <v>3310</v>
      </c>
      <c r="D1013" s="10" t="s">
        <v>2627</v>
      </c>
      <c r="E1013" s="114" t="s">
        <v>2593</v>
      </c>
      <c r="F1013" s="19" t="s">
        <v>2487</v>
      </c>
      <c r="G1013" s="19" t="s">
        <v>2715</v>
      </c>
      <c r="H1013" s="19" t="s">
        <v>2769</v>
      </c>
      <c r="I1013" s="2" t="s">
        <v>2694</v>
      </c>
      <c r="J1013" s="9" t="s">
        <v>4606</v>
      </c>
      <c r="M1013" s="19" t="s">
        <v>2069</v>
      </c>
      <c r="N1013" s="28" t="s">
        <v>2080</v>
      </c>
      <c r="O1013" s="52" t="s">
        <v>2487</v>
      </c>
      <c r="T1013" s="2"/>
      <c r="U1013" s="2"/>
      <c r="V1013" s="2"/>
      <c r="W1013" s="2"/>
      <c r="X1013" s="2"/>
      <c r="Y1013" s="2" t="s">
        <v>2496</v>
      </c>
      <c r="Z1013" s="2" t="s">
        <v>2497</v>
      </c>
      <c r="AA1013" s="2"/>
      <c r="AB1013" s="19"/>
      <c r="AC1013" s="19"/>
      <c r="AD1013" s="19"/>
      <c r="AE1013" s="19"/>
    </row>
    <row r="1014" spans="1:31" ht="44" x14ac:dyDescent="0.2">
      <c r="A1014" s="2" t="s">
        <v>2096</v>
      </c>
      <c r="B1014" s="2" t="s">
        <v>4251</v>
      </c>
      <c r="C1014" s="2" t="s">
        <v>2925</v>
      </c>
      <c r="D1014" s="10" t="s">
        <v>2629</v>
      </c>
      <c r="E1014" s="114" t="s">
        <v>2714</v>
      </c>
      <c r="F1014" s="19" t="s">
        <v>2486</v>
      </c>
      <c r="G1014" s="19" t="s">
        <v>4392</v>
      </c>
      <c r="H1014" s="19" t="s">
        <v>1201</v>
      </c>
      <c r="I1014" s="2" t="s">
        <v>2694</v>
      </c>
      <c r="J1014" s="9" t="s">
        <v>4605</v>
      </c>
      <c r="M1014" s="19" t="s">
        <v>2069</v>
      </c>
      <c r="N1014" s="28" t="s">
        <v>2080</v>
      </c>
      <c r="O1014" s="52" t="s">
        <v>2487</v>
      </c>
      <c r="T1014" s="2"/>
      <c r="U1014" s="2"/>
      <c r="V1014" s="2"/>
      <c r="W1014" s="2"/>
      <c r="X1014" s="2"/>
      <c r="Y1014" s="2" t="s">
        <v>2496</v>
      </c>
      <c r="Z1014" s="2" t="s">
        <v>2497</v>
      </c>
      <c r="AA1014" s="2"/>
      <c r="AB1014" s="19"/>
      <c r="AC1014" s="19"/>
      <c r="AD1014" s="19"/>
      <c r="AE1014" s="19"/>
    </row>
    <row r="1015" spans="1:31" ht="154" x14ac:dyDescent="0.2">
      <c r="A1015" s="2" t="s">
        <v>2095</v>
      </c>
      <c r="B1015" s="2" t="s">
        <v>4252</v>
      </c>
      <c r="C1015" s="2" t="s">
        <v>2954</v>
      </c>
      <c r="D1015" s="10" t="s">
        <v>2629</v>
      </c>
      <c r="E1015" s="114" t="s">
        <v>2713</v>
      </c>
      <c r="F1015" s="19" t="s">
        <v>2487</v>
      </c>
      <c r="G1015" s="19" t="s">
        <v>2614</v>
      </c>
      <c r="H1015" s="19" t="s">
        <v>2589</v>
      </c>
      <c r="I1015" s="2" t="s">
        <v>2694</v>
      </c>
      <c r="J1015" s="9" t="s">
        <v>4602</v>
      </c>
      <c r="M1015" s="19" t="s">
        <v>2069</v>
      </c>
      <c r="N1015" s="28" t="s">
        <v>2080</v>
      </c>
      <c r="O1015" s="52" t="s">
        <v>2487</v>
      </c>
      <c r="T1015" s="2"/>
      <c r="U1015" s="2"/>
      <c r="V1015" s="2"/>
      <c r="W1015" s="2"/>
      <c r="X1015" s="2"/>
      <c r="Y1015" s="2" t="s">
        <v>2496</v>
      </c>
      <c r="Z1015" s="2" t="s">
        <v>2497</v>
      </c>
      <c r="AA1015" s="2"/>
      <c r="AB1015" s="19"/>
      <c r="AC1015" s="19"/>
      <c r="AD1015" s="19"/>
      <c r="AE1015" s="19"/>
    </row>
    <row r="1016" spans="1:31" ht="110" x14ac:dyDescent="0.2">
      <c r="A1016" s="2" t="s">
        <v>2098</v>
      </c>
      <c r="B1016" s="2" t="s">
        <v>4253</v>
      </c>
      <c r="C1016" s="2" t="s">
        <v>3664</v>
      </c>
      <c r="D1016" s="10" t="s">
        <v>2627</v>
      </c>
      <c r="E1016" s="114" t="s">
        <v>2712</v>
      </c>
      <c r="F1016" s="19" t="s">
        <v>2485</v>
      </c>
      <c r="G1016" s="19" t="s">
        <v>4392</v>
      </c>
      <c r="H1016" s="19" t="s">
        <v>1192</v>
      </c>
      <c r="I1016" s="2" t="s">
        <v>2649</v>
      </c>
      <c r="J1016" s="9" t="s">
        <v>4600</v>
      </c>
      <c r="M1016" s="19" t="s">
        <v>2069</v>
      </c>
      <c r="N1016" s="28" t="s">
        <v>2080</v>
      </c>
      <c r="O1016" s="52" t="s">
        <v>2487</v>
      </c>
      <c r="T1016" s="2"/>
      <c r="U1016" s="2"/>
      <c r="V1016" s="2"/>
      <c r="W1016" s="2"/>
      <c r="X1016" s="2"/>
      <c r="Y1016" s="2" t="s">
        <v>2496</v>
      </c>
      <c r="Z1016" s="2" t="s">
        <v>2497</v>
      </c>
      <c r="AA1016" s="2"/>
      <c r="AB1016" s="19"/>
      <c r="AC1016" s="19"/>
      <c r="AD1016" s="19"/>
      <c r="AE1016" s="19"/>
    </row>
    <row r="1017" spans="1:31" ht="110" x14ac:dyDescent="0.2">
      <c r="A1017" s="2" t="s">
        <v>654</v>
      </c>
      <c r="B1017" s="2" t="s">
        <v>4254</v>
      </c>
      <c r="C1017" s="2" t="s">
        <v>4255</v>
      </c>
      <c r="D1017" s="10" t="s">
        <v>2629</v>
      </c>
      <c r="E1017" s="114" t="s">
        <v>2603</v>
      </c>
      <c r="F1017" s="19" t="s">
        <v>2486</v>
      </c>
      <c r="G1017" s="19" t="s">
        <v>2662</v>
      </c>
      <c r="H1017" s="19" t="s">
        <v>1207</v>
      </c>
      <c r="I1017" s="2" t="s">
        <v>2711</v>
      </c>
      <c r="J1017" s="9" t="s">
        <v>4597</v>
      </c>
      <c r="L1017" s="19" t="s">
        <v>1918</v>
      </c>
      <c r="M1017" s="19" t="s">
        <v>46</v>
      </c>
      <c r="N1017" s="28" t="s">
        <v>1779</v>
      </c>
      <c r="O1017" s="19" t="s">
        <v>2486</v>
      </c>
      <c r="P1017" s="19" t="s">
        <v>2516</v>
      </c>
      <c r="T1017" s="2"/>
      <c r="U1017" s="2"/>
      <c r="V1017" s="2"/>
      <c r="W1017" s="2"/>
      <c r="X1017" s="2"/>
      <c r="Y1017" s="2" t="s">
        <v>2489</v>
      </c>
      <c r="Z1017" s="2" t="s">
        <v>2494</v>
      </c>
      <c r="AA1017" s="2"/>
      <c r="AB1017" s="19"/>
      <c r="AC1017" s="19"/>
      <c r="AD1017" s="19"/>
      <c r="AE1017" s="19"/>
    </row>
    <row r="1018" spans="1:31" ht="154" customHeight="1" x14ac:dyDescent="0.2">
      <c r="A1018" s="2" t="s">
        <v>651</v>
      </c>
      <c r="B1018" s="2" t="s">
        <v>3945</v>
      </c>
      <c r="C1018" s="2" t="s">
        <v>3163</v>
      </c>
      <c r="D1018" s="10" t="s">
        <v>2629</v>
      </c>
      <c r="E1018" s="114" t="s">
        <v>2603</v>
      </c>
      <c r="F1018" s="19" t="s">
        <v>2486</v>
      </c>
      <c r="G1018" s="19" t="s">
        <v>2614</v>
      </c>
      <c r="H1018" s="19" t="s">
        <v>1207</v>
      </c>
      <c r="I1018" s="2" t="s">
        <v>2711</v>
      </c>
      <c r="J1018" s="9" t="s">
        <v>4595</v>
      </c>
      <c r="L1018" s="19" t="s">
        <v>1918</v>
      </c>
      <c r="M1018" s="19" t="s">
        <v>46</v>
      </c>
      <c r="N1018" s="28" t="s">
        <v>1779</v>
      </c>
      <c r="O1018" s="19" t="s">
        <v>2486</v>
      </c>
      <c r="P1018" s="19" t="s">
        <v>2516</v>
      </c>
      <c r="T1018" s="2"/>
      <c r="U1018" s="2"/>
      <c r="V1018" s="2"/>
      <c r="W1018" s="2"/>
      <c r="X1018" s="2"/>
      <c r="Y1018" s="2" t="s">
        <v>2489</v>
      </c>
      <c r="Z1018" s="2" t="s">
        <v>2494</v>
      </c>
      <c r="AA1018" s="2"/>
      <c r="AB1018" s="19"/>
      <c r="AC1018" s="19"/>
      <c r="AD1018" s="19"/>
      <c r="AE1018" s="19"/>
    </row>
    <row r="1019" spans="1:31" ht="110" x14ac:dyDescent="0.2">
      <c r="A1019" s="2" t="s">
        <v>653</v>
      </c>
      <c r="B1019" s="2" t="s">
        <v>4256</v>
      </c>
      <c r="C1019" s="2" t="s">
        <v>2984</v>
      </c>
      <c r="D1019" s="10" t="s">
        <v>2627</v>
      </c>
      <c r="E1019" s="114" t="s">
        <v>2603</v>
      </c>
      <c r="F1019" s="19" t="s">
        <v>2486</v>
      </c>
      <c r="G1019" s="19" t="s">
        <v>2612</v>
      </c>
      <c r="H1019" s="19" t="s">
        <v>1207</v>
      </c>
      <c r="I1019" s="2" t="s">
        <v>2711</v>
      </c>
      <c r="J1019" s="9" t="s">
        <v>4592</v>
      </c>
      <c r="L1019" s="19" t="s">
        <v>1918</v>
      </c>
      <c r="M1019" s="19" t="s">
        <v>46</v>
      </c>
      <c r="N1019" s="28" t="s">
        <v>1779</v>
      </c>
      <c r="O1019" s="19" t="s">
        <v>2486</v>
      </c>
      <c r="P1019" s="19" t="s">
        <v>2516</v>
      </c>
      <c r="T1019" s="2"/>
      <c r="U1019" s="2"/>
      <c r="V1019" s="2"/>
      <c r="W1019" s="2"/>
      <c r="X1019" s="2"/>
      <c r="Y1019" s="2" t="s">
        <v>2489</v>
      </c>
      <c r="Z1019" s="2" t="s">
        <v>2494</v>
      </c>
      <c r="AA1019" s="2"/>
      <c r="AB1019" s="19"/>
      <c r="AC1019" s="19"/>
      <c r="AD1019" s="19"/>
      <c r="AE1019" s="19"/>
    </row>
    <row r="1020" spans="1:31" ht="88" customHeight="1" x14ac:dyDescent="0.2">
      <c r="A1020" s="2" t="s">
        <v>652</v>
      </c>
      <c r="B1020" s="2" t="s">
        <v>4257</v>
      </c>
      <c r="C1020" s="2" t="s">
        <v>4258</v>
      </c>
      <c r="D1020" s="10" t="s">
        <v>2629</v>
      </c>
      <c r="E1020" s="114" t="s">
        <v>2603</v>
      </c>
      <c r="F1020" s="19" t="s">
        <v>2486</v>
      </c>
      <c r="G1020" s="19" t="s">
        <v>2612</v>
      </c>
      <c r="H1020" s="19" t="s">
        <v>1207</v>
      </c>
      <c r="I1020" s="2" t="s">
        <v>2711</v>
      </c>
      <c r="J1020" s="9" t="s">
        <v>4591</v>
      </c>
      <c r="L1020" s="19" t="s">
        <v>1918</v>
      </c>
      <c r="M1020" s="19" t="s">
        <v>46</v>
      </c>
      <c r="N1020" s="28" t="s">
        <v>1779</v>
      </c>
      <c r="O1020" s="19" t="s">
        <v>2486</v>
      </c>
      <c r="P1020" s="19" t="s">
        <v>2516</v>
      </c>
      <c r="T1020" s="2"/>
      <c r="U1020" s="2"/>
      <c r="V1020" s="2"/>
      <c r="W1020" s="2"/>
      <c r="X1020" s="2"/>
      <c r="Y1020" s="2" t="s">
        <v>2489</v>
      </c>
      <c r="Z1020" s="2" t="s">
        <v>2494</v>
      </c>
      <c r="AA1020" s="2"/>
      <c r="AB1020" s="19"/>
      <c r="AC1020" s="19"/>
      <c r="AD1020" s="19"/>
      <c r="AE1020" s="19"/>
    </row>
    <row r="1021" spans="1:31" ht="110" x14ac:dyDescent="0.2">
      <c r="A1021" s="2" t="s">
        <v>650</v>
      </c>
      <c r="B1021" s="2" t="s">
        <v>4259</v>
      </c>
      <c r="C1021" s="2" t="s">
        <v>4260</v>
      </c>
      <c r="D1021" s="10" t="s">
        <v>2629</v>
      </c>
      <c r="E1021" s="114" t="s">
        <v>2603</v>
      </c>
      <c r="F1021" s="19" t="s">
        <v>2486</v>
      </c>
      <c r="G1021" s="19" t="s">
        <v>2612</v>
      </c>
      <c r="H1021" s="19" t="s">
        <v>1207</v>
      </c>
      <c r="I1021" s="2" t="s">
        <v>2711</v>
      </c>
      <c r="J1021" s="9" t="s">
        <v>4587</v>
      </c>
      <c r="L1021" s="19" t="s">
        <v>1918</v>
      </c>
      <c r="M1021" s="19" t="s">
        <v>46</v>
      </c>
      <c r="N1021" s="28" t="s">
        <v>1779</v>
      </c>
      <c r="O1021" s="19" t="s">
        <v>2486</v>
      </c>
      <c r="P1021" s="19" t="s">
        <v>2516</v>
      </c>
      <c r="T1021" s="2"/>
      <c r="U1021" s="2"/>
      <c r="V1021" s="2"/>
      <c r="W1021" s="2"/>
      <c r="X1021" s="2"/>
      <c r="Y1021" s="2" t="s">
        <v>2489</v>
      </c>
      <c r="Z1021" s="2" t="s">
        <v>2494</v>
      </c>
      <c r="AA1021" s="2"/>
      <c r="AB1021" s="19"/>
      <c r="AC1021" s="19"/>
      <c r="AD1021" s="19"/>
      <c r="AE1021" s="19"/>
    </row>
    <row r="1022" spans="1:31" ht="88" x14ac:dyDescent="0.2">
      <c r="A1022" s="15" t="s">
        <v>1983</v>
      </c>
      <c r="B1022" s="15" t="s">
        <v>4261</v>
      </c>
      <c r="C1022" s="15" t="s">
        <v>4019</v>
      </c>
      <c r="D1022" s="10" t="s">
        <v>2629</v>
      </c>
      <c r="E1022" s="114" t="s">
        <v>2602</v>
      </c>
      <c r="F1022" s="19" t="s">
        <v>2485</v>
      </c>
      <c r="G1022" s="19" t="s">
        <v>2623</v>
      </c>
      <c r="H1022" s="19" t="s">
        <v>1190</v>
      </c>
      <c r="I1022" s="2" t="s">
        <v>2681</v>
      </c>
      <c r="J1022" s="9" t="s">
        <v>4585</v>
      </c>
      <c r="M1022" s="19" t="s">
        <v>1946</v>
      </c>
      <c r="N1022" s="28" t="s">
        <v>2444</v>
      </c>
      <c r="O1022" s="19" t="s">
        <v>2485</v>
      </c>
      <c r="P1022" s="19" t="s">
        <v>2542</v>
      </c>
      <c r="T1022" s="2"/>
      <c r="U1022" s="2"/>
      <c r="V1022" s="2"/>
      <c r="W1022" s="2"/>
      <c r="X1022" s="2"/>
      <c r="Y1022" s="2" t="s">
        <v>2507</v>
      </c>
      <c r="Z1022" s="2" t="s">
        <v>2528</v>
      </c>
      <c r="AA1022" s="2"/>
      <c r="AB1022" s="19"/>
      <c r="AC1022" s="19"/>
      <c r="AD1022" s="19"/>
      <c r="AE1022" s="19"/>
    </row>
    <row r="1023" spans="1:31" ht="88" x14ac:dyDescent="0.2">
      <c r="A1023" s="15" t="s">
        <v>1982</v>
      </c>
      <c r="B1023" s="15" t="s">
        <v>4261</v>
      </c>
      <c r="C1023" s="15" t="s">
        <v>4142</v>
      </c>
      <c r="D1023" s="10" t="s">
        <v>2629</v>
      </c>
      <c r="E1023" s="114" t="s">
        <v>2602</v>
      </c>
      <c r="F1023" s="19" t="s">
        <v>2485</v>
      </c>
      <c r="G1023" s="19" t="s">
        <v>2614</v>
      </c>
      <c r="H1023" s="19" t="s">
        <v>1190</v>
      </c>
      <c r="I1023" s="2" t="s">
        <v>2644</v>
      </c>
      <c r="J1023" s="9" t="s">
        <v>4583</v>
      </c>
      <c r="M1023" s="19" t="s">
        <v>1946</v>
      </c>
      <c r="N1023" s="28" t="s">
        <v>2444</v>
      </c>
      <c r="O1023" s="19" t="s">
        <v>2485</v>
      </c>
      <c r="P1023" s="19" t="s">
        <v>2542</v>
      </c>
      <c r="T1023" s="2"/>
      <c r="U1023" s="2"/>
      <c r="V1023" s="2"/>
      <c r="W1023" s="2"/>
      <c r="X1023" s="2"/>
      <c r="Y1023" s="2" t="s">
        <v>2507</v>
      </c>
      <c r="Z1023" s="2" t="s">
        <v>2528</v>
      </c>
      <c r="AA1023" s="2"/>
      <c r="AB1023" s="19"/>
      <c r="AC1023" s="19"/>
      <c r="AD1023" s="19"/>
      <c r="AE1023" s="19"/>
    </row>
    <row r="1024" spans="1:31" ht="88" x14ac:dyDescent="0.2">
      <c r="A1024" s="15" t="s">
        <v>1984</v>
      </c>
      <c r="B1024" s="15" t="s">
        <v>4262</v>
      </c>
      <c r="C1024" s="15" t="s">
        <v>4059</v>
      </c>
      <c r="D1024" s="10" t="s">
        <v>2629</v>
      </c>
      <c r="E1024" s="114" t="s">
        <v>2602</v>
      </c>
      <c r="F1024" s="19" t="s">
        <v>2485</v>
      </c>
      <c r="G1024" s="19" t="s">
        <v>2612</v>
      </c>
      <c r="H1024" s="19" t="s">
        <v>1190</v>
      </c>
      <c r="I1024" s="2" t="s">
        <v>2644</v>
      </c>
      <c r="J1024" s="9" t="s">
        <v>4581</v>
      </c>
      <c r="M1024" s="19" t="s">
        <v>1946</v>
      </c>
      <c r="N1024" s="28" t="s">
        <v>2444</v>
      </c>
      <c r="O1024" s="19" t="s">
        <v>2485</v>
      </c>
      <c r="P1024" s="19" t="s">
        <v>2542</v>
      </c>
      <c r="T1024" s="2"/>
      <c r="U1024" s="2"/>
      <c r="V1024" s="2"/>
      <c r="W1024" s="2"/>
      <c r="X1024" s="2"/>
      <c r="Y1024" s="2" t="s">
        <v>2507</v>
      </c>
      <c r="Z1024" s="2" t="s">
        <v>2528</v>
      </c>
      <c r="AA1024" s="2"/>
      <c r="AB1024" s="19"/>
      <c r="AC1024" s="19"/>
      <c r="AD1024" s="19"/>
      <c r="AE1024" s="19"/>
    </row>
    <row r="1025" spans="1:31" ht="110" x14ac:dyDescent="0.2">
      <c r="A1025" s="35" t="s">
        <v>4577</v>
      </c>
      <c r="B1025" s="2" t="s">
        <v>4578</v>
      </c>
      <c r="C1025" s="2" t="s">
        <v>4263</v>
      </c>
      <c r="D1025" s="10" t="s">
        <v>2629</v>
      </c>
      <c r="E1025" s="114" t="s">
        <v>2567</v>
      </c>
      <c r="F1025" s="19" t="s">
        <v>2601</v>
      </c>
      <c r="G1025" s="19" t="s">
        <v>2710</v>
      </c>
      <c r="H1025" s="19" t="s">
        <v>2606</v>
      </c>
      <c r="I1025" s="2" t="s">
        <v>2694</v>
      </c>
      <c r="J1025" s="9" t="s">
        <v>4576</v>
      </c>
      <c r="M1025" s="19" t="s">
        <v>2069</v>
      </c>
      <c r="N1025" s="28" t="s">
        <v>1617</v>
      </c>
      <c r="O1025" s="19" t="s">
        <v>2485</v>
      </c>
      <c r="P1025" s="19" t="s">
        <v>2540</v>
      </c>
      <c r="T1025" s="2"/>
      <c r="U1025" s="2"/>
      <c r="V1025" s="2"/>
      <c r="W1025" s="2"/>
      <c r="X1025" s="2"/>
      <c r="Y1025" s="2" t="s">
        <v>2512</v>
      </c>
      <c r="Z1025" s="2"/>
      <c r="AA1025" s="2"/>
      <c r="AB1025" s="19"/>
      <c r="AC1025" s="19"/>
      <c r="AD1025" s="19"/>
      <c r="AE1025" s="19"/>
    </row>
    <row r="1026" spans="1:31" ht="110" x14ac:dyDescent="0.2">
      <c r="A1026" s="2" t="s">
        <v>2094</v>
      </c>
      <c r="B1026" s="2" t="s">
        <v>4264</v>
      </c>
      <c r="C1026" s="2" t="s">
        <v>3212</v>
      </c>
      <c r="D1026" s="10" t="s">
        <v>2627</v>
      </c>
      <c r="E1026" s="114" t="s">
        <v>2600</v>
      </c>
      <c r="F1026" s="19" t="s">
        <v>2601</v>
      </c>
      <c r="G1026" s="19" t="s">
        <v>2710</v>
      </c>
      <c r="H1026" s="19" t="s">
        <v>2606</v>
      </c>
      <c r="I1026" s="2" t="s">
        <v>2694</v>
      </c>
      <c r="J1026" s="9" t="s">
        <v>4379</v>
      </c>
      <c r="K1026" s="106"/>
      <c r="M1026" s="19" t="s">
        <v>2069</v>
      </c>
      <c r="N1026" s="28" t="s">
        <v>1617</v>
      </c>
      <c r="O1026" s="19" t="s">
        <v>2485</v>
      </c>
      <c r="P1026" s="19" t="s">
        <v>2540</v>
      </c>
      <c r="T1026" s="2"/>
      <c r="U1026" s="2"/>
      <c r="V1026" s="2"/>
      <c r="W1026" s="2"/>
      <c r="X1026" s="2"/>
      <c r="Y1026" s="2" t="s">
        <v>2512</v>
      </c>
      <c r="Z1026" s="2"/>
      <c r="AA1026" s="2"/>
      <c r="AB1026" s="19"/>
      <c r="AC1026" s="19"/>
      <c r="AD1026" s="19"/>
      <c r="AE1026" s="19"/>
    </row>
    <row r="1027" spans="1:31" ht="110" x14ac:dyDescent="0.2">
      <c r="A1027" s="2" t="s">
        <v>2259</v>
      </c>
      <c r="B1027" s="2" t="s">
        <v>4265</v>
      </c>
      <c r="C1027" s="2" t="s">
        <v>3013</v>
      </c>
      <c r="D1027" s="10" t="s">
        <v>2629</v>
      </c>
      <c r="E1027" s="114" t="s">
        <v>2599</v>
      </c>
      <c r="F1027" s="19" t="s">
        <v>2486</v>
      </c>
      <c r="G1027" s="19" t="s">
        <v>2614</v>
      </c>
      <c r="H1027" s="19" t="s">
        <v>1212</v>
      </c>
      <c r="I1027" s="2" t="s">
        <v>2694</v>
      </c>
      <c r="J1027" s="9" t="s">
        <v>4379</v>
      </c>
      <c r="K1027" s="9" t="s">
        <v>4582</v>
      </c>
      <c r="M1027" s="19" t="s">
        <v>2482</v>
      </c>
      <c r="N1027" s="28" t="s">
        <v>1617</v>
      </c>
      <c r="O1027" s="19" t="s">
        <v>2485</v>
      </c>
      <c r="P1027" s="19" t="s">
        <v>2540</v>
      </c>
      <c r="T1027" s="2"/>
      <c r="U1027" s="2"/>
      <c r="V1027" s="2"/>
      <c r="W1027" s="2"/>
      <c r="X1027" s="2"/>
      <c r="Y1027" s="2" t="s">
        <v>2512</v>
      </c>
      <c r="Z1027" s="2"/>
      <c r="AA1027" s="2"/>
      <c r="AB1027" s="19"/>
      <c r="AC1027" s="19"/>
      <c r="AD1027" s="19"/>
      <c r="AE1027" s="19"/>
    </row>
    <row r="1028" spans="1:31" ht="110" x14ac:dyDescent="0.2">
      <c r="A1028" s="35" t="s">
        <v>4577</v>
      </c>
      <c r="B1028" s="2" t="s">
        <v>4578</v>
      </c>
      <c r="C1028" s="2" t="s">
        <v>4263</v>
      </c>
      <c r="D1028" s="10" t="s">
        <v>2629</v>
      </c>
      <c r="E1028" s="114" t="s">
        <v>2567</v>
      </c>
      <c r="F1028" s="19" t="s">
        <v>2485</v>
      </c>
      <c r="G1028" s="19" t="s">
        <v>2610</v>
      </c>
      <c r="H1028" s="19" t="s">
        <v>1179</v>
      </c>
      <c r="I1028" s="2" t="s">
        <v>2694</v>
      </c>
      <c r="J1028" s="9" t="s">
        <v>4576</v>
      </c>
      <c r="M1028" s="19" t="s">
        <v>67</v>
      </c>
      <c r="N1028" s="28" t="s">
        <v>1617</v>
      </c>
      <c r="O1028" s="19" t="s">
        <v>2485</v>
      </c>
      <c r="P1028" s="19" t="s">
        <v>2540</v>
      </c>
      <c r="T1028" s="2"/>
      <c r="U1028" s="2"/>
      <c r="V1028" s="2"/>
      <c r="W1028" s="2"/>
      <c r="X1028" s="2"/>
      <c r="Y1028" s="2" t="s">
        <v>2512</v>
      </c>
      <c r="Z1028" s="2"/>
      <c r="AA1028" s="2"/>
      <c r="AB1028" s="19"/>
      <c r="AC1028" s="19"/>
      <c r="AD1028" s="19"/>
      <c r="AE1028" s="19"/>
    </row>
    <row r="1029" spans="1:31" ht="88" x14ac:dyDescent="0.2">
      <c r="A1029" s="19" t="s">
        <v>986</v>
      </c>
      <c r="B1029" s="19" t="s">
        <v>4266</v>
      </c>
      <c r="C1029" s="19" t="s">
        <v>3163</v>
      </c>
      <c r="D1029" s="10" t="s">
        <v>2629</v>
      </c>
      <c r="E1029" s="114" t="s">
        <v>2573</v>
      </c>
      <c r="F1029" s="19" t="s">
        <v>2485</v>
      </c>
      <c r="G1029" s="19" t="s">
        <v>2614</v>
      </c>
      <c r="H1029" s="19" t="s">
        <v>1198</v>
      </c>
      <c r="I1029" s="2" t="s">
        <v>2681</v>
      </c>
      <c r="J1029" s="9" t="s">
        <v>4575</v>
      </c>
      <c r="K1029" s="106"/>
      <c r="L1029" s="19" t="s">
        <v>1920</v>
      </c>
      <c r="M1029" s="19" t="s">
        <v>56</v>
      </c>
      <c r="N1029" s="28" t="s">
        <v>1271</v>
      </c>
      <c r="O1029" s="19" t="s">
        <v>2485</v>
      </c>
      <c r="P1029" s="19" t="s">
        <v>2514</v>
      </c>
      <c r="T1029" s="2"/>
      <c r="U1029" s="2"/>
      <c r="V1029" s="2"/>
      <c r="W1029" s="2"/>
      <c r="X1029" s="2"/>
      <c r="Y1029" s="2" t="s">
        <v>2507</v>
      </c>
      <c r="Z1029" s="2" t="s">
        <v>2528</v>
      </c>
      <c r="AA1029" s="2"/>
      <c r="AB1029" s="19"/>
      <c r="AC1029" s="19"/>
      <c r="AD1029" s="19"/>
      <c r="AE1029" s="19"/>
    </row>
    <row r="1030" spans="1:31" ht="88" x14ac:dyDescent="0.2">
      <c r="A1030" s="19" t="s">
        <v>988</v>
      </c>
      <c r="B1030" s="19" t="s">
        <v>4267</v>
      </c>
      <c r="C1030" s="19" t="s">
        <v>3026</v>
      </c>
      <c r="D1030" s="10" t="s">
        <v>2629</v>
      </c>
      <c r="E1030" s="114" t="s">
        <v>2575</v>
      </c>
      <c r="F1030" s="19" t="s">
        <v>2485</v>
      </c>
      <c r="G1030" s="19" t="s">
        <v>2612</v>
      </c>
      <c r="H1030" s="19" t="s">
        <v>1197</v>
      </c>
      <c r="I1030" s="2" t="s">
        <v>2681</v>
      </c>
      <c r="J1030" s="9" t="s">
        <v>4572</v>
      </c>
      <c r="K1030" s="106"/>
      <c r="L1030" s="19" t="s">
        <v>1920</v>
      </c>
      <c r="M1030" s="19" t="s">
        <v>56</v>
      </c>
      <c r="N1030" s="28" t="s">
        <v>1271</v>
      </c>
      <c r="O1030" s="19" t="s">
        <v>2485</v>
      </c>
      <c r="P1030" s="19" t="s">
        <v>2514</v>
      </c>
      <c r="T1030" s="2"/>
      <c r="U1030" s="2"/>
      <c r="V1030" s="2"/>
      <c r="W1030" s="2"/>
      <c r="X1030" s="2"/>
      <c r="Y1030" s="2" t="s">
        <v>2507</v>
      </c>
      <c r="Z1030" s="2" t="s">
        <v>2528</v>
      </c>
      <c r="AA1030" s="2"/>
      <c r="AB1030" s="19"/>
      <c r="AC1030" s="19"/>
      <c r="AD1030" s="19"/>
      <c r="AE1030" s="19"/>
    </row>
    <row r="1031" spans="1:31" ht="88" x14ac:dyDescent="0.2">
      <c r="A1031" s="19" t="s">
        <v>987</v>
      </c>
      <c r="B1031" s="19" t="s">
        <v>4367</v>
      </c>
      <c r="C1031" s="19" t="s">
        <v>3370</v>
      </c>
      <c r="D1031" s="10" t="s">
        <v>2627</v>
      </c>
      <c r="E1031" s="114" t="s">
        <v>2575</v>
      </c>
      <c r="F1031" s="19" t="s">
        <v>2485</v>
      </c>
      <c r="G1031" s="19" t="s">
        <v>2612</v>
      </c>
      <c r="H1031" s="19" t="s">
        <v>1197</v>
      </c>
      <c r="I1031" s="2" t="s">
        <v>2681</v>
      </c>
      <c r="J1031" s="9" t="s">
        <v>4570</v>
      </c>
      <c r="K1031" s="106"/>
      <c r="L1031" s="19" t="s">
        <v>1920</v>
      </c>
      <c r="M1031" s="19" t="s">
        <v>56</v>
      </c>
      <c r="N1031" s="28" t="s">
        <v>1271</v>
      </c>
      <c r="O1031" s="19" t="s">
        <v>2485</v>
      </c>
      <c r="P1031" s="19" t="s">
        <v>2514</v>
      </c>
      <c r="T1031" s="2"/>
      <c r="U1031" s="2"/>
      <c r="V1031" s="2"/>
      <c r="W1031" s="2"/>
      <c r="X1031" s="2"/>
      <c r="Y1031" s="2" t="s">
        <v>2507</v>
      </c>
      <c r="Z1031" s="2" t="s">
        <v>2528</v>
      </c>
      <c r="AA1031" s="2"/>
      <c r="AB1031" s="19"/>
      <c r="AC1031" s="19"/>
      <c r="AD1031" s="19"/>
      <c r="AE1031" s="19"/>
    </row>
    <row r="1032" spans="1:31" ht="44" x14ac:dyDescent="0.2">
      <c r="A1032" s="2" t="s">
        <v>2262</v>
      </c>
      <c r="B1032" s="2" t="s">
        <v>4368</v>
      </c>
      <c r="C1032" s="2" t="s">
        <v>3250</v>
      </c>
      <c r="D1032" s="10" t="s">
        <v>2629</v>
      </c>
      <c r="E1032" s="114" t="s">
        <v>2565</v>
      </c>
      <c r="F1032" s="19" t="s">
        <v>2486</v>
      </c>
      <c r="G1032" s="19" t="s">
        <v>2610</v>
      </c>
      <c r="H1032" s="19" t="s">
        <v>1210</v>
      </c>
      <c r="I1032" s="2" t="s">
        <v>2693</v>
      </c>
      <c r="J1032" s="9" t="s">
        <v>4568</v>
      </c>
      <c r="K1032" s="106"/>
      <c r="M1032" s="19" t="s">
        <v>2482</v>
      </c>
      <c r="N1032" s="28" t="s">
        <v>2296</v>
      </c>
      <c r="O1032" s="52" t="s">
        <v>2486</v>
      </c>
      <c r="T1032" s="2"/>
      <c r="U1032" s="2"/>
      <c r="V1032" s="2"/>
      <c r="W1032" s="2"/>
      <c r="X1032" s="2"/>
      <c r="Y1032" s="2" t="s">
        <v>2489</v>
      </c>
      <c r="Z1032" s="2" t="s">
        <v>2492</v>
      </c>
      <c r="AA1032" s="2"/>
      <c r="AB1032" s="19"/>
      <c r="AC1032" s="19"/>
      <c r="AD1032" s="19"/>
      <c r="AE1032" s="19"/>
    </row>
    <row r="1033" spans="1:31" ht="66" x14ac:dyDescent="0.2">
      <c r="A1033" s="2" t="s">
        <v>2267</v>
      </c>
      <c r="B1033" s="2" t="s">
        <v>4268</v>
      </c>
      <c r="C1033" s="2" t="s">
        <v>3644</v>
      </c>
      <c r="D1033" s="10" t="s">
        <v>2629</v>
      </c>
      <c r="E1033" s="115" t="s">
        <v>5197</v>
      </c>
      <c r="F1033" s="19" t="s">
        <v>2486</v>
      </c>
      <c r="G1033" s="19" t="s">
        <v>2612</v>
      </c>
      <c r="H1033" s="19" t="s">
        <v>1210</v>
      </c>
      <c r="I1033" s="2" t="s">
        <v>2693</v>
      </c>
      <c r="J1033" s="9" t="s">
        <v>4566</v>
      </c>
      <c r="K1033" s="106"/>
      <c r="M1033" s="19" t="s">
        <v>2482</v>
      </c>
      <c r="N1033" s="28" t="s">
        <v>2296</v>
      </c>
      <c r="O1033" s="52" t="s">
        <v>2486</v>
      </c>
      <c r="T1033" s="2"/>
      <c r="U1033" s="2"/>
      <c r="V1033" s="2"/>
      <c r="W1033" s="2"/>
      <c r="X1033" s="2"/>
      <c r="Y1033" s="2" t="s">
        <v>2489</v>
      </c>
      <c r="Z1033" s="2" t="s">
        <v>2492</v>
      </c>
      <c r="AA1033" s="2"/>
      <c r="AB1033" s="19"/>
      <c r="AC1033" s="19"/>
      <c r="AD1033" s="19"/>
      <c r="AE1033" s="19"/>
    </row>
    <row r="1034" spans="1:31" ht="66" x14ac:dyDescent="0.2">
      <c r="A1034" s="2" t="s">
        <v>2263</v>
      </c>
      <c r="B1034" s="2" t="s">
        <v>4269</v>
      </c>
      <c r="C1034" s="2" t="s">
        <v>4160</v>
      </c>
      <c r="D1034" s="10" t="s">
        <v>2629</v>
      </c>
      <c r="E1034" s="115" t="s">
        <v>5196</v>
      </c>
      <c r="F1034" s="19" t="s">
        <v>2486</v>
      </c>
      <c r="G1034" s="19" t="s">
        <v>2612</v>
      </c>
      <c r="H1034" s="19" t="s">
        <v>1210</v>
      </c>
      <c r="I1034" s="2" t="s">
        <v>2693</v>
      </c>
      <c r="J1034" s="9" t="s">
        <v>4564</v>
      </c>
      <c r="K1034" s="106"/>
      <c r="M1034" s="19" t="s">
        <v>2482</v>
      </c>
      <c r="N1034" s="28" t="s">
        <v>2296</v>
      </c>
      <c r="O1034" s="52" t="s">
        <v>2486</v>
      </c>
      <c r="T1034" s="2"/>
      <c r="U1034" s="2"/>
      <c r="V1034" s="2"/>
      <c r="W1034" s="2"/>
      <c r="X1034" s="2"/>
      <c r="Y1034" s="2" t="s">
        <v>2489</v>
      </c>
      <c r="Z1034" s="2" t="s">
        <v>2492</v>
      </c>
      <c r="AA1034" s="2"/>
      <c r="AB1034" s="19"/>
      <c r="AC1034" s="19"/>
      <c r="AD1034" s="19"/>
      <c r="AE1034" s="19"/>
    </row>
    <row r="1035" spans="1:31" ht="44" x14ac:dyDescent="0.2">
      <c r="A1035" s="2" t="s">
        <v>2268</v>
      </c>
      <c r="B1035" s="2" t="s">
        <v>4270</v>
      </c>
      <c r="C1035" s="2" t="s">
        <v>2993</v>
      </c>
      <c r="D1035" s="10" t="s">
        <v>2629</v>
      </c>
      <c r="E1035" s="115" t="s">
        <v>5195</v>
      </c>
      <c r="F1035" s="19" t="s">
        <v>2486</v>
      </c>
      <c r="G1035" s="19" t="s">
        <v>2612</v>
      </c>
      <c r="H1035" s="19" t="s">
        <v>1210</v>
      </c>
      <c r="I1035" s="2" t="s">
        <v>2693</v>
      </c>
      <c r="J1035" s="9" t="s">
        <v>4561</v>
      </c>
      <c r="K1035" s="106"/>
      <c r="M1035" s="19" t="s">
        <v>2482</v>
      </c>
      <c r="N1035" s="28" t="s">
        <v>2296</v>
      </c>
      <c r="O1035" s="52" t="s">
        <v>2486</v>
      </c>
      <c r="T1035" s="2"/>
      <c r="U1035" s="2"/>
      <c r="V1035" s="2"/>
      <c r="W1035" s="2"/>
      <c r="X1035" s="2"/>
      <c r="Y1035" s="2" t="s">
        <v>2489</v>
      </c>
      <c r="Z1035" s="2" t="s">
        <v>2492</v>
      </c>
      <c r="AA1035" s="2"/>
      <c r="AB1035" s="19"/>
      <c r="AC1035" s="19"/>
      <c r="AD1035" s="19"/>
      <c r="AE1035" s="19"/>
    </row>
    <row r="1036" spans="1:31" ht="66" x14ac:dyDescent="0.2">
      <c r="A1036" s="2" t="s">
        <v>2269</v>
      </c>
      <c r="B1036" s="2" t="s">
        <v>4271</v>
      </c>
      <c r="C1036" s="2" t="s">
        <v>4272</v>
      </c>
      <c r="D1036" s="10" t="s">
        <v>2629</v>
      </c>
      <c r="E1036" s="115" t="s">
        <v>5194</v>
      </c>
      <c r="F1036" s="19" t="s">
        <v>2486</v>
      </c>
      <c r="G1036" s="19" t="s">
        <v>2612</v>
      </c>
      <c r="H1036" s="19" t="s">
        <v>1210</v>
      </c>
      <c r="I1036" s="2" t="s">
        <v>2693</v>
      </c>
      <c r="J1036" s="9" t="s">
        <v>4559</v>
      </c>
      <c r="K1036" s="106"/>
      <c r="M1036" s="19" t="s">
        <v>2482</v>
      </c>
      <c r="N1036" s="28" t="s">
        <v>2296</v>
      </c>
      <c r="O1036" s="52" t="s">
        <v>2486</v>
      </c>
      <c r="T1036" s="2"/>
      <c r="U1036" s="2"/>
      <c r="V1036" s="2"/>
      <c r="W1036" s="2"/>
      <c r="X1036" s="2"/>
      <c r="Y1036" s="2" t="s">
        <v>2489</v>
      </c>
      <c r="Z1036" s="2" t="s">
        <v>2492</v>
      </c>
      <c r="AA1036" s="2"/>
      <c r="AB1036" s="19"/>
      <c r="AC1036" s="19"/>
      <c r="AD1036" s="19"/>
      <c r="AE1036" s="19"/>
    </row>
    <row r="1037" spans="1:31" ht="44" x14ac:dyDescent="0.2">
      <c r="A1037" s="2" t="s">
        <v>2264</v>
      </c>
      <c r="B1037" s="2" t="s">
        <v>4273</v>
      </c>
      <c r="C1037" s="2" t="s">
        <v>3170</v>
      </c>
      <c r="D1037" s="10" t="s">
        <v>2629</v>
      </c>
      <c r="E1037" s="115" t="s">
        <v>5193</v>
      </c>
      <c r="F1037" s="19" t="s">
        <v>2486</v>
      </c>
      <c r="G1037" s="19" t="s">
        <v>2609</v>
      </c>
      <c r="H1037" s="19" t="s">
        <v>1210</v>
      </c>
      <c r="I1037" s="2" t="s">
        <v>2693</v>
      </c>
      <c r="J1037" s="9" t="s">
        <v>4557</v>
      </c>
      <c r="K1037" s="106"/>
      <c r="M1037" s="19" t="s">
        <v>2482</v>
      </c>
      <c r="N1037" s="28" t="s">
        <v>2296</v>
      </c>
      <c r="O1037" s="52" t="s">
        <v>2486</v>
      </c>
      <c r="T1037" s="2"/>
      <c r="U1037" s="2"/>
      <c r="V1037" s="2"/>
      <c r="W1037" s="2"/>
      <c r="X1037" s="2"/>
      <c r="Y1037" s="2" t="s">
        <v>2489</v>
      </c>
      <c r="Z1037" s="2" t="s">
        <v>2492</v>
      </c>
      <c r="AA1037" s="2"/>
      <c r="AB1037" s="19"/>
      <c r="AC1037" s="19"/>
      <c r="AD1037" s="19"/>
      <c r="AE1037" s="19"/>
    </row>
    <row r="1038" spans="1:31" ht="44" x14ac:dyDescent="0.2">
      <c r="A1038" s="2" t="s">
        <v>2265</v>
      </c>
      <c r="B1038" s="2" t="s">
        <v>4274</v>
      </c>
      <c r="C1038" s="2" t="s">
        <v>2989</v>
      </c>
      <c r="D1038" s="10" t="s">
        <v>2629</v>
      </c>
      <c r="E1038" s="115" t="s">
        <v>5192</v>
      </c>
      <c r="F1038" s="19" t="s">
        <v>2486</v>
      </c>
      <c r="G1038" s="19" t="s">
        <v>2612</v>
      </c>
      <c r="H1038" s="19" t="s">
        <v>1210</v>
      </c>
      <c r="I1038" s="2" t="s">
        <v>2693</v>
      </c>
      <c r="J1038" s="9" t="s">
        <v>4556</v>
      </c>
      <c r="K1038" s="106"/>
      <c r="M1038" s="19" t="s">
        <v>2482</v>
      </c>
      <c r="N1038" s="28" t="s">
        <v>2296</v>
      </c>
      <c r="O1038" s="52" t="s">
        <v>2486</v>
      </c>
      <c r="T1038" s="2"/>
      <c r="U1038" s="2"/>
      <c r="V1038" s="2"/>
      <c r="W1038" s="2"/>
      <c r="X1038" s="2"/>
      <c r="Y1038" s="2" t="s">
        <v>2489</v>
      </c>
      <c r="Z1038" s="2" t="s">
        <v>2492</v>
      </c>
      <c r="AA1038" s="2"/>
      <c r="AB1038" s="19"/>
      <c r="AC1038" s="19"/>
      <c r="AD1038" s="19"/>
      <c r="AE1038" s="19"/>
    </row>
    <row r="1039" spans="1:31" ht="66" x14ac:dyDescent="0.2">
      <c r="A1039" s="2" t="s">
        <v>2266</v>
      </c>
      <c r="B1039" s="2" t="s">
        <v>4275</v>
      </c>
      <c r="C1039" s="2" t="s">
        <v>4276</v>
      </c>
      <c r="D1039" s="10" t="s">
        <v>2629</v>
      </c>
      <c r="E1039" s="115" t="s">
        <v>5191</v>
      </c>
      <c r="F1039" s="19" t="s">
        <v>2551</v>
      </c>
      <c r="G1039" s="19" t="s">
        <v>2612</v>
      </c>
      <c r="H1039" s="19" t="s">
        <v>1210</v>
      </c>
      <c r="I1039" s="2" t="s">
        <v>2693</v>
      </c>
      <c r="J1039" s="9" t="s">
        <v>4555</v>
      </c>
      <c r="K1039" s="106"/>
      <c r="M1039" s="19" t="s">
        <v>2482</v>
      </c>
      <c r="N1039" s="28" t="s">
        <v>2296</v>
      </c>
      <c r="O1039" s="52" t="s">
        <v>2486</v>
      </c>
      <c r="T1039" s="2"/>
      <c r="U1039" s="2"/>
      <c r="V1039" s="2"/>
      <c r="W1039" s="2"/>
      <c r="X1039" s="2"/>
      <c r="Y1039" s="2" t="s">
        <v>2489</v>
      </c>
      <c r="Z1039" s="2" t="s">
        <v>2492</v>
      </c>
      <c r="AA1039" s="2"/>
      <c r="AB1039" s="19"/>
      <c r="AC1039" s="19"/>
      <c r="AD1039" s="19"/>
      <c r="AE1039" s="19"/>
    </row>
    <row r="1040" spans="1:31" ht="176" x14ac:dyDescent="0.2">
      <c r="A1040" s="19" t="s">
        <v>4543</v>
      </c>
      <c r="B1040" s="19" t="s">
        <v>4277</v>
      </c>
      <c r="C1040" s="19" t="s">
        <v>4544</v>
      </c>
      <c r="D1040" s="10" t="s">
        <v>2627</v>
      </c>
      <c r="E1040" s="115" t="s">
        <v>5074</v>
      </c>
      <c r="F1040" s="19" t="s">
        <v>2487</v>
      </c>
      <c r="G1040" s="19" t="s">
        <v>2614</v>
      </c>
      <c r="H1040" s="19" t="s">
        <v>2589</v>
      </c>
      <c r="I1040" s="2" t="s">
        <v>2681</v>
      </c>
      <c r="J1040" s="9" t="s">
        <v>4545</v>
      </c>
      <c r="K1040" s="9" t="s">
        <v>4998</v>
      </c>
      <c r="L1040" s="19" t="s">
        <v>1916</v>
      </c>
      <c r="M1040" s="19" t="s">
        <v>54</v>
      </c>
      <c r="N1040" s="28" t="s">
        <v>1269</v>
      </c>
      <c r="O1040" s="19" t="s">
        <v>2551</v>
      </c>
      <c r="P1040" s="19" t="s">
        <v>2532</v>
      </c>
      <c r="Q1040" s="19" t="s">
        <v>2559</v>
      </c>
      <c r="T1040" s="2"/>
      <c r="U1040" s="2"/>
      <c r="V1040" s="2"/>
      <c r="W1040" s="2"/>
      <c r="X1040" s="2"/>
      <c r="Y1040" s="2" t="s">
        <v>2544</v>
      </c>
      <c r="Z1040" s="2" t="s">
        <v>2497</v>
      </c>
      <c r="AA1040" s="2" t="s">
        <v>2490</v>
      </c>
      <c r="AB1040" s="19"/>
      <c r="AC1040" s="19"/>
      <c r="AD1040" s="19"/>
      <c r="AE1040" s="19"/>
    </row>
    <row r="1041" spans="1:31" ht="176" x14ac:dyDescent="0.2">
      <c r="A1041" s="19" t="s">
        <v>928</v>
      </c>
      <c r="B1041" s="19" t="s">
        <v>4278</v>
      </c>
      <c r="C1041" s="19" t="s">
        <v>2954</v>
      </c>
      <c r="D1041" s="10" t="s">
        <v>2629</v>
      </c>
      <c r="E1041" s="115" t="s">
        <v>5129</v>
      </c>
      <c r="F1041" s="19" t="s">
        <v>2487</v>
      </c>
      <c r="G1041" s="19" t="s">
        <v>2614</v>
      </c>
      <c r="H1041" s="19" t="s">
        <v>2585</v>
      </c>
      <c r="I1041" s="2" t="s">
        <v>2681</v>
      </c>
      <c r="J1041" s="9" t="s">
        <v>4552</v>
      </c>
      <c r="K1041" s="9" t="s">
        <v>4997</v>
      </c>
      <c r="L1041" s="19" t="s">
        <v>1916</v>
      </c>
      <c r="M1041" s="19" t="s">
        <v>54</v>
      </c>
      <c r="N1041" s="28" t="s">
        <v>1269</v>
      </c>
      <c r="O1041" s="19" t="s">
        <v>2551</v>
      </c>
      <c r="P1041" s="19" t="s">
        <v>2532</v>
      </c>
      <c r="Q1041" s="19" t="s">
        <v>2559</v>
      </c>
      <c r="T1041" s="2"/>
      <c r="U1041" s="2"/>
      <c r="V1041" s="2"/>
      <c r="W1041" s="2"/>
      <c r="X1041" s="2"/>
      <c r="Y1041" s="2" t="s">
        <v>2544</v>
      </c>
      <c r="Z1041" s="2" t="s">
        <v>2497</v>
      </c>
      <c r="AA1041" s="2" t="s">
        <v>2490</v>
      </c>
      <c r="AB1041" s="19"/>
      <c r="AC1041" s="19"/>
      <c r="AD1041" s="19"/>
      <c r="AE1041" s="19"/>
    </row>
    <row r="1042" spans="1:31" ht="176" x14ac:dyDescent="0.2">
      <c r="A1042" s="19" t="s">
        <v>4549</v>
      </c>
      <c r="B1042" s="19" t="s">
        <v>4548</v>
      </c>
      <c r="C1042" s="19" t="s">
        <v>4547</v>
      </c>
      <c r="D1042" s="10" t="s">
        <v>2629</v>
      </c>
      <c r="E1042" s="115" t="s">
        <v>5054</v>
      </c>
      <c r="F1042" s="19" t="s">
        <v>2487</v>
      </c>
      <c r="G1042" s="19" t="s">
        <v>2610</v>
      </c>
      <c r="H1042" s="19" t="s">
        <v>2589</v>
      </c>
      <c r="I1042" s="2" t="s">
        <v>2681</v>
      </c>
      <c r="J1042" s="9" t="s">
        <v>4550</v>
      </c>
      <c r="K1042" s="9" t="s">
        <v>4996</v>
      </c>
      <c r="L1042" s="19" t="s">
        <v>1916</v>
      </c>
      <c r="M1042" s="19" t="s">
        <v>54</v>
      </c>
      <c r="N1042" s="28" t="s">
        <v>1269</v>
      </c>
      <c r="O1042" s="19" t="s">
        <v>2551</v>
      </c>
      <c r="P1042" s="19" t="s">
        <v>2532</v>
      </c>
      <c r="Q1042" s="19" t="s">
        <v>2559</v>
      </c>
      <c r="T1042" s="2"/>
      <c r="U1042" s="2"/>
      <c r="V1042" s="2"/>
      <c r="W1042" s="2"/>
      <c r="X1042" s="2"/>
      <c r="Y1042" s="2" t="s">
        <v>2544</v>
      </c>
      <c r="Z1042" s="2" t="s">
        <v>2497</v>
      </c>
      <c r="AA1042" s="2" t="s">
        <v>2490</v>
      </c>
      <c r="AB1042" s="19"/>
      <c r="AC1042" s="19"/>
      <c r="AD1042" s="19"/>
      <c r="AE1042" s="19"/>
    </row>
    <row r="1043" spans="1:31" ht="176" x14ac:dyDescent="0.2">
      <c r="A1043" s="19" t="s">
        <v>929</v>
      </c>
      <c r="B1043" s="19" t="s">
        <v>4369</v>
      </c>
      <c r="C1043" s="19" t="s">
        <v>4279</v>
      </c>
      <c r="D1043" s="10" t="s">
        <v>2627</v>
      </c>
      <c r="E1043" s="115" t="s">
        <v>5107</v>
      </c>
      <c r="F1043" s="19" t="s">
        <v>2487</v>
      </c>
      <c r="G1043" s="19" t="s">
        <v>4392</v>
      </c>
      <c r="H1043" s="19" t="s">
        <v>2589</v>
      </c>
      <c r="I1043" s="2" t="s">
        <v>2681</v>
      </c>
      <c r="J1043" s="9" t="s">
        <v>4551</v>
      </c>
      <c r="K1043" s="9" t="s">
        <v>4995</v>
      </c>
      <c r="L1043" s="19" t="s">
        <v>1916</v>
      </c>
      <c r="M1043" s="19" t="s">
        <v>54</v>
      </c>
      <c r="N1043" s="28" t="s">
        <v>1269</v>
      </c>
      <c r="O1043" s="19" t="s">
        <v>2551</v>
      </c>
      <c r="P1043" s="19" t="s">
        <v>2532</v>
      </c>
      <c r="Q1043" s="19" t="s">
        <v>2559</v>
      </c>
      <c r="T1043" s="2"/>
      <c r="U1043" s="2"/>
      <c r="V1043" s="2"/>
      <c r="W1043" s="2"/>
      <c r="X1043" s="2"/>
      <c r="Y1043" s="2" t="s">
        <v>2544</v>
      </c>
      <c r="Z1043" s="2" t="s">
        <v>2497</v>
      </c>
      <c r="AA1043" s="2" t="s">
        <v>2490</v>
      </c>
      <c r="AB1043" s="19"/>
      <c r="AC1043" s="19"/>
      <c r="AD1043" s="19"/>
      <c r="AE1043" s="19"/>
    </row>
    <row r="1044" spans="1:31" ht="154" x14ac:dyDescent="0.2">
      <c r="A1044" s="19" t="s">
        <v>1075</v>
      </c>
      <c r="B1044" s="19" t="s">
        <v>4280</v>
      </c>
      <c r="C1044" s="19" t="s">
        <v>3054</v>
      </c>
      <c r="D1044" s="10" t="s">
        <v>2629</v>
      </c>
      <c r="E1044" s="115" t="s">
        <v>5136</v>
      </c>
      <c r="F1044" s="19" t="s">
        <v>2485</v>
      </c>
      <c r="G1044" s="19" t="s">
        <v>2614</v>
      </c>
      <c r="H1044" s="19" t="s">
        <v>1192</v>
      </c>
      <c r="I1044" s="2" t="s">
        <v>2644</v>
      </c>
      <c r="J1044" s="9" t="s">
        <v>4541</v>
      </c>
      <c r="K1044" s="106"/>
      <c r="L1044" s="19" t="s">
        <v>1919</v>
      </c>
      <c r="M1044" s="122" t="s">
        <v>58</v>
      </c>
      <c r="N1044" s="28" t="s">
        <v>1268</v>
      </c>
      <c r="O1044" s="19" t="s">
        <v>2549</v>
      </c>
      <c r="P1044" s="19" t="s">
        <v>2519</v>
      </c>
      <c r="Q1044" s="19" t="s">
        <v>2541</v>
      </c>
      <c r="R1044" s="19" t="s">
        <v>2517</v>
      </c>
      <c r="T1044" s="2"/>
      <c r="U1044" s="2"/>
      <c r="V1044" s="2"/>
      <c r="W1044" s="2"/>
      <c r="X1044" s="2"/>
      <c r="Y1044" s="2" t="s">
        <v>2512</v>
      </c>
      <c r="Z1044" s="2"/>
      <c r="AA1044" s="2"/>
      <c r="AB1044" s="19"/>
      <c r="AC1044" s="19"/>
      <c r="AD1044" s="19"/>
      <c r="AE1044" s="19"/>
    </row>
    <row r="1045" spans="1:31" ht="154" x14ac:dyDescent="0.2">
      <c r="A1045" s="19" t="s">
        <v>1076</v>
      </c>
      <c r="B1045" s="19" t="s">
        <v>4281</v>
      </c>
      <c r="C1045" s="19" t="s">
        <v>3453</v>
      </c>
      <c r="D1045" s="10" t="s">
        <v>2629</v>
      </c>
      <c r="E1045" s="115" t="s">
        <v>5134</v>
      </c>
      <c r="F1045" s="19" t="s">
        <v>2485</v>
      </c>
      <c r="G1045" s="19" t="s">
        <v>2612</v>
      </c>
      <c r="H1045" s="19" t="s">
        <v>1212</v>
      </c>
      <c r="I1045" s="2" t="s">
        <v>2644</v>
      </c>
      <c r="J1045" s="9" t="s">
        <v>4539</v>
      </c>
      <c r="K1045" s="106"/>
      <c r="L1045" s="19" t="s">
        <v>1919</v>
      </c>
      <c r="M1045" s="122" t="s">
        <v>58</v>
      </c>
      <c r="N1045" s="28" t="s">
        <v>1268</v>
      </c>
      <c r="O1045" s="19" t="s">
        <v>2549</v>
      </c>
      <c r="P1045" s="19" t="s">
        <v>2519</v>
      </c>
      <c r="Q1045" s="19" t="s">
        <v>2541</v>
      </c>
      <c r="R1045" s="19" t="s">
        <v>2517</v>
      </c>
      <c r="T1045" s="2"/>
      <c r="U1045" s="2"/>
      <c r="V1045" s="2"/>
      <c r="W1045" s="2"/>
      <c r="X1045" s="2"/>
      <c r="Y1045" s="2" t="s">
        <v>2512</v>
      </c>
      <c r="Z1045" s="2"/>
      <c r="AA1045" s="2"/>
      <c r="AB1045" s="19"/>
      <c r="AC1045" s="19"/>
      <c r="AD1045" s="19"/>
      <c r="AE1045" s="19"/>
    </row>
    <row r="1046" spans="1:31" ht="154" x14ac:dyDescent="0.2">
      <c r="A1046" s="19" t="s">
        <v>1074</v>
      </c>
      <c r="B1046" s="19" t="s">
        <v>4282</v>
      </c>
      <c r="C1046" s="19" t="s">
        <v>2935</v>
      </c>
      <c r="D1046" s="10" t="s">
        <v>2629</v>
      </c>
      <c r="E1046" s="115" t="s">
        <v>5133</v>
      </c>
      <c r="F1046" s="19" t="s">
        <v>2485</v>
      </c>
      <c r="G1046" s="19" t="s">
        <v>2612</v>
      </c>
      <c r="H1046" s="19" t="s">
        <v>1192</v>
      </c>
      <c r="I1046" s="2" t="s">
        <v>2648</v>
      </c>
      <c r="J1046" s="9" t="s">
        <v>4537</v>
      </c>
      <c r="K1046" s="106"/>
      <c r="L1046" s="19" t="s">
        <v>1919</v>
      </c>
      <c r="M1046" s="122" t="s">
        <v>58</v>
      </c>
      <c r="N1046" s="28" t="s">
        <v>1268</v>
      </c>
      <c r="O1046" s="19" t="s">
        <v>2549</v>
      </c>
      <c r="P1046" s="19" t="s">
        <v>2519</v>
      </c>
      <c r="Q1046" s="19" t="s">
        <v>2541</v>
      </c>
      <c r="R1046" s="19" t="s">
        <v>2517</v>
      </c>
      <c r="T1046" s="2"/>
      <c r="U1046" s="2"/>
      <c r="V1046" s="2"/>
      <c r="W1046" s="2"/>
      <c r="X1046" s="2"/>
      <c r="Y1046" s="2" t="s">
        <v>2512</v>
      </c>
      <c r="Z1046" s="2"/>
      <c r="AA1046" s="2"/>
      <c r="AB1046" s="19"/>
      <c r="AC1046" s="19"/>
      <c r="AD1046" s="19"/>
      <c r="AE1046" s="19"/>
    </row>
    <row r="1047" spans="1:31" ht="154" x14ac:dyDescent="0.2">
      <c r="A1047" s="19" t="s">
        <v>1073</v>
      </c>
      <c r="B1047" s="19" t="s">
        <v>4283</v>
      </c>
      <c r="C1047" s="19" t="s">
        <v>4284</v>
      </c>
      <c r="D1047" s="10" t="s">
        <v>2627</v>
      </c>
      <c r="E1047" s="115" t="s">
        <v>5097</v>
      </c>
      <c r="F1047" s="19" t="s">
        <v>2485</v>
      </c>
      <c r="G1047" s="19" t="s">
        <v>2612</v>
      </c>
      <c r="H1047" s="19" t="s">
        <v>1192</v>
      </c>
      <c r="I1047" s="2" t="s">
        <v>2648</v>
      </c>
      <c r="J1047" s="9" t="s">
        <v>4535</v>
      </c>
      <c r="K1047" s="106"/>
      <c r="L1047" s="19" t="s">
        <v>1919</v>
      </c>
      <c r="M1047" s="122" t="s">
        <v>58</v>
      </c>
      <c r="N1047" s="28" t="s">
        <v>1268</v>
      </c>
      <c r="O1047" s="19" t="s">
        <v>2549</v>
      </c>
      <c r="P1047" s="19" t="s">
        <v>2519</v>
      </c>
      <c r="Q1047" s="19" t="s">
        <v>2541</v>
      </c>
      <c r="R1047" s="19" t="s">
        <v>2517</v>
      </c>
      <c r="T1047" s="2"/>
      <c r="U1047" s="2"/>
      <c r="V1047" s="2"/>
      <c r="W1047" s="2"/>
      <c r="X1047" s="2"/>
      <c r="Y1047" s="2" t="s">
        <v>2512</v>
      </c>
      <c r="Z1047" s="2"/>
      <c r="AA1047" s="2"/>
      <c r="AB1047" s="19"/>
      <c r="AC1047" s="19"/>
      <c r="AD1047" s="19"/>
      <c r="AE1047" s="19"/>
    </row>
    <row r="1048" spans="1:31" ht="132" customHeight="1" x14ac:dyDescent="0.2">
      <c r="A1048" s="104" t="s">
        <v>4989</v>
      </c>
      <c r="B1048" s="104" t="s">
        <v>4990</v>
      </c>
      <c r="C1048" s="19" t="s">
        <v>3383</v>
      </c>
      <c r="D1048" s="10" t="s">
        <v>2627</v>
      </c>
      <c r="E1048" s="115" t="s">
        <v>4991</v>
      </c>
      <c r="F1048" s="19" t="s">
        <v>2485</v>
      </c>
      <c r="G1048" s="19" t="s">
        <v>2612</v>
      </c>
      <c r="H1048" s="19" t="s">
        <v>1194</v>
      </c>
      <c r="I1048" s="2" t="s">
        <v>2648</v>
      </c>
      <c r="J1048" s="9" t="s">
        <v>4533</v>
      </c>
      <c r="K1048" s="106"/>
      <c r="L1048" s="19" t="s">
        <v>1919</v>
      </c>
      <c r="M1048" s="122" t="s">
        <v>58</v>
      </c>
      <c r="N1048" s="28" t="s">
        <v>1268</v>
      </c>
      <c r="O1048" s="19" t="s">
        <v>2549</v>
      </c>
      <c r="P1048" s="19" t="s">
        <v>2519</v>
      </c>
      <c r="Q1048" s="19" t="s">
        <v>2541</v>
      </c>
      <c r="R1048" s="19" t="s">
        <v>2517</v>
      </c>
      <c r="T1048" s="2"/>
      <c r="U1048" s="2"/>
      <c r="V1048" s="2"/>
      <c r="W1048" s="2"/>
      <c r="X1048" s="2"/>
      <c r="Y1048" s="2" t="s">
        <v>2512</v>
      </c>
      <c r="Z1048" s="2"/>
      <c r="AA1048" s="2"/>
      <c r="AB1048" s="19"/>
      <c r="AC1048" s="19"/>
      <c r="AD1048" s="19"/>
      <c r="AE1048" s="19"/>
    </row>
    <row r="1049" spans="1:31" ht="110" x14ac:dyDescent="0.2">
      <c r="A1049" s="2" t="s">
        <v>829</v>
      </c>
      <c r="B1049" s="2" t="s">
        <v>4285</v>
      </c>
      <c r="C1049" s="2" t="s">
        <v>4286</v>
      </c>
      <c r="D1049" s="10" t="s">
        <v>2627</v>
      </c>
      <c r="E1049" s="115" t="s">
        <v>5072</v>
      </c>
      <c r="F1049" s="19" t="s">
        <v>2487</v>
      </c>
      <c r="G1049" s="19" t="s">
        <v>4392</v>
      </c>
      <c r="H1049" s="19" t="s">
        <v>2769</v>
      </c>
      <c r="I1049" s="2" t="s">
        <v>2650</v>
      </c>
      <c r="J1049" s="9" t="s">
        <v>4531</v>
      </c>
      <c r="K1049" s="106"/>
      <c r="L1049" s="19" t="s">
        <v>1919</v>
      </c>
      <c r="M1049" s="19" t="s">
        <v>2479</v>
      </c>
      <c r="N1049" s="28" t="s">
        <v>1267</v>
      </c>
      <c r="O1049" s="52" t="s">
        <v>2487</v>
      </c>
      <c r="T1049" s="2"/>
      <c r="U1049" s="2"/>
      <c r="V1049" s="2"/>
      <c r="W1049" s="2"/>
      <c r="X1049" s="2"/>
      <c r="Y1049" s="2" t="s">
        <v>2496</v>
      </c>
      <c r="Z1049" s="2" t="s">
        <v>2497</v>
      </c>
      <c r="AA1049" s="2"/>
      <c r="AB1049" s="19"/>
      <c r="AC1049" s="19"/>
      <c r="AD1049" s="19"/>
      <c r="AE1049" s="19"/>
    </row>
    <row r="1050" spans="1:31" ht="154" x14ac:dyDescent="0.2">
      <c r="A1050" s="2" t="s">
        <v>826</v>
      </c>
      <c r="B1050" s="2" t="s">
        <v>4287</v>
      </c>
      <c r="C1050" s="2" t="s">
        <v>3087</v>
      </c>
      <c r="D1050" s="10" t="s">
        <v>2629</v>
      </c>
      <c r="E1050" s="115" t="s">
        <v>5061</v>
      </c>
      <c r="F1050" s="19" t="s">
        <v>2487</v>
      </c>
      <c r="G1050" s="19" t="s">
        <v>2610</v>
      </c>
      <c r="H1050" s="19" t="s">
        <v>2589</v>
      </c>
      <c r="I1050" s="2" t="s">
        <v>2650</v>
      </c>
      <c r="J1050" s="9" t="s">
        <v>4529</v>
      </c>
      <c r="K1050" s="106"/>
      <c r="L1050" s="19" t="s">
        <v>1919</v>
      </c>
      <c r="M1050" s="19" t="s">
        <v>2479</v>
      </c>
      <c r="N1050" s="28" t="s">
        <v>1267</v>
      </c>
      <c r="O1050" s="52" t="s">
        <v>2487</v>
      </c>
      <c r="T1050" s="2"/>
      <c r="U1050" s="2"/>
      <c r="V1050" s="2"/>
      <c r="W1050" s="2"/>
      <c r="X1050" s="2"/>
      <c r="Y1050" s="2" t="s">
        <v>2496</v>
      </c>
      <c r="Z1050" s="2" t="s">
        <v>2497</v>
      </c>
      <c r="AA1050" s="2"/>
      <c r="AB1050" s="19"/>
      <c r="AC1050" s="19"/>
      <c r="AD1050" s="19"/>
      <c r="AE1050" s="19"/>
    </row>
    <row r="1051" spans="1:31" ht="110" x14ac:dyDescent="0.2">
      <c r="A1051" s="2" t="s">
        <v>825</v>
      </c>
      <c r="B1051" s="2" t="s">
        <v>4288</v>
      </c>
      <c r="C1051" s="2" t="s">
        <v>4012</v>
      </c>
      <c r="D1051" s="10" t="s">
        <v>2627</v>
      </c>
      <c r="E1051" s="115" t="s">
        <v>5075</v>
      </c>
      <c r="F1051" s="19" t="s">
        <v>2487</v>
      </c>
      <c r="G1051" s="19" t="s">
        <v>2614</v>
      </c>
      <c r="H1051" s="19" t="s">
        <v>2582</v>
      </c>
      <c r="I1051" s="2" t="s">
        <v>2650</v>
      </c>
      <c r="J1051" s="9" t="s">
        <v>4528</v>
      </c>
      <c r="K1051" s="106"/>
      <c r="L1051" s="19" t="s">
        <v>1919</v>
      </c>
      <c r="M1051" s="19" t="s">
        <v>2479</v>
      </c>
      <c r="N1051" s="28" t="s">
        <v>1267</v>
      </c>
      <c r="O1051" s="52" t="s">
        <v>2487</v>
      </c>
      <c r="T1051" s="2"/>
      <c r="U1051" s="2"/>
      <c r="V1051" s="2"/>
      <c r="W1051" s="2"/>
      <c r="X1051" s="2"/>
      <c r="Y1051" s="2" t="s">
        <v>2496</v>
      </c>
      <c r="Z1051" s="2" t="s">
        <v>2497</v>
      </c>
      <c r="AA1051" s="2"/>
      <c r="AB1051" s="19"/>
      <c r="AC1051" s="19"/>
      <c r="AD1051" s="19"/>
      <c r="AE1051" s="19"/>
    </row>
    <row r="1052" spans="1:31" ht="88" x14ac:dyDescent="0.2">
      <c r="A1052" s="2" t="s">
        <v>828</v>
      </c>
      <c r="B1052" s="2" t="s">
        <v>4289</v>
      </c>
      <c r="C1052" s="2" t="s">
        <v>4290</v>
      </c>
      <c r="D1052" s="10" t="s">
        <v>2629</v>
      </c>
      <c r="E1052" s="115" t="s">
        <v>5099</v>
      </c>
      <c r="F1052" s="19" t="s">
        <v>2486</v>
      </c>
      <c r="G1052" s="19" t="s">
        <v>4392</v>
      </c>
      <c r="H1052" s="19" t="s">
        <v>1200</v>
      </c>
      <c r="I1052" s="2" t="s">
        <v>2650</v>
      </c>
      <c r="J1052" s="9" t="s">
        <v>4527</v>
      </c>
      <c r="K1052" s="106"/>
      <c r="L1052" s="19" t="s">
        <v>1919</v>
      </c>
      <c r="M1052" s="19" t="s">
        <v>2479</v>
      </c>
      <c r="N1052" s="28" t="s">
        <v>1267</v>
      </c>
      <c r="O1052" s="52" t="s">
        <v>2487</v>
      </c>
      <c r="T1052" s="2"/>
      <c r="U1052" s="2"/>
      <c r="V1052" s="2"/>
      <c r="W1052" s="2"/>
      <c r="X1052" s="2"/>
      <c r="Y1052" s="2" t="s">
        <v>2496</v>
      </c>
      <c r="Z1052" s="2" t="s">
        <v>2497</v>
      </c>
      <c r="AA1052" s="2"/>
      <c r="AB1052" s="19"/>
      <c r="AC1052" s="19"/>
      <c r="AD1052" s="19"/>
      <c r="AE1052" s="19"/>
    </row>
    <row r="1053" spans="1:31" ht="110" x14ac:dyDescent="0.2">
      <c r="A1053" s="2" t="s">
        <v>827</v>
      </c>
      <c r="B1053" s="2" t="s">
        <v>4291</v>
      </c>
      <c r="C1053" s="2" t="s">
        <v>3277</v>
      </c>
      <c r="D1053" s="10" t="s">
        <v>2627</v>
      </c>
      <c r="E1053" s="115" t="s">
        <v>5073</v>
      </c>
      <c r="F1053" s="19" t="s">
        <v>2487</v>
      </c>
      <c r="G1053" s="19" t="s">
        <v>4391</v>
      </c>
      <c r="H1053" s="19" t="s">
        <v>2769</v>
      </c>
      <c r="I1053" s="2" t="s">
        <v>2650</v>
      </c>
      <c r="J1053" s="9" t="s">
        <v>4525</v>
      </c>
      <c r="K1053" s="106"/>
      <c r="L1053" s="19" t="s">
        <v>1919</v>
      </c>
      <c r="M1053" s="19" t="s">
        <v>2479</v>
      </c>
      <c r="N1053" s="28" t="s">
        <v>1267</v>
      </c>
      <c r="O1053" s="52" t="s">
        <v>2487</v>
      </c>
      <c r="T1053" s="2"/>
      <c r="U1053" s="2"/>
      <c r="V1053" s="2"/>
      <c r="W1053" s="2"/>
      <c r="X1053" s="2"/>
      <c r="Y1053" s="2" t="s">
        <v>2496</v>
      </c>
      <c r="Z1053" s="2" t="s">
        <v>2497</v>
      </c>
      <c r="AA1053" s="2"/>
      <c r="AB1053" s="19"/>
      <c r="AC1053" s="19"/>
      <c r="AD1053" s="19"/>
      <c r="AE1053" s="19"/>
    </row>
    <row r="1054" spans="1:31" ht="66" x14ac:dyDescent="0.2">
      <c r="A1054" s="19" t="s">
        <v>1062</v>
      </c>
      <c r="B1054" s="19" t="s">
        <v>4292</v>
      </c>
      <c r="C1054" s="19" t="s">
        <v>3565</v>
      </c>
      <c r="D1054" s="10" t="s">
        <v>2629</v>
      </c>
      <c r="E1054" s="115" t="s">
        <v>5083</v>
      </c>
      <c r="F1054" s="19" t="s">
        <v>2486</v>
      </c>
      <c r="G1054" s="19" t="s">
        <v>2614</v>
      </c>
      <c r="H1054" s="19" t="s">
        <v>1212</v>
      </c>
      <c r="I1054" s="2" t="s">
        <v>2644</v>
      </c>
      <c r="J1054" s="9" t="s">
        <v>4520</v>
      </c>
      <c r="K1054" s="9" t="s">
        <v>4986</v>
      </c>
      <c r="L1054" s="19" t="s">
        <v>1919</v>
      </c>
      <c r="M1054" s="122" t="s">
        <v>58</v>
      </c>
      <c r="N1054" s="28" t="s">
        <v>1266</v>
      </c>
      <c r="O1054" s="52" t="s">
        <v>2486</v>
      </c>
      <c r="T1054" s="2"/>
      <c r="U1054" s="2"/>
      <c r="V1054" s="2"/>
      <c r="W1054" s="2"/>
      <c r="X1054" s="2"/>
      <c r="Y1054" s="2" t="s">
        <v>2489</v>
      </c>
      <c r="Z1054" s="2" t="s">
        <v>2494</v>
      </c>
      <c r="AA1054" s="2"/>
      <c r="AB1054" s="19"/>
      <c r="AC1054" s="19"/>
      <c r="AD1054" s="19"/>
      <c r="AE1054" s="19"/>
    </row>
    <row r="1055" spans="1:31" ht="44" x14ac:dyDescent="0.2">
      <c r="A1055" s="19" t="s">
        <v>1061</v>
      </c>
      <c r="B1055" s="19" t="s">
        <v>4293</v>
      </c>
      <c r="C1055" s="19" t="s">
        <v>3172</v>
      </c>
      <c r="D1055" s="10" t="s">
        <v>2629</v>
      </c>
      <c r="E1055" s="115" t="s">
        <v>5132</v>
      </c>
      <c r="F1055" s="19" t="s">
        <v>2486</v>
      </c>
      <c r="G1055" s="19" t="s">
        <v>2612</v>
      </c>
      <c r="H1055" s="19" t="s">
        <v>1212</v>
      </c>
      <c r="I1055" s="2" t="s">
        <v>2644</v>
      </c>
      <c r="J1055" s="9" t="s">
        <v>4521</v>
      </c>
      <c r="K1055" s="106"/>
      <c r="L1055" s="19" t="s">
        <v>1919</v>
      </c>
      <c r="M1055" s="122" t="s">
        <v>58</v>
      </c>
      <c r="N1055" s="28" t="s">
        <v>1266</v>
      </c>
      <c r="O1055" s="52" t="s">
        <v>2486</v>
      </c>
      <c r="T1055" s="2"/>
      <c r="U1055" s="2"/>
      <c r="V1055" s="2"/>
      <c r="W1055" s="2"/>
      <c r="X1055" s="2"/>
      <c r="Y1055" s="2" t="s">
        <v>2489</v>
      </c>
      <c r="Z1055" s="2" t="s">
        <v>2494</v>
      </c>
      <c r="AA1055" s="2"/>
      <c r="AB1055" s="19"/>
      <c r="AC1055" s="19"/>
      <c r="AD1055" s="19"/>
      <c r="AE1055" s="19"/>
    </row>
    <row r="1056" spans="1:31" ht="88" x14ac:dyDescent="0.2">
      <c r="A1056" s="19" t="s">
        <v>2407</v>
      </c>
      <c r="B1056" s="19" t="s">
        <v>4294</v>
      </c>
      <c r="C1056" s="19" t="s">
        <v>3153</v>
      </c>
      <c r="D1056" s="10" t="s">
        <v>2627</v>
      </c>
      <c r="E1056" s="115" t="s">
        <v>5109</v>
      </c>
      <c r="F1056" s="19" t="s">
        <v>2485</v>
      </c>
      <c r="G1056" s="19" t="s">
        <v>2609</v>
      </c>
      <c r="H1056" s="19" t="s">
        <v>1197</v>
      </c>
      <c r="I1056" s="2" t="s">
        <v>2693</v>
      </c>
      <c r="J1056" s="9" t="s">
        <v>4517</v>
      </c>
      <c r="K1056" s="106"/>
      <c r="M1056" s="19" t="s">
        <v>63</v>
      </c>
      <c r="N1056" s="28" t="s">
        <v>2382</v>
      </c>
      <c r="O1056" s="52" t="s">
        <v>2485</v>
      </c>
      <c r="P1056" s="52" t="s">
        <v>2514</v>
      </c>
      <c r="Q1056" s="52" t="s">
        <v>2541</v>
      </c>
      <c r="T1056" s="2"/>
      <c r="U1056" s="2"/>
      <c r="V1056" s="2"/>
      <c r="W1056" s="2"/>
      <c r="X1056" s="2"/>
      <c r="Y1056" s="2" t="s">
        <v>2507</v>
      </c>
      <c r="Z1056" s="2" t="s">
        <v>2528</v>
      </c>
      <c r="AA1056" s="2"/>
      <c r="AB1056" s="19"/>
      <c r="AC1056" s="19"/>
      <c r="AD1056" s="19"/>
      <c r="AE1056" s="19"/>
    </row>
    <row r="1057" spans="1:31" ht="44" x14ac:dyDescent="0.2">
      <c r="A1057" s="2" t="s">
        <v>861</v>
      </c>
      <c r="B1057" s="2" t="s">
        <v>4295</v>
      </c>
      <c r="C1057" s="2" t="s">
        <v>4019</v>
      </c>
      <c r="D1057" s="10" t="s">
        <v>2629</v>
      </c>
      <c r="E1057" s="115" t="s">
        <v>5086</v>
      </c>
      <c r="F1057" s="19" t="s">
        <v>2486</v>
      </c>
      <c r="G1057" s="19" t="s">
        <v>2614</v>
      </c>
      <c r="H1057" s="19" t="s">
        <v>1212</v>
      </c>
      <c r="I1057" s="2" t="s">
        <v>2647</v>
      </c>
      <c r="J1057" s="9" t="s">
        <v>4514</v>
      </c>
      <c r="K1057" s="106"/>
      <c r="L1057" s="19" t="s">
        <v>1916</v>
      </c>
      <c r="M1057" s="19" t="s">
        <v>52</v>
      </c>
      <c r="N1057" s="28" t="s">
        <v>1265</v>
      </c>
      <c r="O1057" s="19" t="s">
        <v>2485</v>
      </c>
      <c r="P1057" s="19" t="s">
        <v>2513</v>
      </c>
      <c r="T1057" s="2"/>
      <c r="U1057" s="2"/>
      <c r="V1057" s="2"/>
      <c r="W1057" s="2"/>
      <c r="X1057" s="2"/>
      <c r="Y1057" s="2" t="s">
        <v>2507</v>
      </c>
      <c r="Z1057" s="2" t="s">
        <v>2527</v>
      </c>
      <c r="AA1057" s="2"/>
      <c r="AB1057" s="19"/>
      <c r="AC1057" s="19"/>
      <c r="AD1057" s="19"/>
      <c r="AE1057" s="19"/>
    </row>
    <row r="1058" spans="1:31" ht="154" customHeight="1" x14ac:dyDescent="0.2">
      <c r="A1058" s="2" t="s">
        <v>858</v>
      </c>
      <c r="B1058" s="2" t="s">
        <v>4296</v>
      </c>
      <c r="C1058" s="2" t="s">
        <v>4297</v>
      </c>
      <c r="D1058" s="10" t="s">
        <v>2627</v>
      </c>
      <c r="E1058" s="115" t="s">
        <v>5069</v>
      </c>
      <c r="F1058" s="19" t="s">
        <v>2485</v>
      </c>
      <c r="G1058" s="19" t="s">
        <v>2612</v>
      </c>
      <c r="H1058" s="19" t="s">
        <v>1179</v>
      </c>
      <c r="I1058" s="2" t="s">
        <v>2647</v>
      </c>
      <c r="J1058" s="9" t="s">
        <v>4512</v>
      </c>
      <c r="K1058" s="106"/>
      <c r="L1058" s="19" t="s">
        <v>1916</v>
      </c>
      <c r="M1058" s="19" t="s">
        <v>52</v>
      </c>
      <c r="N1058" s="28" t="s">
        <v>1265</v>
      </c>
      <c r="O1058" s="19" t="s">
        <v>2485</v>
      </c>
      <c r="P1058" s="19" t="s">
        <v>2513</v>
      </c>
      <c r="T1058" s="2"/>
      <c r="U1058" s="2"/>
      <c r="V1058" s="2"/>
      <c r="W1058" s="2"/>
      <c r="X1058" s="2"/>
      <c r="Y1058" s="2" t="s">
        <v>2507</v>
      </c>
      <c r="Z1058" s="2" t="s">
        <v>2527</v>
      </c>
      <c r="AA1058" s="2"/>
      <c r="AB1058" s="19"/>
      <c r="AC1058" s="19"/>
      <c r="AD1058" s="19"/>
      <c r="AE1058" s="19"/>
    </row>
    <row r="1059" spans="1:31" ht="66" x14ac:dyDescent="0.2">
      <c r="A1059" s="2" t="s">
        <v>859</v>
      </c>
      <c r="B1059" s="2" t="s">
        <v>4299</v>
      </c>
      <c r="C1059" s="2" t="s">
        <v>3060</v>
      </c>
      <c r="D1059" s="10" t="s">
        <v>2627</v>
      </c>
      <c r="E1059" s="115" t="s">
        <v>5122</v>
      </c>
      <c r="F1059" s="19" t="s">
        <v>2485</v>
      </c>
      <c r="G1059" s="19" t="s">
        <v>2610</v>
      </c>
      <c r="H1059" s="19" t="s">
        <v>1200</v>
      </c>
      <c r="I1059" s="2" t="s">
        <v>2647</v>
      </c>
      <c r="J1059" s="9" t="s">
        <v>4510</v>
      </c>
      <c r="K1059" s="106"/>
      <c r="L1059" s="19" t="s">
        <v>1916</v>
      </c>
      <c r="M1059" s="19" t="s">
        <v>52</v>
      </c>
      <c r="N1059" s="28" t="s">
        <v>1265</v>
      </c>
      <c r="O1059" s="19" t="s">
        <v>2485</v>
      </c>
      <c r="P1059" s="19" t="s">
        <v>2513</v>
      </c>
      <c r="T1059" s="2"/>
      <c r="U1059" s="2"/>
      <c r="V1059" s="2"/>
      <c r="W1059" s="2"/>
      <c r="X1059" s="2"/>
      <c r="Y1059" s="2" t="s">
        <v>2507</v>
      </c>
      <c r="Z1059" s="2" t="s">
        <v>2527</v>
      </c>
      <c r="AA1059" s="2"/>
      <c r="AB1059" s="19"/>
      <c r="AC1059" s="19"/>
      <c r="AD1059" s="19"/>
      <c r="AE1059" s="19"/>
    </row>
    <row r="1060" spans="1:31" ht="44" x14ac:dyDescent="0.2">
      <c r="A1060" s="2" t="s">
        <v>2628</v>
      </c>
      <c r="B1060" s="2" t="s">
        <v>4300</v>
      </c>
      <c r="C1060" s="2" t="s">
        <v>3310</v>
      </c>
      <c r="D1060" s="10" t="s">
        <v>2627</v>
      </c>
      <c r="E1060" s="115" t="s">
        <v>5138</v>
      </c>
      <c r="F1060" s="19" t="s">
        <v>2485</v>
      </c>
      <c r="G1060" s="19" t="s">
        <v>2610</v>
      </c>
      <c r="H1060" s="19" t="s">
        <v>1179</v>
      </c>
      <c r="I1060" s="2" t="s">
        <v>2647</v>
      </c>
      <c r="J1060" s="9" t="s">
        <v>4508</v>
      </c>
      <c r="K1060" s="106"/>
      <c r="L1060" s="19" t="s">
        <v>1916</v>
      </c>
      <c r="M1060" s="19" t="s">
        <v>52</v>
      </c>
      <c r="N1060" s="28" t="s">
        <v>1265</v>
      </c>
      <c r="O1060" s="19" t="s">
        <v>2485</v>
      </c>
      <c r="P1060" s="19" t="s">
        <v>2513</v>
      </c>
      <c r="T1060" s="2"/>
      <c r="U1060" s="2"/>
      <c r="V1060" s="2"/>
      <c r="W1060" s="2"/>
      <c r="X1060" s="2"/>
      <c r="Y1060" s="2" t="s">
        <v>2507</v>
      </c>
      <c r="Z1060" s="2" t="s">
        <v>2527</v>
      </c>
      <c r="AA1060" s="2"/>
      <c r="AB1060" s="19"/>
      <c r="AC1060" s="19"/>
      <c r="AD1060" s="19"/>
      <c r="AE1060" s="19"/>
    </row>
    <row r="1061" spans="1:31" ht="66" x14ac:dyDescent="0.2">
      <c r="A1061" s="19" t="s">
        <v>1001</v>
      </c>
      <c r="B1061" s="19" t="s">
        <v>4298</v>
      </c>
      <c r="C1061" s="19" t="s">
        <v>3133</v>
      </c>
      <c r="D1061" s="10" t="s">
        <v>2627</v>
      </c>
      <c r="E1061" s="115" t="s">
        <v>5070</v>
      </c>
      <c r="F1061" s="19" t="s">
        <v>2485</v>
      </c>
      <c r="G1061" s="19" t="s">
        <v>2612</v>
      </c>
      <c r="H1061" s="19" t="s">
        <v>1179</v>
      </c>
      <c r="I1061" s="2" t="s">
        <v>2647</v>
      </c>
      <c r="J1061" s="9" t="s">
        <v>4507</v>
      </c>
      <c r="K1061" s="106"/>
      <c r="L1061" s="19" t="s">
        <v>1920</v>
      </c>
      <c r="M1061" s="19" t="s">
        <v>56</v>
      </c>
      <c r="N1061" s="28" t="s">
        <v>1265</v>
      </c>
      <c r="O1061" s="19" t="s">
        <v>2485</v>
      </c>
      <c r="P1061" s="19" t="s">
        <v>2513</v>
      </c>
      <c r="T1061" s="2"/>
      <c r="U1061" s="2"/>
      <c r="V1061" s="2"/>
      <c r="W1061" s="2"/>
      <c r="X1061" s="2"/>
      <c r="Y1061" s="2" t="s">
        <v>2507</v>
      </c>
      <c r="Z1061" s="2" t="s">
        <v>2527</v>
      </c>
      <c r="AA1061" s="2"/>
      <c r="AB1061" s="19"/>
      <c r="AC1061" s="19"/>
      <c r="AD1061" s="19"/>
      <c r="AE1061" s="19"/>
    </row>
    <row r="1062" spans="1:31" ht="88" x14ac:dyDescent="0.2">
      <c r="A1062" s="19" t="s">
        <v>1000</v>
      </c>
      <c r="B1062" s="19" t="s">
        <v>4301</v>
      </c>
      <c r="C1062" s="19" t="s">
        <v>4302</v>
      </c>
      <c r="D1062" s="10" t="s">
        <v>2629</v>
      </c>
      <c r="E1062" s="115" t="s">
        <v>5068</v>
      </c>
      <c r="F1062" s="19" t="s">
        <v>2485</v>
      </c>
      <c r="G1062" s="19" t="s">
        <v>2612</v>
      </c>
      <c r="H1062" s="19" t="s">
        <v>1179</v>
      </c>
      <c r="I1062" s="2" t="s">
        <v>2647</v>
      </c>
      <c r="J1062" s="9" t="s">
        <v>4505</v>
      </c>
      <c r="K1062" s="106"/>
      <c r="L1062" s="19" t="s">
        <v>1920</v>
      </c>
      <c r="M1062" s="19" t="s">
        <v>56</v>
      </c>
      <c r="N1062" s="28" t="s">
        <v>1265</v>
      </c>
      <c r="O1062" s="19" t="s">
        <v>2485</v>
      </c>
      <c r="P1062" s="19" t="s">
        <v>2513</v>
      </c>
      <c r="T1062" s="2"/>
      <c r="U1062" s="2"/>
      <c r="V1062" s="2"/>
      <c r="W1062" s="2"/>
      <c r="X1062" s="2"/>
      <c r="Y1062" s="2" t="s">
        <v>2507</v>
      </c>
      <c r="Z1062" s="2" t="s">
        <v>2527</v>
      </c>
      <c r="AA1062" s="2"/>
      <c r="AB1062" s="19"/>
      <c r="AC1062" s="19"/>
      <c r="AD1062" s="19"/>
      <c r="AE1062" s="19"/>
    </row>
    <row r="1063" spans="1:31" ht="154" customHeight="1" x14ac:dyDescent="0.2">
      <c r="A1063" s="15" t="s">
        <v>4501</v>
      </c>
      <c r="B1063" s="15" t="s">
        <v>4303</v>
      </c>
      <c r="C1063" s="15" t="s">
        <v>4304</v>
      </c>
      <c r="D1063" s="10" t="s">
        <v>2629</v>
      </c>
      <c r="E1063" s="115" t="s">
        <v>5060</v>
      </c>
      <c r="F1063" s="19" t="s">
        <v>2485</v>
      </c>
      <c r="G1063" s="19" t="s">
        <v>2751</v>
      </c>
      <c r="H1063" s="19" t="s">
        <v>1175</v>
      </c>
      <c r="I1063" s="2" t="s">
        <v>2681</v>
      </c>
      <c r="J1063" s="9" t="s">
        <v>4503</v>
      </c>
      <c r="K1063" s="106"/>
      <c r="M1063" s="19" t="s">
        <v>1946</v>
      </c>
      <c r="N1063" s="28" t="s">
        <v>1956</v>
      </c>
      <c r="O1063" s="19" t="s">
        <v>2485</v>
      </c>
      <c r="P1063" s="19" t="s">
        <v>2541</v>
      </c>
      <c r="T1063" s="2"/>
      <c r="U1063" s="2"/>
      <c r="V1063" s="2"/>
      <c r="W1063" s="2"/>
      <c r="X1063" s="2"/>
      <c r="Y1063" s="2" t="s">
        <v>2507</v>
      </c>
      <c r="Z1063" s="2" t="s">
        <v>2528</v>
      </c>
      <c r="AA1063" s="2"/>
      <c r="AB1063" s="19"/>
      <c r="AC1063" s="19"/>
      <c r="AD1063" s="19"/>
      <c r="AE1063" s="19"/>
    </row>
    <row r="1064" spans="1:31" ht="110" x14ac:dyDescent="0.2">
      <c r="A1064" s="19" t="s">
        <v>994</v>
      </c>
      <c r="B1064" s="19" t="s">
        <v>4305</v>
      </c>
      <c r="C1064" s="19" t="s">
        <v>4306</v>
      </c>
      <c r="D1064" s="10" t="s">
        <v>2627</v>
      </c>
      <c r="E1064" s="115" t="s">
        <v>5130</v>
      </c>
      <c r="F1064" s="19" t="s">
        <v>2485</v>
      </c>
      <c r="G1064" s="19" t="s">
        <v>2612</v>
      </c>
      <c r="H1064" s="19" t="s">
        <v>1198</v>
      </c>
      <c r="I1064" s="2" t="s">
        <v>2644</v>
      </c>
      <c r="J1064" s="9" t="s">
        <v>4499</v>
      </c>
      <c r="K1064" s="106"/>
      <c r="L1064" s="19" t="s">
        <v>1920</v>
      </c>
      <c r="M1064" s="19" t="s">
        <v>56</v>
      </c>
      <c r="N1064" s="28" t="s">
        <v>1264</v>
      </c>
      <c r="O1064" s="19" t="s">
        <v>2485</v>
      </c>
      <c r="P1064" s="19" t="s">
        <v>2540</v>
      </c>
      <c r="T1064" s="2"/>
      <c r="U1064" s="2"/>
      <c r="V1064" s="2"/>
      <c r="W1064" s="2"/>
      <c r="X1064" s="2"/>
      <c r="Y1064" s="2" t="s">
        <v>2512</v>
      </c>
      <c r="Z1064" s="2"/>
      <c r="AA1064" s="2"/>
      <c r="AB1064" s="19"/>
      <c r="AC1064" s="19"/>
      <c r="AD1064" s="19"/>
      <c r="AE1064" s="19"/>
    </row>
    <row r="1065" spans="1:31" ht="110" x14ac:dyDescent="0.2">
      <c r="A1065" s="2" t="s">
        <v>1646</v>
      </c>
      <c r="B1065" s="2" t="s">
        <v>4307</v>
      </c>
      <c r="C1065" s="2" t="s">
        <v>4197</v>
      </c>
      <c r="D1065" s="10" t="s">
        <v>2629</v>
      </c>
      <c r="E1065" s="115" t="s">
        <v>5118</v>
      </c>
      <c r="F1065" s="19" t="s">
        <v>2485</v>
      </c>
      <c r="G1065" s="19" t="s">
        <v>4391</v>
      </c>
      <c r="H1065" s="19" t="s">
        <v>1193</v>
      </c>
      <c r="I1065" s="2" t="s">
        <v>2644</v>
      </c>
      <c r="J1065" s="9" t="s">
        <v>4497</v>
      </c>
      <c r="K1065" s="9" t="s">
        <v>4980</v>
      </c>
      <c r="L1065" s="19" t="s">
        <v>1918</v>
      </c>
      <c r="M1065" s="19" t="s">
        <v>67</v>
      </c>
      <c r="N1065" s="28" t="s">
        <v>1264</v>
      </c>
      <c r="O1065" s="19" t="s">
        <v>2485</v>
      </c>
      <c r="P1065" s="19" t="s">
        <v>2540</v>
      </c>
      <c r="T1065" s="2"/>
      <c r="U1065" s="2"/>
      <c r="V1065" s="2"/>
      <c r="W1065" s="2"/>
      <c r="X1065" s="2"/>
      <c r="Y1065" s="2" t="s">
        <v>2512</v>
      </c>
      <c r="Z1065" s="2"/>
      <c r="AA1065" s="2"/>
      <c r="AB1065" s="19"/>
      <c r="AC1065" s="19"/>
      <c r="AD1065" s="19"/>
      <c r="AE1065" s="19"/>
    </row>
    <row r="1066" spans="1:31" ht="110" x14ac:dyDescent="0.2">
      <c r="A1066" s="2" t="s">
        <v>1645</v>
      </c>
      <c r="B1066" s="2" t="s">
        <v>4308</v>
      </c>
      <c r="C1066" s="2" t="s">
        <v>4218</v>
      </c>
      <c r="D1066" s="10" t="s">
        <v>2627</v>
      </c>
      <c r="E1066" s="115" t="s">
        <v>5106</v>
      </c>
      <c r="F1066" s="19" t="s">
        <v>2485</v>
      </c>
      <c r="G1066" s="19" t="s">
        <v>2614</v>
      </c>
      <c r="H1066" s="19" t="s">
        <v>1198</v>
      </c>
      <c r="I1066" s="2" t="s">
        <v>2644</v>
      </c>
      <c r="J1066" s="9" t="s">
        <v>4495</v>
      </c>
      <c r="K1066" s="106"/>
      <c r="L1066" s="19" t="s">
        <v>1918</v>
      </c>
      <c r="M1066" s="19" t="s">
        <v>67</v>
      </c>
      <c r="N1066" s="28" t="s">
        <v>1264</v>
      </c>
      <c r="O1066" s="19" t="s">
        <v>2485</v>
      </c>
      <c r="P1066" s="19" t="s">
        <v>2540</v>
      </c>
      <c r="T1066" s="2"/>
      <c r="U1066" s="2"/>
      <c r="V1066" s="2"/>
      <c r="W1066" s="2"/>
      <c r="X1066" s="2"/>
      <c r="Y1066" s="2" t="s">
        <v>2512</v>
      </c>
      <c r="Z1066" s="2"/>
      <c r="AA1066" s="2"/>
      <c r="AB1066" s="19"/>
      <c r="AC1066" s="19"/>
      <c r="AD1066" s="19"/>
      <c r="AE1066" s="19"/>
    </row>
    <row r="1067" spans="1:31" ht="66" x14ac:dyDescent="0.2">
      <c r="A1067" s="2" t="s">
        <v>1137</v>
      </c>
      <c r="B1067" s="2" t="s">
        <v>4309</v>
      </c>
      <c r="C1067" s="2" t="s">
        <v>3163</v>
      </c>
      <c r="D1067" s="10" t="s">
        <v>2629</v>
      </c>
      <c r="E1067" s="115" t="s">
        <v>5066</v>
      </c>
      <c r="F1067" s="19" t="s">
        <v>2485</v>
      </c>
      <c r="G1067" s="19" t="s">
        <v>2612</v>
      </c>
      <c r="H1067" s="19" t="s">
        <v>1179</v>
      </c>
      <c r="I1067" s="2" t="s">
        <v>2644</v>
      </c>
      <c r="J1067" s="9" t="s">
        <v>4493</v>
      </c>
      <c r="K1067" s="9" t="s">
        <v>4979</v>
      </c>
      <c r="L1067" s="19" t="s">
        <v>1916</v>
      </c>
      <c r="M1067" s="19" t="s">
        <v>60</v>
      </c>
      <c r="N1067" s="28" t="s">
        <v>1263</v>
      </c>
      <c r="O1067" s="19" t="s">
        <v>2485</v>
      </c>
      <c r="P1067" s="19" t="s">
        <v>2513</v>
      </c>
      <c r="T1067" s="2"/>
      <c r="U1067" s="2"/>
      <c r="V1067" s="2"/>
      <c r="W1067" s="2"/>
      <c r="X1067" s="2"/>
      <c r="Y1067" s="2" t="s">
        <v>2507</v>
      </c>
      <c r="Z1067" s="2" t="s">
        <v>2527</v>
      </c>
      <c r="AA1067" s="2"/>
      <c r="AB1067" s="19"/>
      <c r="AC1067" s="19"/>
      <c r="AD1067" s="19"/>
      <c r="AE1067" s="19"/>
    </row>
    <row r="1068" spans="1:31" ht="66" x14ac:dyDescent="0.2">
      <c r="A1068" s="2" t="s">
        <v>1138</v>
      </c>
      <c r="B1068" s="2" t="s">
        <v>4310</v>
      </c>
      <c r="C1068" s="2" t="s">
        <v>3054</v>
      </c>
      <c r="D1068" s="10" t="s">
        <v>2629</v>
      </c>
      <c r="E1068" s="115" t="s">
        <v>5120</v>
      </c>
      <c r="F1068" s="19" t="s">
        <v>2485</v>
      </c>
      <c r="G1068" s="19" t="s">
        <v>2614</v>
      </c>
      <c r="H1068" s="19" t="s">
        <v>1179</v>
      </c>
      <c r="I1068" s="2" t="s">
        <v>2644</v>
      </c>
      <c r="J1068" s="9" t="s">
        <v>4491</v>
      </c>
      <c r="K1068" s="106"/>
      <c r="L1068" s="19" t="s">
        <v>1916</v>
      </c>
      <c r="M1068" s="19" t="s">
        <v>60</v>
      </c>
      <c r="N1068" s="28" t="s">
        <v>1263</v>
      </c>
      <c r="O1068" s="19" t="s">
        <v>2485</v>
      </c>
      <c r="P1068" s="19" t="s">
        <v>2513</v>
      </c>
      <c r="T1068" s="2"/>
      <c r="U1068" s="2"/>
      <c r="V1068" s="2"/>
      <c r="W1068" s="2"/>
      <c r="X1068" s="2"/>
      <c r="Y1068" s="2" t="s">
        <v>2507</v>
      </c>
      <c r="Z1068" s="2" t="s">
        <v>2527</v>
      </c>
      <c r="AA1068" s="2"/>
      <c r="AB1068" s="19"/>
      <c r="AC1068" s="19"/>
      <c r="AD1068" s="19"/>
      <c r="AE1068" s="19"/>
    </row>
    <row r="1069" spans="1:31" ht="110" x14ac:dyDescent="0.2">
      <c r="A1069" s="2" t="s">
        <v>1136</v>
      </c>
      <c r="B1069" s="2" t="s">
        <v>4311</v>
      </c>
      <c r="C1069" s="2" t="s">
        <v>3133</v>
      </c>
      <c r="D1069" s="10" t="s">
        <v>2627</v>
      </c>
      <c r="E1069" s="115" t="s">
        <v>5094</v>
      </c>
      <c r="F1069" s="19" t="s">
        <v>2485</v>
      </c>
      <c r="G1069" s="19" t="s">
        <v>2612</v>
      </c>
      <c r="H1069" s="19" t="s">
        <v>1197</v>
      </c>
      <c r="I1069" s="2" t="s">
        <v>2644</v>
      </c>
      <c r="J1069" s="9" t="s">
        <v>4488</v>
      </c>
      <c r="K1069" s="9" t="s">
        <v>4978</v>
      </c>
      <c r="L1069" s="19" t="s">
        <v>1916</v>
      </c>
      <c r="M1069" s="19" t="s">
        <v>60</v>
      </c>
      <c r="N1069" s="28" t="s">
        <v>1263</v>
      </c>
      <c r="O1069" s="19" t="s">
        <v>2485</v>
      </c>
      <c r="P1069" s="19" t="s">
        <v>2513</v>
      </c>
      <c r="T1069" s="2"/>
      <c r="U1069" s="2"/>
      <c r="V1069" s="2"/>
      <c r="W1069" s="2"/>
      <c r="X1069" s="2"/>
      <c r="Y1069" s="2" t="s">
        <v>2507</v>
      </c>
      <c r="Z1069" s="2" t="s">
        <v>2527</v>
      </c>
      <c r="AA1069" s="2"/>
      <c r="AB1069" s="19"/>
      <c r="AC1069" s="19"/>
      <c r="AD1069" s="19"/>
      <c r="AE1069" s="19"/>
    </row>
    <row r="1070" spans="1:31" ht="88" x14ac:dyDescent="0.2">
      <c r="A1070" s="19" t="s">
        <v>186</v>
      </c>
      <c r="B1070" s="19" t="s">
        <v>4312</v>
      </c>
      <c r="C1070" s="19" t="s">
        <v>3052</v>
      </c>
      <c r="D1070" s="10" t="s">
        <v>2629</v>
      </c>
      <c r="E1070" s="115" t="s">
        <v>5078</v>
      </c>
      <c r="F1070" s="19" t="s">
        <v>2486</v>
      </c>
      <c r="G1070" s="19" t="s">
        <v>4391</v>
      </c>
      <c r="H1070" s="19" t="s">
        <v>1204</v>
      </c>
      <c r="I1070" s="2" t="s">
        <v>2676</v>
      </c>
      <c r="J1070" s="9" t="s">
        <v>4487</v>
      </c>
      <c r="K1070" s="9" t="s">
        <v>4976</v>
      </c>
      <c r="M1070" s="19" t="s">
        <v>70</v>
      </c>
      <c r="N1070" s="2" t="s">
        <v>1828</v>
      </c>
      <c r="O1070" s="19" t="s">
        <v>2486</v>
      </c>
      <c r="P1070" s="19" t="s">
        <v>2539</v>
      </c>
      <c r="T1070" s="2"/>
      <c r="U1070" s="2"/>
      <c r="V1070" s="2"/>
      <c r="W1070" s="2"/>
      <c r="X1070" s="2"/>
      <c r="Y1070" s="2" t="s">
        <v>2489</v>
      </c>
      <c r="Z1070" s="2" t="s">
        <v>2494</v>
      </c>
      <c r="AA1070" s="2"/>
      <c r="AB1070" s="19"/>
      <c r="AC1070" s="19"/>
      <c r="AD1070" s="19"/>
      <c r="AE1070" s="19"/>
    </row>
    <row r="1071" spans="1:31" ht="88" x14ac:dyDescent="0.2">
      <c r="A1071" s="19" t="s">
        <v>189</v>
      </c>
      <c r="B1071" s="19" t="s">
        <v>3416</v>
      </c>
      <c r="C1071" s="19" t="s">
        <v>3087</v>
      </c>
      <c r="D1071" s="10" t="s">
        <v>2629</v>
      </c>
      <c r="E1071" s="115" t="s">
        <v>5103</v>
      </c>
      <c r="F1071" s="19" t="s">
        <v>2486</v>
      </c>
      <c r="G1071" s="19" t="s">
        <v>2630</v>
      </c>
      <c r="H1071" s="19" t="s">
        <v>1213</v>
      </c>
      <c r="I1071" s="2" t="s">
        <v>2676</v>
      </c>
      <c r="J1071" s="9" t="s">
        <v>4486</v>
      </c>
      <c r="K1071" s="106"/>
      <c r="M1071" s="19" t="s">
        <v>70</v>
      </c>
      <c r="N1071" s="28" t="s">
        <v>1828</v>
      </c>
      <c r="O1071" s="19" t="s">
        <v>2486</v>
      </c>
      <c r="P1071" s="19" t="s">
        <v>2539</v>
      </c>
      <c r="T1071" s="2"/>
      <c r="U1071" s="2"/>
      <c r="V1071" s="2"/>
      <c r="W1071" s="2"/>
      <c r="X1071" s="2"/>
      <c r="Y1071" s="2" t="s">
        <v>2489</v>
      </c>
      <c r="Z1071" s="2" t="s">
        <v>2494</v>
      </c>
      <c r="AA1071" s="2"/>
      <c r="AB1071" s="19"/>
      <c r="AC1071" s="19"/>
      <c r="AD1071" s="19"/>
      <c r="AE1071" s="19"/>
    </row>
    <row r="1072" spans="1:31" ht="88" x14ac:dyDescent="0.2">
      <c r="A1072" s="19" t="s">
        <v>187</v>
      </c>
      <c r="B1072" s="19" t="s">
        <v>3526</v>
      </c>
      <c r="C1072" s="19" t="s">
        <v>4313</v>
      </c>
      <c r="D1072" s="10" t="s">
        <v>2629</v>
      </c>
      <c r="E1072" s="115" t="s">
        <v>5102</v>
      </c>
      <c r="F1072" s="19" t="s">
        <v>2486</v>
      </c>
      <c r="G1072" s="19" t="s">
        <v>4391</v>
      </c>
      <c r="H1072" s="19" t="s">
        <v>1213</v>
      </c>
      <c r="I1072" s="2" t="s">
        <v>2676</v>
      </c>
      <c r="J1072" s="9" t="s">
        <v>4485</v>
      </c>
      <c r="K1072" s="106"/>
      <c r="M1072" s="19" t="s">
        <v>70</v>
      </c>
      <c r="N1072" s="28" t="s">
        <v>1828</v>
      </c>
      <c r="O1072" s="19" t="s">
        <v>2486</v>
      </c>
      <c r="P1072" s="19" t="s">
        <v>2539</v>
      </c>
      <c r="T1072" s="2"/>
      <c r="U1072" s="2"/>
      <c r="V1072" s="2"/>
      <c r="W1072" s="2"/>
      <c r="X1072" s="2"/>
      <c r="Y1072" s="2" t="s">
        <v>2489</v>
      </c>
      <c r="Z1072" s="2" t="s">
        <v>2494</v>
      </c>
      <c r="AA1072" s="2"/>
      <c r="AB1072" s="19"/>
      <c r="AC1072" s="19"/>
      <c r="AD1072" s="19"/>
      <c r="AE1072" s="19"/>
    </row>
    <row r="1073" spans="1:31" ht="88" x14ac:dyDescent="0.2">
      <c r="A1073" s="19" t="s">
        <v>185</v>
      </c>
      <c r="B1073" s="19" t="s">
        <v>4314</v>
      </c>
      <c r="C1073" s="19" t="s">
        <v>3988</v>
      </c>
      <c r="D1073" s="10" t="s">
        <v>2629</v>
      </c>
      <c r="E1073" s="115" t="s">
        <v>5117</v>
      </c>
      <c r="F1073" s="19" t="s">
        <v>2486</v>
      </c>
      <c r="G1073" s="19" t="s">
        <v>4391</v>
      </c>
      <c r="H1073" s="19" t="s">
        <v>1213</v>
      </c>
      <c r="I1073" s="2" t="s">
        <v>2676</v>
      </c>
      <c r="J1073" s="9" t="s">
        <v>4484</v>
      </c>
      <c r="K1073" s="9" t="s">
        <v>4970</v>
      </c>
      <c r="M1073" s="19" t="s">
        <v>70</v>
      </c>
      <c r="N1073" s="28" t="s">
        <v>1828</v>
      </c>
      <c r="O1073" s="19" t="s">
        <v>2486</v>
      </c>
      <c r="P1073" s="19" t="s">
        <v>2539</v>
      </c>
      <c r="T1073" s="2"/>
      <c r="U1073" s="2"/>
      <c r="V1073" s="2"/>
      <c r="W1073" s="2"/>
      <c r="X1073" s="2"/>
      <c r="Y1073" s="2" t="s">
        <v>2489</v>
      </c>
      <c r="Z1073" s="2" t="s">
        <v>2494</v>
      </c>
      <c r="AA1073" s="2"/>
      <c r="AB1073" s="19"/>
      <c r="AC1073" s="19"/>
      <c r="AD1073" s="19"/>
      <c r="AE1073" s="19"/>
    </row>
    <row r="1074" spans="1:31" ht="88" x14ac:dyDescent="0.2">
      <c r="A1074" s="19" t="s">
        <v>188</v>
      </c>
      <c r="B1074" s="19" t="s">
        <v>4315</v>
      </c>
      <c r="C1074" s="19" t="s">
        <v>3540</v>
      </c>
      <c r="D1074" s="10" t="s">
        <v>2627</v>
      </c>
      <c r="E1074" s="115" t="s">
        <v>5079</v>
      </c>
      <c r="F1074" s="19" t="s">
        <v>2486</v>
      </c>
      <c r="G1074" s="19" t="s">
        <v>2630</v>
      </c>
      <c r="H1074" s="19" t="s">
        <v>1205</v>
      </c>
      <c r="I1074" s="2" t="s">
        <v>2676</v>
      </c>
      <c r="J1074" s="9" t="s">
        <v>4483</v>
      </c>
      <c r="K1074" s="9" t="s">
        <v>4969</v>
      </c>
      <c r="M1074" s="19" t="s">
        <v>70</v>
      </c>
      <c r="N1074" s="28" t="s">
        <v>1828</v>
      </c>
      <c r="O1074" s="19" t="s">
        <v>2486</v>
      </c>
      <c r="P1074" s="19" t="s">
        <v>2539</v>
      </c>
      <c r="T1074" s="2"/>
      <c r="U1074" s="2"/>
      <c r="V1074" s="2"/>
      <c r="W1074" s="2"/>
      <c r="X1074" s="2"/>
      <c r="Y1074" s="2" t="s">
        <v>2489</v>
      </c>
      <c r="Z1074" s="2" t="s">
        <v>2494</v>
      </c>
      <c r="AA1074" s="2"/>
      <c r="AB1074" s="19"/>
      <c r="AC1074" s="19"/>
      <c r="AD1074" s="19"/>
      <c r="AE1074" s="19"/>
    </row>
    <row r="1075" spans="1:31" ht="154" x14ac:dyDescent="0.2">
      <c r="A1075" s="19" t="s">
        <v>257</v>
      </c>
      <c r="B1075" s="19" t="s">
        <v>4316</v>
      </c>
      <c r="C1075" s="19" t="s">
        <v>3658</v>
      </c>
      <c r="D1075" s="10" t="s">
        <v>2629</v>
      </c>
      <c r="E1075" s="115" t="s">
        <v>5123</v>
      </c>
      <c r="F1075" s="19" t="s">
        <v>2487</v>
      </c>
      <c r="G1075" s="19" t="s">
        <v>2612</v>
      </c>
      <c r="H1075" s="19" t="s">
        <v>2574</v>
      </c>
      <c r="I1075" s="2" t="s">
        <v>2643</v>
      </c>
      <c r="J1075" s="9" t="s">
        <v>4482</v>
      </c>
      <c r="K1075" s="106"/>
      <c r="M1075" s="19" t="s">
        <v>70</v>
      </c>
      <c r="N1075" s="28" t="s">
        <v>1809</v>
      </c>
      <c r="O1075" s="52" t="s">
        <v>2487</v>
      </c>
      <c r="P1075" s="52" t="s">
        <v>2554</v>
      </c>
      <c r="T1075" s="2"/>
      <c r="U1075" s="2"/>
      <c r="V1075" s="2"/>
      <c r="W1075" s="2"/>
      <c r="X1075" s="2"/>
      <c r="Y1075" s="2" t="s">
        <v>2496</v>
      </c>
      <c r="Z1075" s="2" t="s">
        <v>2506</v>
      </c>
      <c r="AA1075" s="2"/>
      <c r="AB1075" s="19"/>
      <c r="AC1075" s="19"/>
      <c r="AD1075" s="19"/>
      <c r="AE1075" s="19"/>
    </row>
    <row r="1076" spans="1:31" ht="110" x14ac:dyDescent="0.2">
      <c r="A1076" s="2" t="s">
        <v>1151</v>
      </c>
      <c r="B1076" s="2" t="s">
        <v>4317</v>
      </c>
      <c r="C1076" s="2" t="s">
        <v>4318</v>
      </c>
      <c r="D1076" s="10" t="s">
        <v>2629</v>
      </c>
      <c r="E1076" s="115" t="s">
        <v>5098</v>
      </c>
      <c r="F1076" s="19" t="s">
        <v>2486</v>
      </c>
      <c r="G1076" s="19" t="s">
        <v>2614</v>
      </c>
      <c r="H1076" s="19" t="s">
        <v>1200</v>
      </c>
      <c r="I1076" s="2" t="s">
        <v>2699</v>
      </c>
      <c r="J1076" s="9" t="s">
        <v>4481</v>
      </c>
      <c r="K1076" s="106"/>
      <c r="L1076" s="19" t="s">
        <v>1916</v>
      </c>
      <c r="M1076" s="19" t="s">
        <v>60</v>
      </c>
      <c r="N1076" s="28" t="s">
        <v>1262</v>
      </c>
      <c r="O1076" s="52" t="s">
        <v>2549</v>
      </c>
      <c r="P1076" s="52" t="s">
        <v>2532</v>
      </c>
      <c r="Q1076" s="52" t="s">
        <v>2513</v>
      </c>
      <c r="T1076" s="2"/>
      <c r="U1076" s="2"/>
      <c r="V1076" s="2"/>
      <c r="W1076" s="2"/>
      <c r="X1076" s="2"/>
      <c r="Y1076" s="53" t="s">
        <v>2545</v>
      </c>
      <c r="Z1076" s="53" t="s">
        <v>2490</v>
      </c>
      <c r="AA1076" s="53" t="s">
        <v>2527</v>
      </c>
      <c r="AB1076" s="19"/>
      <c r="AC1076" s="19"/>
      <c r="AD1076" s="19"/>
      <c r="AE1076" s="19"/>
    </row>
    <row r="1077" spans="1:31" ht="110" x14ac:dyDescent="0.2">
      <c r="A1077" s="2" t="s">
        <v>1150</v>
      </c>
      <c r="B1077" s="2" t="s">
        <v>3949</v>
      </c>
      <c r="C1077" s="2" t="s">
        <v>3614</v>
      </c>
      <c r="D1077" s="10" t="s">
        <v>2629</v>
      </c>
      <c r="E1077" s="115" t="s">
        <v>5098</v>
      </c>
      <c r="F1077" s="19" t="s">
        <v>2486</v>
      </c>
      <c r="G1077" s="19" t="s">
        <v>2614</v>
      </c>
      <c r="H1077" s="19" t="s">
        <v>1200</v>
      </c>
      <c r="I1077" s="2" t="s">
        <v>2849</v>
      </c>
      <c r="J1077" s="9" t="s">
        <v>4379</v>
      </c>
      <c r="K1077" s="106"/>
      <c r="L1077" s="19" t="s">
        <v>1916</v>
      </c>
      <c r="M1077" s="19" t="s">
        <v>60</v>
      </c>
      <c r="N1077" s="28" t="s">
        <v>1262</v>
      </c>
      <c r="O1077" s="52" t="s">
        <v>2549</v>
      </c>
      <c r="P1077" s="52" t="s">
        <v>2532</v>
      </c>
      <c r="Q1077" s="52" t="s">
        <v>2513</v>
      </c>
      <c r="T1077" s="2"/>
      <c r="U1077" s="2"/>
      <c r="V1077" s="2"/>
      <c r="W1077" s="2"/>
      <c r="X1077" s="2"/>
      <c r="Y1077" s="53" t="s">
        <v>2545</v>
      </c>
      <c r="Z1077" s="53" t="s">
        <v>2490</v>
      </c>
      <c r="AA1077" s="53" t="s">
        <v>2527</v>
      </c>
      <c r="AB1077" s="19"/>
      <c r="AC1077" s="19"/>
      <c r="AD1077" s="19"/>
      <c r="AE1077" s="19"/>
    </row>
    <row r="1078" spans="1:31" ht="154" x14ac:dyDescent="0.2">
      <c r="A1078" s="35" t="s">
        <v>930</v>
      </c>
      <c r="B1078" s="19" t="s">
        <v>3142</v>
      </c>
      <c r="C1078" s="19" t="s">
        <v>3707</v>
      </c>
      <c r="D1078" s="10" t="s">
        <v>2627</v>
      </c>
      <c r="E1078" s="115" t="s">
        <v>5135</v>
      </c>
      <c r="F1078" s="19" t="s">
        <v>2486</v>
      </c>
      <c r="G1078" s="19" t="s">
        <v>4391</v>
      </c>
      <c r="H1078" s="19" t="s">
        <v>1214</v>
      </c>
      <c r="I1078" s="2" t="s">
        <v>2644</v>
      </c>
      <c r="J1078" s="9" t="s">
        <v>4968</v>
      </c>
      <c r="K1078" s="106"/>
      <c r="M1078" s="19" t="s">
        <v>2068</v>
      </c>
      <c r="N1078" s="28" t="s">
        <v>2057</v>
      </c>
      <c r="O1078" s="52" t="s">
        <v>2486</v>
      </c>
      <c r="P1078" s="52" t="s">
        <v>2519</v>
      </c>
      <c r="T1078" s="2"/>
      <c r="U1078" s="2"/>
      <c r="V1078" s="2"/>
      <c r="W1078" s="2"/>
      <c r="X1078" s="2"/>
      <c r="Y1078" s="53" t="s">
        <v>2489</v>
      </c>
      <c r="Z1078" s="53" t="s">
        <v>2494</v>
      </c>
      <c r="AA1078" s="2"/>
      <c r="AB1078" s="19"/>
      <c r="AC1078" s="19"/>
      <c r="AD1078" s="19"/>
      <c r="AE1078" s="19"/>
    </row>
    <row r="1079" spans="1:31" ht="154" customHeight="1" x14ac:dyDescent="0.2">
      <c r="A1079" s="80" t="s">
        <v>937</v>
      </c>
      <c r="B1079" s="19" t="s">
        <v>4319</v>
      </c>
      <c r="C1079" s="19" t="s">
        <v>3407</v>
      </c>
      <c r="D1079" s="10" t="s">
        <v>2629</v>
      </c>
      <c r="E1079" s="115" t="s">
        <v>5125</v>
      </c>
      <c r="F1079" s="19" t="s">
        <v>2486</v>
      </c>
      <c r="G1079" s="19" t="s">
        <v>2610</v>
      </c>
      <c r="H1079" s="19" t="s">
        <v>1214</v>
      </c>
      <c r="I1079" s="2" t="s">
        <v>2644</v>
      </c>
      <c r="J1079" s="9" t="s">
        <v>4480</v>
      </c>
      <c r="K1079" s="106"/>
      <c r="M1079" s="19" t="s">
        <v>2068</v>
      </c>
      <c r="N1079" s="28" t="s">
        <v>2057</v>
      </c>
      <c r="O1079" s="52" t="s">
        <v>2486</v>
      </c>
      <c r="P1079" s="52" t="s">
        <v>2519</v>
      </c>
      <c r="T1079" s="2"/>
      <c r="U1079" s="2"/>
      <c r="V1079" s="2"/>
      <c r="W1079" s="2"/>
      <c r="X1079" s="2"/>
      <c r="Y1079" s="53" t="s">
        <v>2489</v>
      </c>
      <c r="Z1079" s="53" t="s">
        <v>2494</v>
      </c>
      <c r="AA1079" s="2"/>
      <c r="AB1079" s="19"/>
      <c r="AC1079" s="19"/>
      <c r="AD1079" s="19"/>
      <c r="AE1079" s="19"/>
    </row>
    <row r="1080" spans="1:31" ht="154" customHeight="1" x14ac:dyDescent="0.2">
      <c r="A1080" s="35" t="s">
        <v>930</v>
      </c>
      <c r="B1080" s="19" t="s">
        <v>3142</v>
      </c>
      <c r="C1080" s="19" t="s">
        <v>3707</v>
      </c>
      <c r="D1080" s="10" t="s">
        <v>2627</v>
      </c>
      <c r="E1080" s="115" t="s">
        <v>5135</v>
      </c>
      <c r="F1080" s="19" t="s">
        <v>2486</v>
      </c>
      <c r="G1080" s="19" t="s">
        <v>4391</v>
      </c>
      <c r="H1080" s="19" t="s">
        <v>1214</v>
      </c>
      <c r="I1080" s="2" t="s">
        <v>2644</v>
      </c>
      <c r="J1080" s="9" t="s">
        <v>4968</v>
      </c>
      <c r="K1080" s="106"/>
      <c r="L1080" s="19" t="s">
        <v>1916</v>
      </c>
      <c r="M1080" s="19" t="s">
        <v>54</v>
      </c>
      <c r="N1080" s="28" t="s">
        <v>2057</v>
      </c>
      <c r="O1080" s="52" t="s">
        <v>2486</v>
      </c>
      <c r="P1080" s="52" t="s">
        <v>2519</v>
      </c>
      <c r="T1080" s="2"/>
      <c r="U1080" s="2"/>
      <c r="V1080" s="2"/>
      <c r="W1080" s="2"/>
      <c r="X1080" s="2"/>
      <c r="Y1080" s="53" t="s">
        <v>2489</v>
      </c>
      <c r="Z1080" s="53" t="s">
        <v>2494</v>
      </c>
      <c r="AA1080" s="2"/>
      <c r="AB1080" s="19"/>
      <c r="AC1080" s="19"/>
      <c r="AD1080" s="19"/>
      <c r="AE1080" s="19"/>
    </row>
    <row r="1081" spans="1:31" ht="154" x14ac:dyDescent="0.2">
      <c r="A1081" s="80" t="s">
        <v>937</v>
      </c>
      <c r="B1081" s="19" t="s">
        <v>4319</v>
      </c>
      <c r="C1081" s="19" t="s">
        <v>3407</v>
      </c>
      <c r="D1081" s="10" t="s">
        <v>2629</v>
      </c>
      <c r="E1081" s="115" t="s">
        <v>5125</v>
      </c>
      <c r="F1081" s="19" t="s">
        <v>2486</v>
      </c>
      <c r="G1081" s="19" t="s">
        <v>2610</v>
      </c>
      <c r="H1081" s="19" t="s">
        <v>1214</v>
      </c>
      <c r="I1081" s="2" t="s">
        <v>2644</v>
      </c>
      <c r="J1081" s="9" t="s">
        <v>4480</v>
      </c>
      <c r="K1081" s="106"/>
      <c r="L1081" s="19" t="s">
        <v>1916</v>
      </c>
      <c r="M1081" s="19" t="s">
        <v>54</v>
      </c>
      <c r="N1081" s="28" t="s">
        <v>2057</v>
      </c>
      <c r="O1081" s="52" t="s">
        <v>2486</v>
      </c>
      <c r="P1081" s="52" t="s">
        <v>2519</v>
      </c>
      <c r="T1081" s="2"/>
      <c r="U1081" s="2"/>
      <c r="V1081" s="2"/>
      <c r="W1081" s="2"/>
      <c r="X1081" s="2"/>
      <c r="Y1081" s="53" t="s">
        <v>2489</v>
      </c>
      <c r="Z1081" s="53" t="s">
        <v>2494</v>
      </c>
      <c r="AA1081" s="2"/>
      <c r="AB1081" s="19"/>
      <c r="AC1081" s="19"/>
      <c r="AD1081" s="19"/>
      <c r="AE1081" s="19"/>
    </row>
    <row r="1082" spans="1:31" ht="154" x14ac:dyDescent="0.2">
      <c r="A1082" s="19" t="s">
        <v>2288</v>
      </c>
      <c r="B1082" s="19" t="s">
        <v>4320</v>
      </c>
      <c r="C1082" s="19" t="s">
        <v>3285</v>
      </c>
      <c r="D1082" s="10" t="s">
        <v>2629</v>
      </c>
      <c r="E1082" s="115" t="s">
        <v>5099</v>
      </c>
      <c r="F1082" s="19" t="s">
        <v>2486</v>
      </c>
      <c r="G1082" s="19" t="s">
        <v>2631</v>
      </c>
      <c r="H1082" s="19" t="s">
        <v>1210</v>
      </c>
      <c r="I1082" s="2" t="s">
        <v>2644</v>
      </c>
      <c r="J1082" s="9" t="s">
        <v>4479</v>
      </c>
      <c r="K1082" s="106"/>
      <c r="M1082" s="19" t="s">
        <v>2482</v>
      </c>
      <c r="N1082" s="28" t="s">
        <v>2304</v>
      </c>
      <c r="O1082" s="52" t="s">
        <v>2486</v>
      </c>
      <c r="P1082" s="52" t="s">
        <v>2488</v>
      </c>
      <c r="T1082" s="2"/>
      <c r="U1082" s="2"/>
      <c r="V1082" s="2"/>
      <c r="W1082" s="2"/>
      <c r="X1082" s="2"/>
      <c r="Y1082" s="53" t="s">
        <v>2489</v>
      </c>
      <c r="Z1082" s="53" t="s">
        <v>2492</v>
      </c>
      <c r="AA1082" s="2"/>
      <c r="AB1082" s="19"/>
      <c r="AC1082" s="19"/>
      <c r="AD1082" s="19"/>
      <c r="AE1082" s="19"/>
    </row>
    <row r="1083" spans="1:31" ht="154" x14ac:dyDescent="0.2">
      <c r="A1083" s="19" t="s">
        <v>871</v>
      </c>
      <c r="B1083" s="19" t="s">
        <v>4321</v>
      </c>
      <c r="C1083" s="19" t="s">
        <v>3824</v>
      </c>
      <c r="D1083" s="10" t="s">
        <v>2627</v>
      </c>
      <c r="E1083" s="115" t="s">
        <v>5108</v>
      </c>
      <c r="F1083" s="19" t="s">
        <v>2485</v>
      </c>
      <c r="G1083" s="19" t="s">
        <v>2609</v>
      </c>
      <c r="H1083" s="19" t="s">
        <v>1193</v>
      </c>
      <c r="I1083" s="2" t="s">
        <v>2644</v>
      </c>
      <c r="J1083" s="9" t="s">
        <v>4478</v>
      </c>
      <c r="K1083" s="9" t="s">
        <v>4966</v>
      </c>
      <c r="L1083" s="19" t="s">
        <v>1916</v>
      </c>
      <c r="M1083" s="19" t="s">
        <v>52</v>
      </c>
      <c r="N1083" s="28" t="s">
        <v>2480</v>
      </c>
      <c r="O1083" s="52" t="s">
        <v>2549</v>
      </c>
      <c r="P1083" s="52" t="s">
        <v>2519</v>
      </c>
      <c r="Q1083" s="52" t="s">
        <v>2514</v>
      </c>
      <c r="T1083" s="2"/>
      <c r="U1083" s="2"/>
      <c r="V1083" s="2"/>
      <c r="W1083" s="2"/>
      <c r="X1083" s="2"/>
      <c r="Y1083" s="53" t="s">
        <v>2545</v>
      </c>
      <c r="Z1083" s="53" t="s">
        <v>2494</v>
      </c>
      <c r="AA1083" s="53" t="s">
        <v>2528</v>
      </c>
      <c r="AB1083" s="19"/>
      <c r="AC1083" s="19"/>
      <c r="AD1083" s="19"/>
      <c r="AE1083" s="19"/>
    </row>
    <row r="1084" spans="1:31" ht="154" customHeight="1" x14ac:dyDescent="0.2">
      <c r="A1084" s="19" t="s">
        <v>2140</v>
      </c>
      <c r="B1084" s="19" t="s">
        <v>4322</v>
      </c>
      <c r="C1084" s="19" t="s">
        <v>3658</v>
      </c>
      <c r="D1084" s="10" t="s">
        <v>2629</v>
      </c>
      <c r="E1084" s="115" t="s">
        <v>5058</v>
      </c>
      <c r="F1084" s="19" t="s">
        <v>2485</v>
      </c>
      <c r="G1084" s="19" t="s">
        <v>2702</v>
      </c>
      <c r="H1084" s="19" t="s">
        <v>1179</v>
      </c>
      <c r="I1084" s="2" t="s">
        <v>2644</v>
      </c>
      <c r="J1084" s="9" t="s">
        <v>4477</v>
      </c>
      <c r="K1084" s="106"/>
      <c r="M1084" s="19" t="s">
        <v>50</v>
      </c>
      <c r="N1084" s="28" t="s">
        <v>2154</v>
      </c>
      <c r="O1084" s="52" t="s">
        <v>2485</v>
      </c>
      <c r="P1084" s="52" t="s">
        <v>2513</v>
      </c>
      <c r="T1084" s="2"/>
      <c r="U1084" s="2"/>
      <c r="V1084" s="2"/>
      <c r="W1084" s="2"/>
      <c r="X1084" s="2"/>
      <c r="Y1084" s="53" t="s">
        <v>2507</v>
      </c>
      <c r="Z1084" s="53" t="s">
        <v>2527</v>
      </c>
      <c r="AA1084" s="2"/>
      <c r="AB1084" s="19"/>
      <c r="AC1084" s="19"/>
      <c r="AD1084" s="19"/>
      <c r="AE1084" s="19"/>
    </row>
    <row r="1085" spans="1:31" ht="88" x14ac:dyDescent="0.2">
      <c r="A1085" s="19" t="s">
        <v>4962</v>
      </c>
      <c r="B1085" s="19" t="s">
        <v>4323</v>
      </c>
      <c r="C1085" s="19" t="s">
        <v>4324</v>
      </c>
      <c r="D1085" s="10" t="s">
        <v>2627</v>
      </c>
      <c r="E1085" s="115" t="s">
        <v>5076</v>
      </c>
      <c r="F1085" s="19" t="s">
        <v>2486</v>
      </c>
      <c r="G1085" s="19" t="s">
        <v>4391</v>
      </c>
      <c r="H1085" s="19" t="s">
        <v>1201</v>
      </c>
      <c r="I1085" s="2" t="s">
        <v>2644</v>
      </c>
      <c r="J1085" s="9" t="s">
        <v>4472</v>
      </c>
      <c r="K1085" s="106"/>
      <c r="L1085" s="19" t="s">
        <v>1916</v>
      </c>
      <c r="M1085" s="19" t="s">
        <v>60</v>
      </c>
      <c r="N1085" s="28" t="s">
        <v>2568</v>
      </c>
      <c r="O1085" s="52" t="s">
        <v>2485</v>
      </c>
      <c r="P1085" s="52" t="s">
        <v>2513</v>
      </c>
      <c r="Q1085" s="52" t="s">
        <v>2514</v>
      </c>
      <c r="T1085" s="2"/>
      <c r="U1085" s="2"/>
      <c r="V1085" s="2"/>
      <c r="W1085" s="2"/>
      <c r="X1085" s="2"/>
      <c r="Y1085" s="53" t="s">
        <v>2507</v>
      </c>
      <c r="Z1085" s="53" t="s">
        <v>2527</v>
      </c>
      <c r="AA1085" s="53" t="s">
        <v>2528</v>
      </c>
      <c r="AB1085" s="19"/>
      <c r="AC1085" s="19"/>
      <c r="AD1085" s="19"/>
      <c r="AE1085" s="19"/>
    </row>
    <row r="1086" spans="1:31" ht="110" customHeight="1" x14ac:dyDescent="0.2">
      <c r="A1086" s="19" t="s">
        <v>1159</v>
      </c>
      <c r="B1086" s="19" t="s">
        <v>4325</v>
      </c>
      <c r="C1086" s="19" t="s">
        <v>4326</v>
      </c>
      <c r="D1086" s="10" t="s">
        <v>2629</v>
      </c>
      <c r="E1086" s="115" t="s">
        <v>5059</v>
      </c>
      <c r="F1086" s="19" t="s">
        <v>2485</v>
      </c>
      <c r="G1086" s="19" t="s">
        <v>4391</v>
      </c>
      <c r="H1086" s="19" t="s">
        <v>1193</v>
      </c>
      <c r="I1086" s="2" t="s">
        <v>2644</v>
      </c>
      <c r="J1086" s="9" t="s">
        <v>4471</v>
      </c>
      <c r="K1086" s="106"/>
      <c r="L1086" s="19" t="s">
        <v>1916</v>
      </c>
      <c r="M1086" s="19" t="s">
        <v>60</v>
      </c>
      <c r="N1086" s="28" t="s">
        <v>2568</v>
      </c>
      <c r="O1086" s="52" t="s">
        <v>2485</v>
      </c>
      <c r="P1086" s="52" t="s">
        <v>2513</v>
      </c>
      <c r="Q1086" s="52" t="s">
        <v>2514</v>
      </c>
      <c r="T1086" s="2"/>
      <c r="U1086" s="2"/>
      <c r="V1086" s="2"/>
      <c r="W1086" s="2"/>
      <c r="X1086" s="2"/>
      <c r="Y1086" s="53" t="s">
        <v>2507</v>
      </c>
      <c r="Z1086" s="53" t="s">
        <v>2527</v>
      </c>
      <c r="AA1086" s="53" t="s">
        <v>2528</v>
      </c>
      <c r="AB1086" s="19"/>
      <c r="AC1086" s="19"/>
      <c r="AD1086" s="19"/>
      <c r="AE1086" s="19"/>
    </row>
    <row r="1087" spans="1:31" ht="88" x14ac:dyDescent="0.2">
      <c r="A1087" s="19" t="s">
        <v>4473</v>
      </c>
      <c r="B1087" s="19" t="s">
        <v>4474</v>
      </c>
      <c r="C1087" s="19" t="s">
        <v>4475</v>
      </c>
      <c r="D1087" s="10" t="s">
        <v>2629</v>
      </c>
      <c r="E1087" s="115" t="s">
        <v>5084</v>
      </c>
      <c r="F1087" s="19" t="s">
        <v>2486</v>
      </c>
      <c r="G1087" s="19" t="s">
        <v>4391</v>
      </c>
      <c r="H1087" s="19" t="s">
        <v>1201</v>
      </c>
      <c r="I1087" s="2" t="s">
        <v>2644</v>
      </c>
      <c r="J1087" s="9" t="s">
        <v>4476</v>
      </c>
      <c r="K1087" s="106"/>
      <c r="L1087" s="19" t="s">
        <v>1916</v>
      </c>
      <c r="M1087" s="19" t="s">
        <v>60</v>
      </c>
      <c r="N1087" s="28" t="s">
        <v>2568</v>
      </c>
      <c r="O1087" s="52" t="s">
        <v>2485</v>
      </c>
      <c r="P1087" s="52" t="s">
        <v>2513</v>
      </c>
      <c r="Q1087" s="52" t="s">
        <v>2514</v>
      </c>
      <c r="T1087" s="2"/>
      <c r="U1087" s="2"/>
      <c r="V1087" s="2"/>
      <c r="W1087" s="2"/>
      <c r="X1087" s="2"/>
      <c r="Y1087" s="53" t="s">
        <v>2507</v>
      </c>
      <c r="Z1087" s="53" t="s">
        <v>2527</v>
      </c>
      <c r="AA1087" s="53" t="s">
        <v>2528</v>
      </c>
      <c r="AB1087" s="19"/>
      <c r="AC1087" s="19"/>
      <c r="AD1087" s="19"/>
      <c r="AE1087" s="19"/>
    </row>
    <row r="1088" spans="1:31" x14ac:dyDescent="0.2">
      <c r="D1088" s="10"/>
      <c r="N1088" s="28"/>
      <c r="T1088" s="2"/>
      <c r="U1088" s="2"/>
      <c r="V1088" s="2"/>
      <c r="W1088" s="2"/>
      <c r="X1088" s="2"/>
      <c r="Y1088" s="2"/>
      <c r="Z1088" s="2"/>
      <c r="AA1088" s="2"/>
      <c r="AB1088" s="19"/>
      <c r="AC1088" s="19"/>
      <c r="AD1088" s="19"/>
      <c r="AE1088" s="19"/>
    </row>
    <row r="1089" spans="4:31" x14ac:dyDescent="0.2">
      <c r="D1089" s="10"/>
      <c r="N1089" s="28"/>
      <c r="T1089" s="2"/>
      <c r="U1089" s="2"/>
      <c r="V1089" s="2"/>
      <c r="W1089" s="2"/>
      <c r="X1089" s="2"/>
      <c r="Y1089" s="2"/>
      <c r="Z1089" s="2"/>
      <c r="AA1089" s="2"/>
      <c r="AB1089" s="19"/>
      <c r="AC1089" s="19"/>
      <c r="AD1089" s="19"/>
      <c r="AE1089" s="19"/>
    </row>
    <row r="1090" spans="4:31" x14ac:dyDescent="0.2">
      <c r="D1090" s="10"/>
      <c r="N1090" s="28"/>
      <c r="T1090" s="2"/>
      <c r="U1090" s="2"/>
      <c r="V1090" s="2"/>
      <c r="W1090" s="2"/>
      <c r="X1090" s="2"/>
      <c r="Y1090" s="2"/>
      <c r="Z1090" s="2"/>
      <c r="AA1090" s="2"/>
      <c r="AB1090" s="19"/>
      <c r="AC1090" s="19"/>
      <c r="AD1090" s="19"/>
      <c r="AE1090" s="19"/>
    </row>
    <row r="1091" spans="4:31" x14ac:dyDescent="0.2">
      <c r="D1091" s="10"/>
      <c r="N1091" s="28"/>
      <c r="T1091" s="2"/>
      <c r="U1091" s="2"/>
      <c r="V1091" s="2"/>
      <c r="W1091" s="2"/>
      <c r="X1091" s="2"/>
      <c r="Y1091" s="2"/>
      <c r="Z1091" s="2"/>
      <c r="AA1091" s="2"/>
      <c r="AB1091" s="19"/>
      <c r="AC1091" s="19"/>
      <c r="AD1091" s="19"/>
      <c r="AE1091" s="19"/>
    </row>
    <row r="1092" spans="4:31" x14ac:dyDescent="0.2">
      <c r="D1092" s="10"/>
      <c r="N1092" s="28"/>
      <c r="T1092" s="2"/>
      <c r="U1092" s="2"/>
      <c r="V1092" s="2"/>
      <c r="W1092" s="2"/>
      <c r="X1092" s="2"/>
      <c r="Y1092" s="2"/>
      <c r="Z1092" s="2"/>
      <c r="AA1092" s="2"/>
      <c r="AB1092" s="19"/>
      <c r="AC1092" s="19"/>
      <c r="AD1092" s="19"/>
      <c r="AE1092" s="19"/>
    </row>
  </sheetData>
  <dataConsolidate/>
  <phoneticPr fontId="5" type="noConversion"/>
  <conditionalFormatting sqref="A2:B1013">
    <cfRule type="duplicateValues" dxfId="77" priority="157"/>
  </conditionalFormatting>
  <conditionalFormatting sqref="A2:B1040">
    <cfRule type="duplicateValues" dxfId="76" priority="158"/>
  </conditionalFormatting>
  <conditionalFormatting sqref="A2:B1092">
    <cfRule type="duplicateValues" dxfId="75" priority="159"/>
  </conditionalFormatting>
  <conditionalFormatting sqref="A907:B907 A984:B985 A2:B851">
    <cfRule type="duplicateValues" dxfId="74" priority="160"/>
    <cfRule type="duplicateValues" dxfId="73" priority="161"/>
  </conditionalFormatting>
  <conditionalFormatting sqref="A907:B907 A984:B985 A2:B869">
    <cfRule type="duplicateValues" dxfId="72" priority="166"/>
  </conditionalFormatting>
  <conditionalFormatting sqref="A984:B985 A2:B907">
    <cfRule type="duplicateValues" dxfId="71" priority="169"/>
    <cfRule type="duplicateValues" dxfId="70" priority="170"/>
  </conditionalFormatting>
  <conditionalFormatting sqref="A984:B985 A2:B971">
    <cfRule type="duplicateValues" dxfId="69" priority="173"/>
  </conditionalFormatting>
  <conditionalFormatting sqref="A1:C1">
    <cfRule type="duplicateValues" dxfId="68" priority="152"/>
    <cfRule type="duplicateValues" dxfId="67" priority="153"/>
    <cfRule type="duplicateValues" dxfId="66" priority="154"/>
    <cfRule type="duplicateValues" dxfId="65" priority="155"/>
    <cfRule type="duplicateValues" dxfId="64" priority="156"/>
  </conditionalFormatting>
  <conditionalFormatting sqref="A1093:C1048576 A568:B570 A793:B796 A907:B907 A984:B985 A477:B566 A2:B419 A653:B654 A732:B734 A1091:B1092">
    <cfRule type="duplicateValues" dxfId="63" priority="227"/>
  </conditionalFormatting>
  <conditionalFormatting sqref="A1093:C1048576 A568:B570 A793:B796 A907:B907 A984:B985 A477:B566 A2:B456 A653:B654 A732:B734 A1091:B1092">
    <cfRule type="duplicateValues" dxfId="62" priority="236"/>
    <cfRule type="duplicateValues" dxfId="61" priority="237"/>
    <cfRule type="duplicateValues" dxfId="60" priority="238"/>
    <cfRule type="duplicateValues" dxfId="59" priority="239"/>
  </conditionalFormatting>
  <conditionalFormatting sqref="A1093:C1048576 A1:C1 A568:B570 A793:B796 A907:B907 A984:B985 A653:B654 A732:B734 A2:B566 A1091:B1092">
    <cfRule type="duplicateValues" dxfId="58" priority="175"/>
    <cfRule type="duplicateValues" dxfId="57" priority="176"/>
    <cfRule type="duplicateValues" dxfId="56" priority="177"/>
    <cfRule type="duplicateValues" dxfId="55" priority="178"/>
    <cfRule type="duplicateValues" dxfId="54" priority="179"/>
  </conditionalFormatting>
  <conditionalFormatting sqref="A1093:C1048576 A1:C1 A793:B796 A907:B907 A984:B985 A2:B734 A1091:B1092">
    <cfRule type="duplicateValues" dxfId="53" priority="222"/>
  </conditionalFormatting>
  <conditionalFormatting sqref="A1093:C1048576 A1:C1 A793:B796 A907:B907 A984:B985 A653:B654 A732:B734 A2:B570 A1091:B1092">
    <cfRule type="duplicateValues" dxfId="52" priority="215"/>
  </conditionalFormatting>
  <conditionalFormatting sqref="J535:J540 J1:J533 J542:J1048576">
    <cfRule type="duplicateValues" dxfId="51" priority="4"/>
  </conditionalFormatting>
  <conditionalFormatting sqref="J552:J557 J542:J549 J535:J540 J1:J533 J559:J1048576">
    <cfRule type="duplicateValues" dxfId="50" priority="5"/>
  </conditionalFormatting>
  <conditionalFormatting sqref="K1:K1048576">
    <cfRule type="duplicateValues" dxfId="49" priority="1"/>
  </conditionalFormatting>
  <conditionalFormatting sqref="K1070">
    <cfRule type="duplicateValues" dxfId="48" priority="2"/>
    <cfRule type="duplicateValues" dxfId="47" priority="3"/>
  </conditionalFormatting>
  <pageMargins left="0.7" right="0.7" top="0.75" bottom="0.75" header="0.3" footer="0.3"/>
  <pageSetup paperSize="9" orientation="portrait" horizontalDpi="0" verticalDpi="0"/>
  <tableParts count="1">
    <tablePart r:id="rId1"/>
  </tableParts>
  <extLst>
    <ext xmlns:x14="http://schemas.microsoft.com/office/spreadsheetml/2009/9/main" uri="{CCE6A557-97BC-4b89-ADB6-D9C93CAAB3DF}">
      <x14:dataValidations xmlns:xm="http://schemas.microsoft.com/office/excel/2006/main" count="12">
        <x14:dataValidation type="list" allowBlank="1" showInputMessage="1" showErrorMessage="1" xr:uid="{60541EA1-3F42-2C45-8F18-9AA9CF6610D0}">
          <x14:formula1>
            <xm:f>'DS Domaine Scientifique '!$A:$A</xm:f>
          </x14:formula1>
          <xm:sqref>Y2:AE1092</xm:sqref>
        </x14:dataValidation>
        <x14:dataValidation type="list" allowBlank="1" showInputMessage="1" showErrorMessage="1" xr:uid="{8C7BCE27-85B7-3D45-AE5A-651971471D7E}">
          <x14:formula1>
            <xm:f>GÉNÉRALITÉ!$F:$F</xm:f>
          </x14:formula1>
          <xm:sqref>L1:L1048576</xm:sqref>
        </x14:dataValidation>
        <x14:dataValidation type="list" allowBlank="1" showInputMessage="1" showErrorMessage="1" xr:uid="{270D71BC-133C-FA4D-A612-CEFA2F7A28DE}">
          <x14:formula1>
            <xm:f>'liste discipline ERC'!$A:$A</xm:f>
          </x14:formula1>
          <xm:sqref>O1:X1048576 F2:F1092</xm:sqref>
        </x14:dataValidation>
        <x14:dataValidation type="list" allowBlank="1" showInputMessage="1" showErrorMessage="1" xr:uid="{2DACFE54-871E-764C-B701-FA52392C80A2}">
          <x14:formula1>
            <xm:f>'liste des labo'!$A:$A</xm:f>
          </x14:formula1>
          <xm:sqref>N1:N130 N132:N1048576</xm:sqref>
        </x14:dataValidation>
        <x14:dataValidation type="list" allowBlank="1" showInputMessage="1" showErrorMessage="1" xr:uid="{7C08399D-F94B-8C46-B043-D716E179403B}">
          <x14:formula1>
            <xm:f>'liste des CNU'!$A$3:$A$121</xm:f>
          </x14:formula1>
          <xm:sqref>H1:H1048576</xm:sqref>
        </x14:dataValidation>
        <x14:dataValidation type="list" allowBlank="1" showInputMessage="1" showErrorMessage="1" xr:uid="{5B87ECBE-DA32-7942-8FAF-E0ABDBD9A9B4}">
          <x14:formula1>
            <xm:f>GÉNÉRALITÉ!$A$1:$A$42</xm:f>
          </x14:formula1>
          <xm:sqref>M1:M1048576</xm:sqref>
        </x14:dataValidation>
        <x14:dataValidation type="list" allowBlank="1" showInputMessage="1" showErrorMessage="1" xr:uid="{66A7F66C-C245-A940-AAD3-150BB23D67E3}">
          <x14:formula1>
            <xm:f>'nom et prénom chercheurs'!$A$1:$A$1088</xm:f>
          </x14:formula1>
          <xm:sqref>B1:B1048576</xm:sqref>
        </x14:dataValidation>
        <x14:dataValidation type="list" allowBlank="1" showInputMessage="1" showErrorMessage="1" xr:uid="{CD463E56-AB8A-AE47-A200-B11F08F36D3D}">
          <x14:formula1>
            <xm:f>sexe!$A$1:$A$4</xm:f>
          </x14:formula1>
          <xm:sqref>D2:D1092</xm:sqref>
        </x14:dataValidation>
        <x14:dataValidation type="list" allowBlank="1" showInputMessage="1" showErrorMessage="1" xr:uid="{54AAAE61-EBD4-3048-BB55-7118CCA6C625}">
          <x14:formula1>
            <xm:f>site!$A:$A</xm:f>
          </x14:formula1>
          <xm:sqref>I1:I940 I942:I1048576</xm:sqref>
        </x14:dataValidation>
        <x14:dataValidation type="list" allowBlank="1" showInputMessage="1" showErrorMessage="1" xr:uid="{CD69B265-CF66-1947-8FB9-3E77E181DFD6}">
          <x14:formula1>
            <xm:f>'statut des personnes'!$A:$A</xm:f>
          </x14:formula1>
          <xm:sqref>G1:G1048576</xm:sqref>
        </x14:dataValidation>
        <x14:dataValidation type="list" allowBlank="1" showInputMessage="1" showErrorMessage="1" xr:uid="{8E94B70E-AEEC-FC44-9220-6251C7365C70}">
          <x14:formula1>
            <xm:f>'nom et prénom chercheurs'!$B:$B</xm:f>
          </x14:formula1>
          <xm:sqref>C1:C1048576</xm:sqref>
        </x14:dataValidation>
        <x14:dataValidation type="list" allowBlank="1" showInputMessage="1" showErrorMessage="1" xr:uid="{E1D39AAE-C091-4E4B-A9B6-8EE1F6E2791C}">
          <x14:formula1>
            <xm:f>'discipline des chercheurs'!$A:$A</xm:f>
          </x14:formula1>
          <xm:sqref>E2:E1092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67989-607B-7748-B7EE-1FD070E04C78}">
  <dimension ref="A1:H638"/>
  <sheetViews>
    <sheetView topLeftCell="A82" zoomScale="207" zoomScaleNormal="207" workbookViewId="0">
      <selection activeCell="A94" sqref="A94:XFD94"/>
    </sheetView>
  </sheetViews>
  <sheetFormatPr baseColWidth="10" defaultRowHeight="21" x14ac:dyDescent="0.25"/>
  <cols>
    <col min="1" max="1" width="75.6640625" style="13" customWidth="1"/>
    <col min="8" max="8" width="101" customWidth="1"/>
  </cols>
  <sheetData>
    <row r="1" spans="1:1" ht="22" x14ac:dyDescent="0.2">
      <c r="A1" s="110" t="s">
        <v>2876</v>
      </c>
    </row>
    <row r="2" spans="1:1" ht="22" x14ac:dyDescent="0.2">
      <c r="A2" s="110" t="s">
        <v>4983</v>
      </c>
    </row>
    <row r="3" spans="1:1" ht="66" x14ac:dyDescent="0.2">
      <c r="A3" s="115" t="s">
        <v>5127</v>
      </c>
    </row>
    <row r="4" spans="1:1" ht="22" x14ac:dyDescent="0.2">
      <c r="A4" s="110" t="s">
        <v>2735</v>
      </c>
    </row>
    <row r="5" spans="1:1" ht="22" x14ac:dyDescent="0.2">
      <c r="A5" s="110" t="s">
        <v>2747</v>
      </c>
    </row>
    <row r="6" spans="1:1" ht="22" x14ac:dyDescent="0.2">
      <c r="A6" s="110" t="s">
        <v>4817</v>
      </c>
    </row>
    <row r="7" spans="1:1" ht="22" x14ac:dyDescent="0.2">
      <c r="A7" s="110" t="s">
        <v>2811</v>
      </c>
    </row>
    <row r="8" spans="1:1" ht="22" x14ac:dyDescent="0.2">
      <c r="A8" s="115" t="s">
        <v>5582</v>
      </c>
    </row>
    <row r="9" spans="1:1" ht="22" x14ac:dyDescent="0.2">
      <c r="A9" s="110" t="s">
        <v>4808</v>
      </c>
    </row>
    <row r="10" spans="1:1" ht="44" x14ac:dyDescent="0.2">
      <c r="A10" s="115" t="s">
        <v>5758</v>
      </c>
    </row>
    <row r="11" spans="1:1" ht="44" x14ac:dyDescent="0.2">
      <c r="A11" s="115" t="s">
        <v>5721</v>
      </c>
    </row>
    <row r="12" spans="1:1" ht="22" x14ac:dyDescent="0.2">
      <c r="A12" s="110" t="s">
        <v>2635</v>
      </c>
    </row>
    <row r="13" spans="1:1" ht="44" x14ac:dyDescent="0.2">
      <c r="A13" s="115" t="s">
        <v>5716</v>
      </c>
    </row>
    <row r="14" spans="1:1" ht="44" x14ac:dyDescent="0.2">
      <c r="A14" s="115" t="s">
        <v>5159</v>
      </c>
    </row>
    <row r="15" spans="1:1" ht="44" x14ac:dyDescent="0.2">
      <c r="A15" s="115" t="s">
        <v>5316</v>
      </c>
    </row>
    <row r="16" spans="1:1" ht="22" x14ac:dyDescent="0.2">
      <c r="A16" s="110" t="s">
        <v>4845</v>
      </c>
    </row>
    <row r="17" spans="1:8" ht="66" x14ac:dyDescent="0.2">
      <c r="A17" s="115" t="s">
        <v>5670</v>
      </c>
    </row>
    <row r="18" spans="1:8" ht="22" x14ac:dyDescent="0.2">
      <c r="A18" s="115" t="s">
        <v>5128</v>
      </c>
    </row>
    <row r="19" spans="1:8" ht="44" x14ac:dyDescent="0.2">
      <c r="A19" s="115" t="s">
        <v>5321</v>
      </c>
    </row>
    <row r="20" spans="1:8" ht="22" x14ac:dyDescent="0.2">
      <c r="A20" s="110" t="s">
        <v>2709</v>
      </c>
    </row>
    <row r="21" spans="1:8" ht="22" x14ac:dyDescent="0.2">
      <c r="A21" s="115" t="s">
        <v>5129</v>
      </c>
    </row>
    <row r="22" spans="1:8" ht="66" x14ac:dyDescent="0.2">
      <c r="A22" s="115" t="s">
        <v>5130</v>
      </c>
    </row>
    <row r="23" spans="1:8" ht="66" x14ac:dyDescent="0.2">
      <c r="A23" s="115" t="s">
        <v>5131</v>
      </c>
      <c r="H23" t="s">
        <v>4981</v>
      </c>
    </row>
    <row r="24" spans="1:8" ht="22" x14ac:dyDescent="0.2">
      <c r="A24" s="110" t="s">
        <v>2907</v>
      </c>
    </row>
    <row r="25" spans="1:8" ht="44" x14ac:dyDescent="0.2">
      <c r="A25" s="115" t="s">
        <v>5613</v>
      </c>
    </row>
    <row r="26" spans="1:8" ht="22" x14ac:dyDescent="0.2">
      <c r="A26" s="110" t="s">
        <v>4729</v>
      </c>
    </row>
    <row r="27" spans="1:8" ht="22" x14ac:dyDescent="0.2">
      <c r="A27" s="110" t="s">
        <v>2573</v>
      </c>
    </row>
    <row r="28" spans="1:8" ht="22" x14ac:dyDescent="0.2">
      <c r="A28" s="110" t="s">
        <v>2807</v>
      </c>
    </row>
    <row r="29" spans="1:8" ht="66" x14ac:dyDescent="0.2">
      <c r="A29" s="115" t="s">
        <v>5632</v>
      </c>
    </row>
    <row r="30" spans="1:8" ht="44" x14ac:dyDescent="0.2">
      <c r="A30" s="115" t="s">
        <v>5609</v>
      </c>
    </row>
    <row r="31" spans="1:8" ht="44" x14ac:dyDescent="0.2">
      <c r="A31" s="115" t="s">
        <v>5415</v>
      </c>
    </row>
    <row r="32" spans="1:8" ht="22" x14ac:dyDescent="0.2">
      <c r="A32" s="110" t="s">
        <v>2853</v>
      </c>
    </row>
    <row r="33" spans="1:8" ht="22" x14ac:dyDescent="0.2">
      <c r="A33" s="110" t="s">
        <v>2850</v>
      </c>
    </row>
    <row r="34" spans="1:8" ht="22" x14ac:dyDescent="0.2">
      <c r="A34" s="110" t="s">
        <v>2625</v>
      </c>
      <c r="H34" t="s">
        <v>4988</v>
      </c>
    </row>
    <row r="35" spans="1:8" ht="22" x14ac:dyDescent="0.2">
      <c r="A35" s="110" t="s">
        <v>2833</v>
      </c>
    </row>
    <row r="36" spans="1:8" ht="22" x14ac:dyDescent="0.2">
      <c r="A36" s="110" t="s">
        <v>4710</v>
      </c>
    </row>
    <row r="37" spans="1:8" ht="44" x14ac:dyDescent="0.2">
      <c r="A37" s="115" t="s">
        <v>5132</v>
      </c>
    </row>
    <row r="38" spans="1:8" ht="22" x14ac:dyDescent="0.2">
      <c r="A38" s="110" t="s">
        <v>2594</v>
      </c>
    </row>
    <row r="39" spans="1:8" ht="22" x14ac:dyDescent="0.2">
      <c r="A39" s="110" t="s">
        <v>2886</v>
      </c>
    </row>
    <row r="40" spans="1:8" ht="44" x14ac:dyDescent="0.2">
      <c r="A40" s="115" t="s">
        <v>5165</v>
      </c>
    </row>
    <row r="41" spans="1:8" ht="22" x14ac:dyDescent="0.2">
      <c r="A41" s="110" t="s">
        <v>2881</v>
      </c>
    </row>
    <row r="42" spans="1:8" ht="22" x14ac:dyDescent="0.2">
      <c r="A42" s="110" t="s">
        <v>4441</v>
      </c>
    </row>
    <row r="43" spans="1:8" ht="66" x14ac:dyDescent="0.2">
      <c r="A43" s="115" t="s">
        <v>5653</v>
      </c>
    </row>
    <row r="44" spans="1:8" ht="22" x14ac:dyDescent="0.2">
      <c r="A44" s="110" t="s">
        <v>2888</v>
      </c>
    </row>
    <row r="45" spans="1:8" ht="66" x14ac:dyDescent="0.2">
      <c r="A45" s="115" t="s">
        <v>5381</v>
      </c>
    </row>
    <row r="46" spans="1:8" ht="22" x14ac:dyDescent="0.2">
      <c r="A46" s="115" t="s">
        <v>5133</v>
      </c>
    </row>
    <row r="47" spans="1:8" ht="44" x14ac:dyDescent="0.2">
      <c r="A47" s="115" t="s">
        <v>5649</v>
      </c>
    </row>
    <row r="48" spans="1:8" ht="22" x14ac:dyDescent="0.2">
      <c r="A48" s="115" t="s">
        <v>5134</v>
      </c>
    </row>
    <row r="49" spans="1:8" ht="22" x14ac:dyDescent="0.2">
      <c r="A49" s="115" t="s">
        <v>5135</v>
      </c>
    </row>
    <row r="50" spans="1:8" ht="66" x14ac:dyDescent="0.2">
      <c r="A50" s="115" t="s">
        <v>5346</v>
      </c>
    </row>
    <row r="51" spans="1:8" ht="66" x14ac:dyDescent="0.2">
      <c r="A51" s="115" t="s">
        <v>5313</v>
      </c>
    </row>
    <row r="52" spans="1:8" ht="44" x14ac:dyDescent="0.2">
      <c r="A52" s="115" t="s">
        <v>5136</v>
      </c>
    </row>
    <row r="53" spans="1:8" x14ac:dyDescent="0.2">
      <c r="A53" s="119" t="s">
        <v>5137</v>
      </c>
    </row>
    <row r="54" spans="1:8" ht="66" x14ac:dyDescent="0.2">
      <c r="A54" s="115" t="s">
        <v>5645</v>
      </c>
    </row>
    <row r="55" spans="1:8" x14ac:dyDescent="0.2">
      <c r="A55" s="119" t="s">
        <v>5357</v>
      </c>
    </row>
    <row r="56" spans="1:8" ht="22" x14ac:dyDescent="0.2">
      <c r="A56" s="115" t="s">
        <v>5324</v>
      </c>
    </row>
    <row r="57" spans="1:8" ht="22" x14ac:dyDescent="0.2">
      <c r="A57" s="110" t="s">
        <v>2716</v>
      </c>
    </row>
    <row r="58" spans="1:8" ht="22" x14ac:dyDescent="0.2">
      <c r="A58" s="110" t="s">
        <v>4636</v>
      </c>
    </row>
    <row r="59" spans="1:8" ht="22" x14ac:dyDescent="0.2">
      <c r="A59" s="110" t="s">
        <v>4639</v>
      </c>
    </row>
    <row r="60" spans="1:8" ht="44" x14ac:dyDescent="0.2">
      <c r="A60" s="115" t="s">
        <v>5153</v>
      </c>
    </row>
    <row r="61" spans="1:8" ht="44" x14ac:dyDescent="0.2">
      <c r="A61" s="110" t="s">
        <v>4852</v>
      </c>
    </row>
    <row r="62" spans="1:8" ht="22" x14ac:dyDescent="0.2">
      <c r="A62" s="115" t="s">
        <v>5536</v>
      </c>
    </row>
    <row r="63" spans="1:8" ht="66" x14ac:dyDescent="0.2">
      <c r="A63" s="115" t="s">
        <v>5052</v>
      </c>
      <c r="H63" t="s">
        <v>5053</v>
      </c>
    </row>
    <row r="64" spans="1:8" ht="22" x14ac:dyDescent="0.2">
      <c r="A64" s="115" t="s">
        <v>5124</v>
      </c>
      <c r="H64" t="s">
        <v>5045</v>
      </c>
    </row>
    <row r="65" spans="1:1" ht="44" x14ac:dyDescent="0.2">
      <c r="A65" s="115" t="s">
        <v>5714</v>
      </c>
    </row>
    <row r="66" spans="1:1" ht="22" x14ac:dyDescent="0.2">
      <c r="A66" s="115" t="s">
        <v>5463</v>
      </c>
    </row>
    <row r="67" spans="1:1" ht="22" x14ac:dyDescent="0.2">
      <c r="A67" s="110" t="s">
        <v>2598</v>
      </c>
    </row>
    <row r="68" spans="1:1" ht="22" x14ac:dyDescent="0.2">
      <c r="A68" s="115" t="s">
        <v>5548</v>
      </c>
    </row>
    <row r="69" spans="1:1" ht="44" x14ac:dyDescent="0.2">
      <c r="A69" s="115" t="s">
        <v>5431</v>
      </c>
    </row>
    <row r="70" spans="1:1" ht="22" x14ac:dyDescent="0.2">
      <c r="A70" s="110" t="s">
        <v>4399</v>
      </c>
    </row>
    <row r="71" spans="1:1" ht="22" x14ac:dyDescent="0.2">
      <c r="A71" s="115" t="s">
        <v>5537</v>
      </c>
    </row>
    <row r="72" spans="1:1" ht="22" x14ac:dyDescent="0.2">
      <c r="A72" s="110" t="s">
        <v>2678</v>
      </c>
    </row>
    <row r="73" spans="1:1" ht="66" x14ac:dyDescent="0.2">
      <c r="A73" s="115" t="s">
        <v>5683</v>
      </c>
    </row>
    <row r="74" spans="1:1" ht="22" x14ac:dyDescent="0.2">
      <c r="A74" s="115" t="s">
        <v>5330</v>
      </c>
    </row>
    <row r="75" spans="1:1" ht="22" x14ac:dyDescent="0.2">
      <c r="A75" s="110" t="s">
        <v>2883</v>
      </c>
    </row>
    <row r="76" spans="1:1" ht="44" x14ac:dyDescent="0.2">
      <c r="A76" s="115" t="s">
        <v>5578</v>
      </c>
    </row>
    <row r="77" spans="1:1" ht="22" x14ac:dyDescent="0.2">
      <c r="A77" s="110" t="s">
        <v>4413</v>
      </c>
    </row>
    <row r="78" spans="1:1" ht="22" x14ac:dyDescent="0.2">
      <c r="A78" s="110" t="s">
        <v>2722</v>
      </c>
    </row>
    <row r="79" spans="1:1" ht="44" x14ac:dyDescent="0.2">
      <c r="A79" s="115" t="s">
        <v>5756</v>
      </c>
    </row>
    <row r="80" spans="1:1" ht="66" x14ac:dyDescent="0.2">
      <c r="A80" s="115" t="s">
        <v>5526</v>
      </c>
    </row>
    <row r="81" spans="1:1" ht="22" x14ac:dyDescent="0.2">
      <c r="A81" s="115" t="s">
        <v>5538</v>
      </c>
    </row>
    <row r="82" spans="1:1" ht="66" x14ac:dyDescent="0.2">
      <c r="A82" s="115" t="s">
        <v>5522</v>
      </c>
    </row>
    <row r="83" spans="1:1" ht="44" x14ac:dyDescent="0.2">
      <c r="A83" s="115" t="s">
        <v>5534</v>
      </c>
    </row>
    <row r="84" spans="1:1" ht="22" x14ac:dyDescent="0.2">
      <c r="A84" s="115" t="s">
        <v>5327</v>
      </c>
    </row>
    <row r="85" spans="1:1" ht="22" x14ac:dyDescent="0.2">
      <c r="A85" s="110" t="s">
        <v>2902</v>
      </c>
    </row>
    <row r="86" spans="1:1" ht="22" x14ac:dyDescent="0.2">
      <c r="A86" s="115" t="s">
        <v>5199</v>
      </c>
    </row>
    <row r="87" spans="1:1" ht="44" x14ac:dyDescent="0.2">
      <c r="A87" s="115" t="s">
        <v>5235</v>
      </c>
    </row>
    <row r="88" spans="1:1" ht="66" x14ac:dyDescent="0.2">
      <c r="A88" s="115" t="s">
        <v>5523</v>
      </c>
    </row>
    <row r="89" spans="1:1" ht="22" x14ac:dyDescent="0.2">
      <c r="A89" s="110" t="s">
        <v>2817</v>
      </c>
    </row>
    <row r="90" spans="1:1" ht="22" x14ac:dyDescent="0.2">
      <c r="A90" s="110" t="s">
        <v>2903</v>
      </c>
    </row>
    <row r="91" spans="1:1" ht="22" x14ac:dyDescent="0.2">
      <c r="A91" s="110" t="s">
        <v>2680</v>
      </c>
    </row>
    <row r="92" spans="1:1" ht="22" x14ac:dyDescent="0.2">
      <c r="A92" s="110" t="s">
        <v>2708</v>
      </c>
    </row>
    <row r="93" spans="1:1" ht="22" x14ac:dyDescent="0.2">
      <c r="A93" s="115" t="s">
        <v>5054</v>
      </c>
    </row>
    <row r="94" spans="1:1" ht="44" x14ac:dyDescent="0.2">
      <c r="A94" s="115" t="s">
        <v>5767</v>
      </c>
    </row>
    <row r="95" spans="1:1" ht="22" x14ac:dyDescent="0.2">
      <c r="A95" s="110" t="s">
        <v>2754</v>
      </c>
    </row>
    <row r="96" spans="1:1" ht="22" x14ac:dyDescent="0.2">
      <c r="A96" s="115" t="s">
        <v>5218</v>
      </c>
    </row>
    <row r="97" spans="1:1" ht="44" x14ac:dyDescent="0.2">
      <c r="A97" s="115" t="s">
        <v>5258</v>
      </c>
    </row>
    <row r="98" spans="1:1" ht="22" x14ac:dyDescent="0.2">
      <c r="A98" s="115" t="s">
        <v>5055</v>
      </c>
    </row>
    <row r="99" spans="1:1" ht="22" x14ac:dyDescent="0.2">
      <c r="A99" s="110" t="s">
        <v>2899</v>
      </c>
    </row>
    <row r="100" spans="1:1" ht="22" x14ac:dyDescent="0.2">
      <c r="A100" s="110" t="s">
        <v>2898</v>
      </c>
    </row>
    <row r="101" spans="1:1" ht="44" x14ac:dyDescent="0.2">
      <c r="A101" s="115" t="s">
        <v>5056</v>
      </c>
    </row>
    <row r="102" spans="1:1" ht="66" x14ac:dyDescent="0.2">
      <c r="A102" s="115" t="s">
        <v>5246</v>
      </c>
    </row>
    <row r="103" spans="1:1" ht="44" x14ac:dyDescent="0.2">
      <c r="A103" s="115" t="s">
        <v>5427</v>
      </c>
    </row>
    <row r="104" spans="1:1" ht="22" x14ac:dyDescent="0.2">
      <c r="A104" s="110" t="s">
        <v>2603</v>
      </c>
    </row>
    <row r="105" spans="1:1" ht="44" x14ac:dyDescent="0.2">
      <c r="A105" s="115" t="s">
        <v>5678</v>
      </c>
    </row>
    <row r="106" spans="1:1" ht="22" x14ac:dyDescent="0.2">
      <c r="A106" s="115" t="s">
        <v>5676</v>
      </c>
    </row>
    <row r="107" spans="1:1" ht="22" x14ac:dyDescent="0.2">
      <c r="A107" s="110" t="s">
        <v>4430</v>
      </c>
    </row>
    <row r="108" spans="1:1" ht="22" x14ac:dyDescent="0.2">
      <c r="A108" s="110" t="s">
        <v>4756</v>
      </c>
    </row>
    <row r="109" spans="1:1" ht="66" x14ac:dyDescent="0.2">
      <c r="A109" s="115" t="s">
        <v>5552</v>
      </c>
    </row>
    <row r="110" spans="1:1" ht="44" x14ac:dyDescent="0.2">
      <c r="A110" s="115" t="s">
        <v>5553</v>
      </c>
    </row>
    <row r="111" spans="1:1" ht="22" x14ac:dyDescent="0.2">
      <c r="A111" s="115" t="s">
        <v>5057</v>
      </c>
    </row>
    <row r="112" spans="1:1" ht="22" x14ac:dyDescent="0.2">
      <c r="A112" s="110" t="s">
        <v>2753</v>
      </c>
    </row>
    <row r="113" spans="1:1" ht="22" x14ac:dyDescent="0.2">
      <c r="A113" s="110" t="s">
        <v>4664</v>
      </c>
    </row>
    <row r="114" spans="1:1" ht="22" x14ac:dyDescent="0.2">
      <c r="A114" s="110" t="s">
        <v>2724</v>
      </c>
    </row>
    <row r="115" spans="1:1" ht="22" x14ac:dyDescent="0.2">
      <c r="A115" s="115" t="s">
        <v>5679</v>
      </c>
    </row>
    <row r="116" spans="1:1" ht="22" x14ac:dyDescent="0.2">
      <c r="A116" s="110" t="s">
        <v>4769</v>
      </c>
    </row>
    <row r="117" spans="1:1" ht="44" x14ac:dyDescent="0.2">
      <c r="A117" s="115" t="s">
        <v>5389</v>
      </c>
    </row>
    <row r="118" spans="1:1" ht="22" x14ac:dyDescent="0.2">
      <c r="A118" s="110" t="s">
        <v>2868</v>
      </c>
    </row>
    <row r="119" spans="1:1" ht="44" x14ac:dyDescent="0.2">
      <c r="A119" s="110" t="s">
        <v>4671</v>
      </c>
    </row>
    <row r="120" spans="1:1" ht="22" x14ac:dyDescent="0.2">
      <c r="A120" s="110" t="s">
        <v>4768</v>
      </c>
    </row>
    <row r="121" spans="1:1" ht="22" x14ac:dyDescent="0.2">
      <c r="A121" s="115" t="s">
        <v>5450</v>
      </c>
    </row>
    <row r="122" spans="1:1" ht="22" x14ac:dyDescent="0.2">
      <c r="A122" s="115" t="s">
        <v>5335</v>
      </c>
    </row>
    <row r="123" spans="1:1" ht="44" x14ac:dyDescent="0.2">
      <c r="A123" s="110" t="s">
        <v>4733</v>
      </c>
    </row>
    <row r="124" spans="1:1" ht="22" x14ac:dyDescent="0.2">
      <c r="A124" s="110" t="s">
        <v>2877</v>
      </c>
    </row>
    <row r="125" spans="1:1" ht="22" x14ac:dyDescent="0.2">
      <c r="A125" s="110" t="s">
        <v>4428</v>
      </c>
    </row>
    <row r="126" spans="1:1" s="116" customFormat="1" ht="22" x14ac:dyDescent="0.2">
      <c r="A126" s="110" t="s">
        <v>2636</v>
      </c>
    </row>
    <row r="127" spans="1:1" s="116" customFormat="1" ht="22" x14ac:dyDescent="0.2">
      <c r="A127" s="110" t="s">
        <v>2822</v>
      </c>
    </row>
    <row r="128" spans="1:1" ht="44" x14ac:dyDescent="0.2">
      <c r="A128" s="115" t="s">
        <v>5432</v>
      </c>
    </row>
    <row r="129" spans="1:2" ht="22" x14ac:dyDescent="0.2">
      <c r="A129" s="110" t="s">
        <v>4426</v>
      </c>
    </row>
    <row r="130" spans="1:2" s="116" customFormat="1" ht="44" x14ac:dyDescent="0.2">
      <c r="A130" s="115" t="s">
        <v>5563</v>
      </c>
    </row>
    <row r="131" spans="1:2" ht="44" x14ac:dyDescent="0.2">
      <c r="A131" s="115" t="s">
        <v>5540</v>
      </c>
    </row>
    <row r="132" spans="1:2" ht="22" x14ac:dyDescent="0.2">
      <c r="A132" s="115" t="s">
        <v>5293</v>
      </c>
    </row>
    <row r="133" spans="1:2" ht="44" x14ac:dyDescent="0.2">
      <c r="A133" s="115" t="s">
        <v>5058</v>
      </c>
    </row>
    <row r="134" spans="1:2" ht="44" x14ac:dyDescent="0.2">
      <c r="A134" s="115" t="s">
        <v>5059</v>
      </c>
    </row>
    <row r="135" spans="1:2" ht="22" x14ac:dyDescent="0.2">
      <c r="A135" s="115" t="s">
        <v>5169</v>
      </c>
    </row>
    <row r="136" spans="1:2" ht="44" x14ac:dyDescent="0.2">
      <c r="A136" s="115" t="s">
        <v>5161</v>
      </c>
    </row>
    <row r="137" spans="1:2" ht="44" x14ac:dyDescent="0.2">
      <c r="A137" s="110" t="s">
        <v>4866</v>
      </c>
    </row>
    <row r="138" spans="1:2" ht="22" x14ac:dyDescent="0.2">
      <c r="A138" s="110" t="s">
        <v>2785</v>
      </c>
    </row>
    <row r="139" spans="1:2" ht="22" x14ac:dyDescent="0.2">
      <c r="A139" s="110" t="s">
        <v>4453</v>
      </c>
    </row>
    <row r="140" spans="1:2" ht="22" x14ac:dyDescent="0.2">
      <c r="A140" s="110" t="s">
        <v>2879</v>
      </c>
      <c r="B140" s="116"/>
    </row>
    <row r="141" spans="1:2" ht="44" x14ac:dyDescent="0.2">
      <c r="A141" s="115" t="s">
        <v>5738</v>
      </c>
      <c r="B141" s="116"/>
    </row>
    <row r="142" spans="1:2" ht="22" x14ac:dyDescent="0.2">
      <c r="A142" s="115" t="s">
        <v>5635</v>
      </c>
      <c r="B142" s="116"/>
    </row>
    <row r="143" spans="1:2" s="116" customFormat="1" ht="22" x14ac:dyDescent="0.2">
      <c r="A143" s="110" t="s">
        <v>2866</v>
      </c>
      <c r="B143"/>
    </row>
    <row r="144" spans="1:2" ht="22" x14ac:dyDescent="0.2">
      <c r="A144" s="110" t="s">
        <v>2576</v>
      </c>
    </row>
    <row r="145" spans="1:8" ht="22" x14ac:dyDescent="0.2">
      <c r="A145" s="115" t="s">
        <v>5060</v>
      </c>
    </row>
    <row r="146" spans="1:8" ht="22" x14ac:dyDescent="0.2">
      <c r="A146" s="110" t="s">
        <v>4443</v>
      </c>
    </row>
    <row r="147" spans="1:8" ht="22" x14ac:dyDescent="0.2">
      <c r="A147" s="110" t="s">
        <v>4445</v>
      </c>
    </row>
    <row r="148" spans="1:8" ht="44" x14ac:dyDescent="0.2">
      <c r="A148" s="115" t="s">
        <v>5737</v>
      </c>
    </row>
    <row r="149" spans="1:8" ht="22" x14ac:dyDescent="0.2">
      <c r="A149" s="115" t="s">
        <v>5061</v>
      </c>
    </row>
    <row r="150" spans="1:8" ht="22" x14ac:dyDescent="0.2">
      <c r="A150" s="110" t="s">
        <v>2792</v>
      </c>
    </row>
    <row r="151" spans="1:8" ht="22" x14ac:dyDescent="0.2">
      <c r="A151" s="110" t="s">
        <v>2800</v>
      </c>
    </row>
    <row r="152" spans="1:8" ht="66" x14ac:dyDescent="0.2">
      <c r="A152" s="115" t="s">
        <v>5596</v>
      </c>
    </row>
    <row r="153" spans="1:8" ht="44" x14ac:dyDescent="0.2">
      <c r="A153" s="115" t="s">
        <v>5595</v>
      </c>
    </row>
    <row r="154" spans="1:8" ht="22" x14ac:dyDescent="0.2">
      <c r="A154" s="110" t="s">
        <v>2778</v>
      </c>
    </row>
    <row r="155" spans="1:8" ht="22" x14ac:dyDescent="0.2">
      <c r="A155" s="110" t="s">
        <v>4707</v>
      </c>
    </row>
    <row r="156" spans="1:8" ht="22" x14ac:dyDescent="0.2">
      <c r="A156" s="115" t="s">
        <v>5174</v>
      </c>
      <c r="H156" t="s">
        <v>5173</v>
      </c>
    </row>
    <row r="157" spans="1:8" ht="22" x14ac:dyDescent="0.2">
      <c r="A157" s="110" t="s">
        <v>2639</v>
      </c>
    </row>
    <row r="158" spans="1:8" ht="44" x14ac:dyDescent="0.2">
      <c r="A158" s="115" t="s">
        <v>5062</v>
      </c>
    </row>
    <row r="159" spans="1:8" ht="44" x14ac:dyDescent="0.2">
      <c r="A159" s="115" t="s">
        <v>5063</v>
      </c>
    </row>
    <row r="160" spans="1:8" ht="66" x14ac:dyDescent="0.2">
      <c r="A160" s="115" t="s">
        <v>5270</v>
      </c>
    </row>
    <row r="161" spans="1:1" ht="22" x14ac:dyDescent="0.2">
      <c r="A161" s="115" t="s">
        <v>5535</v>
      </c>
    </row>
    <row r="162" spans="1:1" ht="44" x14ac:dyDescent="0.2">
      <c r="A162" s="115" t="s">
        <v>5533</v>
      </c>
    </row>
    <row r="163" spans="1:1" ht="44" x14ac:dyDescent="0.2">
      <c r="A163" s="115" t="s">
        <v>5273</v>
      </c>
    </row>
    <row r="164" spans="1:1" ht="44" x14ac:dyDescent="0.2">
      <c r="A164" s="115" t="s">
        <v>5532</v>
      </c>
    </row>
    <row r="165" spans="1:1" ht="66" x14ac:dyDescent="0.2">
      <c r="A165" s="115" t="s">
        <v>5765</v>
      </c>
    </row>
    <row r="166" spans="1:1" ht="44" x14ac:dyDescent="0.2">
      <c r="A166" s="115" t="s">
        <v>5452</v>
      </c>
    </row>
    <row r="167" spans="1:1" ht="22" x14ac:dyDescent="0.2">
      <c r="A167" s="115" t="s">
        <v>5230</v>
      </c>
    </row>
    <row r="168" spans="1:1" ht="22" x14ac:dyDescent="0.2">
      <c r="A168" s="110" t="s">
        <v>2904</v>
      </c>
    </row>
    <row r="169" spans="1:1" ht="66" x14ac:dyDescent="0.2">
      <c r="A169" s="115" t="s">
        <v>5624</v>
      </c>
    </row>
    <row r="170" spans="1:1" ht="44" x14ac:dyDescent="0.2">
      <c r="A170" s="115" t="s">
        <v>5148</v>
      </c>
    </row>
    <row r="171" spans="1:1" ht="44" x14ac:dyDescent="0.2">
      <c r="A171" s="115" t="s">
        <v>5291</v>
      </c>
    </row>
    <row r="172" spans="1:1" ht="22" x14ac:dyDescent="0.2">
      <c r="A172" s="115" t="s">
        <v>5064</v>
      </c>
    </row>
    <row r="173" spans="1:1" ht="22" x14ac:dyDescent="0.2">
      <c r="A173" s="115" t="s">
        <v>5065</v>
      </c>
    </row>
    <row r="174" spans="1:1" ht="66" x14ac:dyDescent="0.2">
      <c r="A174" s="115" t="s">
        <v>5261</v>
      </c>
    </row>
    <row r="175" spans="1:1" ht="44" x14ac:dyDescent="0.2">
      <c r="A175" s="115" t="s">
        <v>5216</v>
      </c>
    </row>
    <row r="176" spans="1:1" ht="44" x14ac:dyDescent="0.2">
      <c r="A176" s="115" t="s">
        <v>5226</v>
      </c>
    </row>
    <row r="177" spans="1:1" ht="22" x14ac:dyDescent="0.2">
      <c r="A177" s="115" t="s">
        <v>5138</v>
      </c>
    </row>
    <row r="178" spans="1:1" ht="22" x14ac:dyDescent="0.2">
      <c r="A178" s="110" t="s">
        <v>2831</v>
      </c>
    </row>
    <row r="179" spans="1:1" ht="66" x14ac:dyDescent="0.2">
      <c r="A179" s="115" t="s">
        <v>5066</v>
      </c>
    </row>
    <row r="180" spans="1:1" ht="22" x14ac:dyDescent="0.2">
      <c r="A180" s="110" t="s">
        <v>2618</v>
      </c>
    </row>
    <row r="181" spans="1:1" ht="44" x14ac:dyDescent="0.2">
      <c r="A181" s="115" t="s">
        <v>5750</v>
      </c>
    </row>
    <row r="182" spans="1:1" ht="22" x14ac:dyDescent="0.2">
      <c r="A182" s="115" t="s">
        <v>5067</v>
      </c>
    </row>
    <row r="183" spans="1:1" ht="22" x14ac:dyDescent="0.2">
      <c r="A183" s="110" t="s">
        <v>2748</v>
      </c>
    </row>
    <row r="184" spans="1:1" ht="66" x14ac:dyDescent="0.2">
      <c r="A184" s="115" t="s">
        <v>5068</v>
      </c>
    </row>
    <row r="185" spans="1:1" ht="22" x14ac:dyDescent="0.2">
      <c r="A185" s="110" t="s">
        <v>4724</v>
      </c>
    </row>
    <row r="186" spans="1:1" ht="44" x14ac:dyDescent="0.2">
      <c r="A186" s="115" t="s">
        <v>5069</v>
      </c>
    </row>
    <row r="187" spans="1:1" ht="22" x14ac:dyDescent="0.2">
      <c r="A187" s="110" t="s">
        <v>2829</v>
      </c>
    </row>
    <row r="188" spans="1:1" ht="22" x14ac:dyDescent="0.2">
      <c r="A188" s="110" t="s">
        <v>2889</v>
      </c>
    </row>
    <row r="189" spans="1:1" ht="44" x14ac:dyDescent="0.2">
      <c r="A189" s="115" t="s">
        <v>5472</v>
      </c>
    </row>
    <row r="190" spans="1:1" ht="44" x14ac:dyDescent="0.2">
      <c r="A190" s="115" t="s">
        <v>5070</v>
      </c>
    </row>
    <row r="191" spans="1:1" ht="88" x14ac:dyDescent="0.2">
      <c r="A191" s="115" t="s">
        <v>5616</v>
      </c>
    </row>
    <row r="192" spans="1:1" ht="66" x14ac:dyDescent="0.2">
      <c r="A192" s="115" t="s">
        <v>5481</v>
      </c>
    </row>
    <row r="193" spans="1:8" ht="22" x14ac:dyDescent="0.2">
      <c r="A193" s="115" t="s">
        <v>5308</v>
      </c>
    </row>
    <row r="194" spans="1:8" ht="22" x14ac:dyDescent="0.2">
      <c r="A194" s="115" t="s">
        <v>5298</v>
      </c>
    </row>
    <row r="195" spans="1:8" ht="22" x14ac:dyDescent="0.2">
      <c r="A195" s="110" t="s">
        <v>2757</v>
      </c>
    </row>
    <row r="196" spans="1:8" ht="22" x14ac:dyDescent="0.2">
      <c r="A196" s="110" t="s">
        <v>2698</v>
      </c>
    </row>
    <row r="197" spans="1:8" ht="44" x14ac:dyDescent="0.2">
      <c r="A197" s="115" t="s">
        <v>5276</v>
      </c>
    </row>
    <row r="198" spans="1:8" ht="22" x14ac:dyDescent="0.2">
      <c r="A198" s="115" t="s">
        <v>5071</v>
      </c>
      <c r="H198" t="s">
        <v>5038</v>
      </c>
    </row>
    <row r="199" spans="1:8" ht="66" x14ac:dyDescent="0.2">
      <c r="A199" s="115" t="s">
        <v>5361</v>
      </c>
    </row>
    <row r="200" spans="1:8" ht="22" x14ac:dyDescent="0.2">
      <c r="A200" s="110" t="s">
        <v>2619</v>
      </c>
    </row>
    <row r="201" spans="1:8" ht="22" x14ac:dyDescent="0.2">
      <c r="A201" s="110" t="s">
        <v>2804</v>
      </c>
    </row>
    <row r="202" spans="1:8" ht="22" x14ac:dyDescent="0.2">
      <c r="A202" s="110" t="s">
        <v>4418</v>
      </c>
    </row>
    <row r="203" spans="1:8" ht="22" x14ac:dyDescent="0.2">
      <c r="A203" s="115" t="s">
        <v>5575</v>
      </c>
    </row>
    <row r="204" spans="1:8" ht="22" x14ac:dyDescent="0.2">
      <c r="A204" s="110" t="s">
        <v>2846</v>
      </c>
    </row>
    <row r="205" spans="1:8" ht="22" x14ac:dyDescent="0.2">
      <c r="A205" s="115" t="s">
        <v>5656</v>
      </c>
    </row>
    <row r="206" spans="1:8" ht="44" x14ac:dyDescent="0.2">
      <c r="A206" s="115" t="s">
        <v>5752</v>
      </c>
    </row>
    <row r="207" spans="1:8" ht="44" x14ac:dyDescent="0.2">
      <c r="A207" s="115" t="s">
        <v>5659</v>
      </c>
    </row>
    <row r="208" spans="1:8" ht="22" x14ac:dyDescent="0.2">
      <c r="A208" s="110" t="s">
        <v>2689</v>
      </c>
    </row>
    <row r="209" spans="1:8" s="116" customFormat="1" ht="44" x14ac:dyDescent="0.2">
      <c r="A209" s="115" t="s">
        <v>5490</v>
      </c>
    </row>
    <row r="210" spans="1:8" s="116" customFormat="1" ht="22" x14ac:dyDescent="0.2">
      <c r="A210" s="115" t="s">
        <v>5610</v>
      </c>
    </row>
    <row r="211" spans="1:8" s="116" customFormat="1" ht="44" x14ac:dyDescent="0.2">
      <c r="A211" s="115" t="s">
        <v>5498</v>
      </c>
    </row>
    <row r="212" spans="1:8" ht="44" x14ac:dyDescent="0.2">
      <c r="A212" s="115" t="s">
        <v>5505</v>
      </c>
    </row>
    <row r="213" spans="1:8" ht="22" x14ac:dyDescent="0.2">
      <c r="A213" s="115" t="s">
        <v>5213</v>
      </c>
    </row>
    <row r="214" spans="1:8" ht="22" x14ac:dyDescent="0.2">
      <c r="A214" s="110" t="s">
        <v>2593</v>
      </c>
      <c r="H214" t="s">
        <v>4987</v>
      </c>
    </row>
    <row r="215" spans="1:8" ht="22" x14ac:dyDescent="0.2">
      <c r="A215" s="110" t="s">
        <v>4410</v>
      </c>
    </row>
    <row r="216" spans="1:8" ht="22" x14ac:dyDescent="0.2">
      <c r="A216" s="110" t="s">
        <v>4461</v>
      </c>
    </row>
    <row r="217" spans="1:8" ht="22" x14ac:dyDescent="0.2">
      <c r="A217" s="115" t="s">
        <v>5072</v>
      </c>
    </row>
    <row r="218" spans="1:8" ht="22" x14ac:dyDescent="0.2">
      <c r="A218" s="110" t="s">
        <v>2597</v>
      </c>
    </row>
    <row r="219" spans="1:8" ht="44" x14ac:dyDescent="0.2">
      <c r="A219" s="115" t="s">
        <v>5073</v>
      </c>
    </row>
    <row r="220" spans="1:8" ht="22" x14ac:dyDescent="0.2">
      <c r="A220" s="110" t="s">
        <v>2750</v>
      </c>
    </row>
    <row r="221" spans="1:8" ht="22" x14ac:dyDescent="0.2">
      <c r="A221" s="110" t="s">
        <v>4408</v>
      </c>
      <c r="B221" s="118"/>
      <c r="C221" s="118"/>
      <c r="D221" s="118"/>
      <c r="E221" s="118"/>
      <c r="F221" s="118"/>
      <c r="G221" s="118"/>
      <c r="H221" s="118" t="s">
        <v>4993</v>
      </c>
    </row>
    <row r="222" spans="1:8" s="118" customFormat="1" ht="22" x14ac:dyDescent="0.2">
      <c r="A222" s="115" t="s">
        <v>5074</v>
      </c>
      <c r="B222"/>
      <c r="C222"/>
      <c r="D222"/>
      <c r="E222"/>
      <c r="F222"/>
      <c r="G222"/>
      <c r="H222"/>
    </row>
    <row r="223" spans="1:8" ht="22" x14ac:dyDescent="0.2">
      <c r="A223" s="115" t="s">
        <v>5075</v>
      </c>
    </row>
    <row r="224" spans="1:8" ht="22" x14ac:dyDescent="0.2">
      <c r="A224" s="110" t="s">
        <v>2891</v>
      </c>
    </row>
    <row r="225" spans="1:2" ht="22" x14ac:dyDescent="0.2">
      <c r="A225" s="115" t="s">
        <v>5371</v>
      </c>
    </row>
    <row r="226" spans="1:2" ht="44" x14ac:dyDescent="0.2">
      <c r="A226" s="115" t="s">
        <v>5404</v>
      </c>
    </row>
    <row r="227" spans="1:2" ht="44" x14ac:dyDescent="0.2">
      <c r="A227" s="115" t="s">
        <v>5367</v>
      </c>
    </row>
    <row r="228" spans="1:2" ht="44" x14ac:dyDescent="0.2">
      <c r="A228" s="115" t="s">
        <v>5242</v>
      </c>
    </row>
    <row r="229" spans="1:2" ht="44" x14ac:dyDescent="0.2">
      <c r="A229" s="115" t="s">
        <v>5253</v>
      </c>
    </row>
    <row r="230" spans="1:2" ht="22" x14ac:dyDescent="0.2">
      <c r="A230" s="110" t="s">
        <v>4717</v>
      </c>
      <c r="B230" s="116"/>
    </row>
    <row r="231" spans="1:2" s="116" customFormat="1" ht="22" x14ac:dyDescent="0.2">
      <c r="A231" s="110" t="s">
        <v>2592</v>
      </c>
      <c r="B231"/>
    </row>
    <row r="232" spans="1:2" s="116" customFormat="1" ht="88" x14ac:dyDescent="0.2">
      <c r="A232" s="115" t="s">
        <v>5629</v>
      </c>
      <c r="B232"/>
    </row>
    <row r="233" spans="1:2" ht="22" x14ac:dyDescent="0.2">
      <c r="A233" s="110" t="s">
        <v>2571</v>
      </c>
    </row>
    <row r="234" spans="1:2" ht="22" x14ac:dyDescent="0.2">
      <c r="A234" s="115" t="s">
        <v>5150</v>
      </c>
    </row>
    <row r="235" spans="1:2" ht="22" x14ac:dyDescent="0.2">
      <c r="A235" s="110" t="s">
        <v>2884</v>
      </c>
    </row>
    <row r="236" spans="1:2" ht="44" x14ac:dyDescent="0.2">
      <c r="A236" s="115" t="s">
        <v>5076</v>
      </c>
    </row>
    <row r="237" spans="1:2" ht="44" x14ac:dyDescent="0.2">
      <c r="A237" s="115" t="s">
        <v>5125</v>
      </c>
    </row>
    <row r="238" spans="1:2" ht="22" x14ac:dyDescent="0.2">
      <c r="A238" s="110" t="s">
        <v>2869</v>
      </c>
    </row>
    <row r="239" spans="1:2" ht="22" x14ac:dyDescent="0.2">
      <c r="A239" s="110" t="s">
        <v>2658</v>
      </c>
    </row>
    <row r="240" spans="1:2" ht="22" x14ac:dyDescent="0.2">
      <c r="A240" s="115" t="s">
        <v>5698</v>
      </c>
    </row>
    <row r="241" spans="1:1" ht="22" x14ac:dyDescent="0.2">
      <c r="A241" s="110" t="s">
        <v>2844</v>
      </c>
    </row>
    <row r="242" spans="1:1" ht="22" x14ac:dyDescent="0.2">
      <c r="A242" s="110" t="s">
        <v>2780</v>
      </c>
    </row>
    <row r="243" spans="1:1" ht="44" x14ac:dyDescent="0.2">
      <c r="A243" s="115" t="s">
        <v>5077</v>
      </c>
    </row>
    <row r="244" spans="1:1" ht="22" x14ac:dyDescent="0.2">
      <c r="A244" s="110" t="s">
        <v>4772</v>
      </c>
    </row>
    <row r="245" spans="1:1" ht="22" x14ac:dyDescent="0.2">
      <c r="A245" s="110" t="s">
        <v>2802</v>
      </c>
    </row>
    <row r="246" spans="1:1" ht="44" x14ac:dyDescent="0.2">
      <c r="A246" s="115" t="s">
        <v>5255</v>
      </c>
    </row>
    <row r="247" spans="1:1" ht="66" x14ac:dyDescent="0.2">
      <c r="A247" s="115" t="s">
        <v>5078</v>
      </c>
    </row>
    <row r="248" spans="1:1" ht="44" x14ac:dyDescent="0.2">
      <c r="A248" s="115" t="s">
        <v>5079</v>
      </c>
    </row>
    <row r="249" spans="1:1" ht="22" x14ac:dyDescent="0.2">
      <c r="A249" s="115" t="s">
        <v>5080</v>
      </c>
    </row>
    <row r="250" spans="1:1" ht="22" x14ac:dyDescent="0.2">
      <c r="A250" s="110" t="s">
        <v>4645</v>
      </c>
    </row>
    <row r="251" spans="1:1" ht="22" x14ac:dyDescent="0.2">
      <c r="A251" s="115" t="s">
        <v>5081</v>
      </c>
    </row>
    <row r="252" spans="1:1" ht="22" x14ac:dyDescent="0.2">
      <c r="A252" s="110" t="s">
        <v>4646</v>
      </c>
    </row>
    <row r="253" spans="1:1" ht="22" x14ac:dyDescent="0.2">
      <c r="A253" s="115" t="s">
        <v>5082</v>
      </c>
    </row>
    <row r="254" spans="1:1" ht="22" x14ac:dyDescent="0.2">
      <c r="A254" s="110" t="s">
        <v>2656</v>
      </c>
    </row>
    <row r="255" spans="1:1" ht="44" x14ac:dyDescent="0.2">
      <c r="A255" s="110" t="s">
        <v>4681</v>
      </c>
    </row>
    <row r="256" spans="1:1" ht="66" x14ac:dyDescent="0.2">
      <c r="A256" s="115" t="s">
        <v>5083</v>
      </c>
    </row>
    <row r="257" spans="1:8" ht="44" x14ac:dyDescent="0.2">
      <c r="A257" s="115" t="s">
        <v>5084</v>
      </c>
    </row>
    <row r="258" spans="1:8" ht="22" x14ac:dyDescent="0.2">
      <c r="A258" s="110" t="s">
        <v>2657</v>
      </c>
    </row>
    <row r="259" spans="1:8" ht="44" x14ac:dyDescent="0.2">
      <c r="A259" s="115" t="s">
        <v>5085</v>
      </c>
    </row>
    <row r="260" spans="1:8" ht="22" x14ac:dyDescent="0.2">
      <c r="A260" s="115" t="s">
        <v>5086</v>
      </c>
    </row>
    <row r="261" spans="1:8" ht="44" x14ac:dyDescent="0.2">
      <c r="A261" s="115" t="s">
        <v>5088</v>
      </c>
    </row>
    <row r="262" spans="1:8" ht="34" x14ac:dyDescent="0.2">
      <c r="A262" s="115" t="s">
        <v>5087</v>
      </c>
      <c r="H262" s="120" t="s">
        <v>5037</v>
      </c>
    </row>
    <row r="263" spans="1:8" ht="66" x14ac:dyDescent="0.2">
      <c r="A263" s="115" t="s">
        <v>5089</v>
      </c>
    </row>
    <row r="264" spans="1:8" ht="44" x14ac:dyDescent="0.2">
      <c r="A264" s="115" t="s">
        <v>5742</v>
      </c>
    </row>
    <row r="265" spans="1:8" ht="22" x14ac:dyDescent="0.2">
      <c r="A265" s="110" t="s">
        <v>2875</v>
      </c>
    </row>
    <row r="266" spans="1:8" ht="44" x14ac:dyDescent="0.2">
      <c r="A266" s="110" t="s">
        <v>4762</v>
      </c>
    </row>
    <row r="267" spans="1:8" ht="22" x14ac:dyDescent="0.2">
      <c r="A267" s="110" t="s">
        <v>2738</v>
      </c>
    </row>
    <row r="268" spans="1:8" ht="44" x14ac:dyDescent="0.2">
      <c r="A268" s="115" t="s">
        <v>5551</v>
      </c>
    </row>
    <row r="269" spans="1:8" ht="22" x14ac:dyDescent="0.2">
      <c r="A269" s="115" t="s">
        <v>5556</v>
      </c>
    </row>
    <row r="270" spans="1:8" ht="22" x14ac:dyDescent="0.2">
      <c r="A270" s="110" t="s">
        <v>4763</v>
      </c>
    </row>
    <row r="271" spans="1:8" ht="44" x14ac:dyDescent="0.2">
      <c r="A271" s="115" t="s">
        <v>5232</v>
      </c>
    </row>
    <row r="272" spans="1:8" ht="22" x14ac:dyDescent="0.2">
      <c r="A272" s="115" t="s">
        <v>5090</v>
      </c>
    </row>
    <row r="273" spans="1:8" ht="44" x14ac:dyDescent="0.2">
      <c r="A273" s="115" t="s">
        <v>5558</v>
      </c>
    </row>
    <row r="274" spans="1:8" ht="22" x14ac:dyDescent="0.2">
      <c r="A274" s="115" t="s">
        <v>5550</v>
      </c>
    </row>
    <row r="275" spans="1:8" ht="22" x14ac:dyDescent="0.2">
      <c r="A275" s="115" t="s">
        <v>1300</v>
      </c>
    </row>
    <row r="276" spans="1:8" s="116" customFormat="1" ht="22" x14ac:dyDescent="0.2">
      <c r="A276" s="110" t="s">
        <v>2575</v>
      </c>
      <c r="B276"/>
      <c r="C276"/>
      <c r="D276"/>
      <c r="E276"/>
      <c r="F276"/>
      <c r="G276"/>
      <c r="H276"/>
    </row>
    <row r="277" spans="1:8" s="116" customFormat="1" ht="44" x14ac:dyDescent="0.2">
      <c r="A277" s="115" t="s">
        <v>5661</v>
      </c>
      <c r="B277"/>
      <c r="C277"/>
      <c r="D277"/>
      <c r="E277"/>
      <c r="F277"/>
      <c r="G277"/>
      <c r="H277"/>
    </row>
    <row r="278" spans="1:8" s="116" customFormat="1" ht="22" x14ac:dyDescent="0.2">
      <c r="A278" s="110" t="s">
        <v>2749</v>
      </c>
      <c r="B278"/>
      <c r="C278"/>
      <c r="D278"/>
      <c r="E278"/>
      <c r="F278"/>
      <c r="G278"/>
      <c r="H278"/>
    </row>
    <row r="279" spans="1:8" s="116" customFormat="1" ht="22" x14ac:dyDescent="0.2">
      <c r="A279" s="110" t="s">
        <v>2893</v>
      </c>
      <c r="B279"/>
      <c r="C279"/>
      <c r="D279"/>
      <c r="E279"/>
      <c r="F279"/>
      <c r="G279"/>
      <c r="H279"/>
    </row>
    <row r="280" spans="1:8" ht="44" x14ac:dyDescent="0.2">
      <c r="A280" s="115" t="s">
        <v>5419</v>
      </c>
    </row>
    <row r="281" spans="1:8" ht="22" x14ac:dyDescent="0.2">
      <c r="A281" s="110" t="s">
        <v>2799</v>
      </c>
    </row>
    <row r="282" spans="1:8" ht="22" x14ac:dyDescent="0.2">
      <c r="A282" s="110" t="s">
        <v>2783</v>
      </c>
    </row>
    <row r="283" spans="1:8" s="116" customFormat="1" ht="22" x14ac:dyDescent="0.2">
      <c r="A283" s="110" t="s">
        <v>2851</v>
      </c>
    </row>
    <row r="284" spans="1:8" ht="44" x14ac:dyDescent="0.2">
      <c r="A284" s="115" t="s">
        <v>5421</v>
      </c>
      <c r="B284" t="s">
        <v>5363</v>
      </c>
    </row>
    <row r="285" spans="1:8" ht="88" x14ac:dyDescent="0.2">
      <c r="A285" s="115" t="s">
        <v>5702</v>
      </c>
    </row>
    <row r="286" spans="1:8" ht="22" x14ac:dyDescent="0.2">
      <c r="A286" s="110" t="s">
        <v>2847</v>
      </c>
    </row>
    <row r="287" spans="1:8" ht="22" x14ac:dyDescent="0.2">
      <c r="A287" s="110" t="s">
        <v>2852</v>
      </c>
    </row>
    <row r="288" spans="1:8" ht="44" x14ac:dyDescent="0.2">
      <c r="A288" s="115" t="s">
        <v>5344</v>
      </c>
    </row>
    <row r="289" spans="1:8" ht="22" x14ac:dyDescent="0.2">
      <c r="A289" s="115" t="s">
        <v>5091</v>
      </c>
    </row>
    <row r="290" spans="1:8" ht="22" x14ac:dyDescent="0.2">
      <c r="A290" s="110" t="s">
        <v>4751</v>
      </c>
    </row>
    <row r="291" spans="1:8" s="116" customFormat="1" ht="44" x14ac:dyDescent="0.2">
      <c r="A291" s="115" t="s">
        <v>5092</v>
      </c>
    </row>
    <row r="292" spans="1:8" ht="44" x14ac:dyDescent="0.2">
      <c r="A292" s="115" t="s">
        <v>5280</v>
      </c>
    </row>
    <row r="293" spans="1:8" ht="66" x14ac:dyDescent="0.2">
      <c r="A293" s="115" t="s">
        <v>5093</v>
      </c>
      <c r="B293" s="116"/>
      <c r="C293" s="116"/>
      <c r="D293" s="116"/>
      <c r="E293" s="116"/>
      <c r="F293" s="116"/>
      <c r="G293" s="116"/>
      <c r="H293" s="116"/>
    </row>
    <row r="294" spans="1:8" ht="22" x14ac:dyDescent="0.2">
      <c r="A294" s="110" t="s">
        <v>4722</v>
      </c>
    </row>
    <row r="295" spans="1:8" ht="22" x14ac:dyDescent="0.2">
      <c r="A295" s="110" t="s">
        <v>4727</v>
      </c>
      <c r="B295" s="116"/>
      <c r="C295" s="116"/>
      <c r="D295" s="116"/>
      <c r="E295" s="116"/>
      <c r="F295" s="116"/>
      <c r="G295" s="116"/>
      <c r="H295" s="116"/>
    </row>
    <row r="296" spans="1:8" ht="44" x14ac:dyDescent="0.2">
      <c r="A296" s="115" t="s">
        <v>5401</v>
      </c>
    </row>
    <row r="297" spans="1:8" ht="44" x14ac:dyDescent="0.2">
      <c r="A297" s="115" t="s">
        <v>5364</v>
      </c>
    </row>
    <row r="298" spans="1:8" ht="22" x14ac:dyDescent="0.2">
      <c r="A298" s="110" t="s">
        <v>2848</v>
      </c>
    </row>
    <row r="299" spans="1:8" ht="88" x14ac:dyDescent="0.2">
      <c r="A299" s="115" t="s">
        <v>5094</v>
      </c>
    </row>
    <row r="300" spans="1:8" ht="22" x14ac:dyDescent="0.2">
      <c r="A300" s="110" t="s">
        <v>2896</v>
      </c>
    </row>
    <row r="301" spans="1:8" ht="44" x14ac:dyDescent="0.2">
      <c r="A301" s="115" t="s">
        <v>5408</v>
      </c>
    </row>
    <row r="302" spans="1:8" ht="22" x14ac:dyDescent="0.2">
      <c r="A302" s="115" t="s">
        <v>5095</v>
      </c>
    </row>
    <row r="303" spans="1:8" ht="66" x14ac:dyDescent="0.2">
      <c r="A303" s="115" t="s">
        <v>5096</v>
      </c>
    </row>
    <row r="304" spans="1:8" ht="22" x14ac:dyDescent="0.2">
      <c r="A304" s="110" t="s">
        <v>2777</v>
      </c>
    </row>
    <row r="305" spans="1:1" ht="22" x14ac:dyDescent="0.2">
      <c r="A305" s="110" t="s">
        <v>4434</v>
      </c>
    </row>
    <row r="306" spans="1:1" ht="22" x14ac:dyDescent="0.2">
      <c r="A306" s="110" t="s">
        <v>4382</v>
      </c>
    </row>
    <row r="307" spans="1:1" ht="44" x14ac:dyDescent="0.2">
      <c r="A307" s="115" t="s">
        <v>5608</v>
      </c>
    </row>
    <row r="308" spans="1:1" ht="22" x14ac:dyDescent="0.2">
      <c r="A308" s="115" t="s">
        <v>5304</v>
      </c>
    </row>
    <row r="309" spans="1:1" ht="88" x14ac:dyDescent="0.2">
      <c r="A309" s="115" t="s">
        <v>5705</v>
      </c>
    </row>
    <row r="310" spans="1:1" ht="22" x14ac:dyDescent="0.2">
      <c r="A310" s="110" t="s">
        <v>2590</v>
      </c>
    </row>
    <row r="311" spans="1:1" ht="22" x14ac:dyDescent="0.2">
      <c r="A311" s="115" t="s">
        <v>5422</v>
      </c>
    </row>
    <row r="312" spans="1:1" ht="22" x14ac:dyDescent="0.2">
      <c r="A312" s="110" t="s">
        <v>2910</v>
      </c>
    </row>
    <row r="313" spans="1:1" ht="22" x14ac:dyDescent="0.2">
      <c r="A313" s="110" t="s">
        <v>2923</v>
      </c>
    </row>
    <row r="314" spans="1:1" ht="22" x14ac:dyDescent="0.2">
      <c r="A314" s="110" t="s">
        <v>2862</v>
      </c>
    </row>
    <row r="315" spans="1:1" ht="22" x14ac:dyDescent="0.2">
      <c r="A315" s="110" t="s">
        <v>2864</v>
      </c>
    </row>
    <row r="316" spans="1:1" ht="44" x14ac:dyDescent="0.2">
      <c r="A316" s="115" t="s">
        <v>5443</v>
      </c>
    </row>
    <row r="317" spans="1:1" ht="22" x14ac:dyDescent="0.2">
      <c r="A317" s="115" t="s">
        <v>5191</v>
      </c>
    </row>
    <row r="318" spans="1:1" ht="44" x14ac:dyDescent="0.2">
      <c r="A318" s="115" t="s">
        <v>5193</v>
      </c>
    </row>
    <row r="319" spans="1:1" ht="22" x14ac:dyDescent="0.2">
      <c r="A319" s="115" t="s">
        <v>5530</v>
      </c>
    </row>
    <row r="320" spans="1:1" ht="22" x14ac:dyDescent="0.2">
      <c r="A320" s="115" t="s">
        <v>5568</v>
      </c>
    </row>
    <row r="321" spans="1:1" ht="22" x14ac:dyDescent="0.2">
      <c r="A321" s="115" t="s">
        <v>5195</v>
      </c>
    </row>
    <row r="322" spans="1:1" ht="22" x14ac:dyDescent="0.2">
      <c r="A322" s="110" t="s">
        <v>4436</v>
      </c>
    </row>
    <row r="323" spans="1:1" ht="44" x14ac:dyDescent="0.2">
      <c r="A323" s="115" t="s">
        <v>5194</v>
      </c>
    </row>
    <row r="324" spans="1:1" ht="22" x14ac:dyDescent="0.2">
      <c r="A324" s="110" t="s">
        <v>2840</v>
      </c>
    </row>
    <row r="325" spans="1:1" ht="22" x14ac:dyDescent="0.2">
      <c r="A325" s="110" t="s">
        <v>2679</v>
      </c>
    </row>
    <row r="326" spans="1:1" ht="44" x14ac:dyDescent="0.2">
      <c r="A326" s="115" t="s">
        <v>5599</v>
      </c>
    </row>
    <row r="327" spans="1:1" ht="22" x14ac:dyDescent="0.2">
      <c r="A327" s="110" t="s">
        <v>2742</v>
      </c>
    </row>
    <row r="328" spans="1:1" ht="22" x14ac:dyDescent="0.2">
      <c r="A328" s="110" t="s">
        <v>2821</v>
      </c>
    </row>
    <row r="329" spans="1:1" ht="22" x14ac:dyDescent="0.2">
      <c r="A329" s="110" t="s">
        <v>2808</v>
      </c>
    </row>
    <row r="330" spans="1:1" ht="22" x14ac:dyDescent="0.2">
      <c r="A330" s="110" t="s">
        <v>2701</v>
      </c>
    </row>
    <row r="331" spans="1:1" ht="22" x14ac:dyDescent="0.2">
      <c r="A331" s="110" t="s">
        <v>2841</v>
      </c>
    </row>
    <row r="332" spans="1:1" ht="22" x14ac:dyDescent="0.2">
      <c r="A332" s="110" t="s">
        <v>2882</v>
      </c>
    </row>
    <row r="333" spans="1:1" ht="22" x14ac:dyDescent="0.2">
      <c r="A333" s="110" t="s">
        <v>2887</v>
      </c>
    </row>
    <row r="334" spans="1:1" ht="22" x14ac:dyDescent="0.2">
      <c r="A334" s="115" t="s">
        <v>5097</v>
      </c>
    </row>
    <row r="335" spans="1:1" s="116" customFormat="1" ht="44" x14ac:dyDescent="0.2">
      <c r="A335" s="115" t="s">
        <v>5639</v>
      </c>
    </row>
    <row r="336" spans="1:1" s="116" customFormat="1" ht="22" x14ac:dyDescent="0.2">
      <c r="A336" s="115" t="s">
        <v>5466</v>
      </c>
    </row>
    <row r="337" spans="1:1" ht="22" x14ac:dyDescent="0.2">
      <c r="A337" s="110" t="s">
        <v>2890</v>
      </c>
    </row>
    <row r="338" spans="1:1" ht="22" x14ac:dyDescent="0.2">
      <c r="A338" s="110" t="s">
        <v>2824</v>
      </c>
    </row>
    <row r="339" spans="1:1" ht="22" x14ac:dyDescent="0.2">
      <c r="A339" s="110" t="s">
        <v>4840</v>
      </c>
    </row>
    <row r="340" spans="1:1" ht="22" x14ac:dyDescent="0.2">
      <c r="A340" s="110" t="s">
        <v>2732</v>
      </c>
    </row>
    <row r="341" spans="1:1" ht="22" x14ac:dyDescent="0.2">
      <c r="A341" s="110" t="s">
        <v>2793</v>
      </c>
    </row>
    <row r="342" spans="1:1" ht="44" x14ac:dyDescent="0.2">
      <c r="A342" s="115" t="s">
        <v>5528</v>
      </c>
    </row>
    <row r="343" spans="1:1" ht="22" x14ac:dyDescent="0.2">
      <c r="A343" s="110" t="s">
        <v>2788</v>
      </c>
    </row>
    <row r="344" spans="1:1" ht="66" x14ac:dyDescent="0.2">
      <c r="A344" s="115" t="s">
        <v>5733</v>
      </c>
    </row>
    <row r="345" spans="1:1" ht="22" x14ac:dyDescent="0.2">
      <c r="A345" s="110" t="s">
        <v>2621</v>
      </c>
    </row>
    <row r="346" spans="1:1" ht="22" x14ac:dyDescent="0.2">
      <c r="A346" s="115" t="s">
        <v>5586</v>
      </c>
    </row>
    <row r="347" spans="1:1" ht="22" x14ac:dyDescent="0.2">
      <c r="A347" s="115" t="s">
        <v>5515</v>
      </c>
    </row>
    <row r="348" spans="1:1" ht="44" x14ac:dyDescent="0.2">
      <c r="A348" s="115" t="s">
        <v>5711</v>
      </c>
    </row>
    <row r="349" spans="1:1" ht="44" x14ac:dyDescent="0.2">
      <c r="A349" s="115" t="s">
        <v>5507</v>
      </c>
    </row>
    <row r="350" spans="1:1" ht="22" x14ac:dyDescent="0.2">
      <c r="A350" s="115" t="s">
        <v>5514</v>
      </c>
    </row>
    <row r="351" spans="1:1" ht="44" x14ac:dyDescent="0.2">
      <c r="A351" s="115" t="s">
        <v>5457</v>
      </c>
    </row>
    <row r="352" spans="1:1" ht="44" x14ac:dyDescent="0.2">
      <c r="A352" s="115" t="s">
        <v>5437</v>
      </c>
    </row>
    <row r="353" spans="1:8" ht="88" x14ac:dyDescent="0.2">
      <c r="A353" s="115" t="s">
        <v>5506</v>
      </c>
    </row>
    <row r="354" spans="1:8" ht="22" x14ac:dyDescent="0.2">
      <c r="A354" s="110" t="s">
        <v>2684</v>
      </c>
    </row>
    <row r="355" spans="1:8" s="116" customFormat="1" ht="22" x14ac:dyDescent="0.2">
      <c r="A355" s="115" t="s">
        <v>5384</v>
      </c>
    </row>
    <row r="356" spans="1:8" s="116" customFormat="1" ht="44" x14ac:dyDescent="0.2">
      <c r="A356" s="115" t="s">
        <v>5394</v>
      </c>
    </row>
    <row r="357" spans="1:8" ht="22" x14ac:dyDescent="0.2">
      <c r="A357" s="110" t="s">
        <v>4416</v>
      </c>
    </row>
    <row r="358" spans="1:8" ht="22" x14ac:dyDescent="0.2">
      <c r="A358" s="110" t="s">
        <v>4864</v>
      </c>
    </row>
    <row r="359" spans="1:8" ht="22" x14ac:dyDescent="0.2">
      <c r="A359" s="115" t="s">
        <v>5098</v>
      </c>
    </row>
    <row r="360" spans="1:8" ht="22" x14ac:dyDescent="0.2">
      <c r="A360" s="110" t="s">
        <v>2570</v>
      </c>
      <c r="H360" t="s">
        <v>4959</v>
      </c>
    </row>
    <row r="361" spans="1:8" ht="22" x14ac:dyDescent="0.2">
      <c r="A361" s="110" t="s">
        <v>4684</v>
      </c>
    </row>
    <row r="362" spans="1:8" ht="44" x14ac:dyDescent="0.2">
      <c r="A362" s="115" t="s">
        <v>5239</v>
      </c>
    </row>
    <row r="363" spans="1:8" ht="66" x14ac:dyDescent="0.2">
      <c r="A363" s="115" t="s">
        <v>5099</v>
      </c>
    </row>
    <row r="364" spans="1:8" ht="22" x14ac:dyDescent="0.2">
      <c r="A364" s="110" t="s">
        <v>2855</v>
      </c>
    </row>
    <row r="365" spans="1:8" ht="22" x14ac:dyDescent="0.2">
      <c r="A365" s="115" t="s">
        <v>5494</v>
      </c>
    </row>
    <row r="366" spans="1:8" ht="44" x14ac:dyDescent="0.2">
      <c r="A366" s="115" t="s">
        <v>5559</v>
      </c>
    </row>
    <row r="367" spans="1:8" ht="22" x14ac:dyDescent="0.2">
      <c r="A367" s="110" t="s">
        <v>4778</v>
      </c>
    </row>
    <row r="368" spans="1:8" ht="22" x14ac:dyDescent="0.2">
      <c r="A368" s="110" t="s">
        <v>2719</v>
      </c>
    </row>
    <row r="369" spans="1:1" ht="22" x14ac:dyDescent="0.2">
      <c r="A369" s="115" t="s">
        <v>5541</v>
      </c>
    </row>
    <row r="370" spans="1:1" ht="22" x14ac:dyDescent="0.2">
      <c r="A370" s="110" t="s">
        <v>4749</v>
      </c>
    </row>
    <row r="371" spans="1:1" ht="22" x14ac:dyDescent="0.2">
      <c r="A371" s="110" t="s">
        <v>4424</v>
      </c>
    </row>
    <row r="372" spans="1:1" ht="22" x14ac:dyDescent="0.2">
      <c r="A372" s="110" t="s">
        <v>4423</v>
      </c>
    </row>
    <row r="373" spans="1:1" x14ac:dyDescent="0.2">
      <c r="A373" s="111" t="s">
        <v>4916</v>
      </c>
    </row>
    <row r="374" spans="1:1" x14ac:dyDescent="0.2">
      <c r="A374" s="111" t="s">
        <v>4877</v>
      </c>
    </row>
    <row r="375" spans="1:1" ht="22" x14ac:dyDescent="0.2">
      <c r="A375" s="110" t="s">
        <v>4897</v>
      </c>
    </row>
    <row r="376" spans="1:1" ht="44" x14ac:dyDescent="0.2">
      <c r="A376" s="110" t="s">
        <v>4908</v>
      </c>
    </row>
    <row r="377" spans="1:1" ht="44" x14ac:dyDescent="0.2">
      <c r="A377" s="110" t="s">
        <v>4895</v>
      </c>
    </row>
    <row r="378" spans="1:1" ht="66" x14ac:dyDescent="0.2">
      <c r="A378" s="110" t="s">
        <v>4911</v>
      </c>
    </row>
    <row r="379" spans="1:1" ht="22" x14ac:dyDescent="0.2">
      <c r="A379" s="110" t="s">
        <v>4642</v>
      </c>
    </row>
    <row r="380" spans="1:1" ht="22" x14ac:dyDescent="0.2">
      <c r="A380" s="110" t="s">
        <v>2857</v>
      </c>
    </row>
    <row r="381" spans="1:1" ht="44" x14ac:dyDescent="0.2">
      <c r="A381" s="115" t="s">
        <v>5748</v>
      </c>
    </row>
    <row r="382" spans="1:1" ht="44" x14ac:dyDescent="0.2">
      <c r="A382" s="115" t="s">
        <v>5175</v>
      </c>
    </row>
    <row r="383" spans="1:1" ht="66" x14ac:dyDescent="0.2">
      <c r="A383" s="115" t="s">
        <v>5179</v>
      </c>
    </row>
    <row r="384" spans="1:1" ht="44" x14ac:dyDescent="0.2">
      <c r="A384" s="115" t="s">
        <v>5100</v>
      </c>
    </row>
    <row r="385" spans="1:8" ht="22" x14ac:dyDescent="0.2">
      <c r="A385" s="110" t="s">
        <v>2746</v>
      </c>
    </row>
    <row r="386" spans="1:8" ht="44" x14ac:dyDescent="0.2">
      <c r="A386" s="115" t="s">
        <v>5300</v>
      </c>
    </row>
    <row r="387" spans="1:8" ht="22" x14ac:dyDescent="0.2">
      <c r="A387" s="110" t="s">
        <v>2791</v>
      </c>
    </row>
    <row r="388" spans="1:8" ht="22" x14ac:dyDescent="0.2">
      <c r="A388" s="110" t="s">
        <v>4676</v>
      </c>
    </row>
    <row r="389" spans="1:8" ht="66" x14ac:dyDescent="0.2">
      <c r="A389" s="115" t="s">
        <v>5286</v>
      </c>
    </row>
    <row r="390" spans="1:8" ht="22" x14ac:dyDescent="0.2">
      <c r="A390" s="110" t="s">
        <v>2837</v>
      </c>
      <c r="B390" s="82"/>
    </row>
    <row r="391" spans="1:8" ht="22" x14ac:dyDescent="0.2">
      <c r="A391" s="110" t="s">
        <v>2600</v>
      </c>
      <c r="B391" s="82"/>
      <c r="C391" s="82"/>
      <c r="D391" s="82"/>
      <c r="E391" s="82"/>
      <c r="F391" s="82"/>
      <c r="G391" s="82"/>
      <c r="H391" s="82"/>
    </row>
    <row r="392" spans="1:8" s="82" customFormat="1" ht="22" x14ac:dyDescent="0.2">
      <c r="A392" s="110" t="s">
        <v>2871</v>
      </c>
    </row>
    <row r="393" spans="1:8" s="82" customFormat="1" ht="22" x14ac:dyDescent="0.2">
      <c r="A393" s="110" t="s">
        <v>2872</v>
      </c>
    </row>
    <row r="394" spans="1:8" s="82" customFormat="1" ht="22" x14ac:dyDescent="0.2">
      <c r="A394" s="110" t="s">
        <v>2873</v>
      </c>
    </row>
    <row r="395" spans="1:8" s="82" customFormat="1" ht="22" x14ac:dyDescent="0.2">
      <c r="A395" s="110" t="s">
        <v>2911</v>
      </c>
    </row>
    <row r="396" spans="1:8" s="82" customFormat="1" ht="22" x14ac:dyDescent="0.2">
      <c r="A396" s="110" t="s">
        <v>2564</v>
      </c>
      <c r="B396"/>
    </row>
    <row r="397" spans="1:8" s="82" customFormat="1" ht="22" x14ac:dyDescent="0.2">
      <c r="A397" s="110" t="s">
        <v>2704</v>
      </c>
      <c r="B397"/>
      <c r="C397"/>
      <c r="D397"/>
      <c r="E397"/>
      <c r="F397"/>
      <c r="G397"/>
      <c r="H397"/>
    </row>
    <row r="398" spans="1:8" ht="22" x14ac:dyDescent="0.2">
      <c r="A398" s="110" t="s">
        <v>2577</v>
      </c>
    </row>
    <row r="399" spans="1:8" ht="44" x14ac:dyDescent="0.2">
      <c r="A399" s="115" t="s">
        <v>5182</v>
      </c>
    </row>
    <row r="400" spans="1:8" ht="22" x14ac:dyDescent="0.2">
      <c r="A400" s="110" t="s">
        <v>2861</v>
      </c>
    </row>
    <row r="401" spans="1:2" ht="22" x14ac:dyDescent="0.2">
      <c r="A401" s="110" t="s">
        <v>2599</v>
      </c>
    </row>
    <row r="402" spans="1:2" ht="22" x14ac:dyDescent="0.2">
      <c r="A402" s="110" t="s">
        <v>4651</v>
      </c>
    </row>
    <row r="403" spans="1:2" ht="44" x14ac:dyDescent="0.2">
      <c r="A403" s="110" t="s">
        <v>4451</v>
      </c>
    </row>
    <row r="404" spans="1:2" ht="22" x14ac:dyDescent="0.2">
      <c r="A404" s="110" t="s">
        <v>2743</v>
      </c>
    </row>
    <row r="405" spans="1:2" ht="22" x14ac:dyDescent="0.2">
      <c r="A405" s="110" t="s">
        <v>4378</v>
      </c>
    </row>
    <row r="406" spans="1:2" ht="44" x14ac:dyDescent="0.2">
      <c r="A406" s="115" t="s">
        <v>5667</v>
      </c>
    </row>
    <row r="407" spans="1:2" ht="22" x14ac:dyDescent="0.2">
      <c r="A407" s="110" t="s">
        <v>4660</v>
      </c>
      <c r="B407" t="s">
        <v>4659</v>
      </c>
    </row>
    <row r="408" spans="1:2" ht="22" x14ac:dyDescent="0.2">
      <c r="A408" s="110" t="s">
        <v>2607</v>
      </c>
    </row>
    <row r="409" spans="1:2" ht="22" x14ac:dyDescent="0.2">
      <c r="A409" s="110" t="s">
        <v>2713</v>
      </c>
    </row>
    <row r="410" spans="1:2" ht="22" x14ac:dyDescent="0.2">
      <c r="A410" s="110" t="s">
        <v>2740</v>
      </c>
    </row>
    <row r="411" spans="1:2" ht="22" x14ac:dyDescent="0.2">
      <c r="A411" s="110" t="s">
        <v>2797</v>
      </c>
    </row>
    <row r="412" spans="1:2" ht="22" x14ac:dyDescent="0.2">
      <c r="A412" s="110" t="s">
        <v>2906</v>
      </c>
    </row>
    <row r="413" spans="1:2" ht="44" x14ac:dyDescent="0.2">
      <c r="A413" s="115" t="s">
        <v>5539</v>
      </c>
    </row>
    <row r="414" spans="1:2" ht="44" x14ac:dyDescent="0.2">
      <c r="A414" s="115" t="s">
        <v>5101</v>
      </c>
    </row>
    <row r="415" spans="1:2" ht="22" x14ac:dyDescent="0.2">
      <c r="A415" s="115" t="s">
        <v>5722</v>
      </c>
    </row>
    <row r="416" spans="1:2" ht="22" x14ac:dyDescent="0.2">
      <c r="A416" s="115" t="s">
        <v>5565</v>
      </c>
    </row>
    <row r="417" spans="1:8" ht="22" x14ac:dyDescent="0.2">
      <c r="A417" s="110" t="s">
        <v>4692</v>
      </c>
    </row>
    <row r="418" spans="1:8" ht="22" x14ac:dyDescent="0.2">
      <c r="A418" s="110" t="s">
        <v>2641</v>
      </c>
      <c r="B418" s="116"/>
      <c r="C418" s="116"/>
      <c r="D418" s="116"/>
      <c r="E418" s="116"/>
      <c r="F418" s="116"/>
      <c r="G418" s="116"/>
      <c r="H418" s="116" t="s">
        <v>5004</v>
      </c>
    </row>
    <row r="419" spans="1:8" ht="66" x14ac:dyDescent="0.2">
      <c r="A419" s="115" t="s">
        <v>5673</v>
      </c>
      <c r="B419" s="116"/>
      <c r="C419" s="116"/>
      <c r="D419" s="116"/>
      <c r="E419" s="116"/>
      <c r="F419" s="116"/>
      <c r="G419" s="116"/>
      <c r="H419" s="116"/>
    </row>
    <row r="420" spans="1:8" s="116" customFormat="1" ht="22" x14ac:dyDescent="0.2">
      <c r="A420" s="110" t="s">
        <v>4384</v>
      </c>
      <c r="B420"/>
      <c r="C420"/>
      <c r="D420"/>
      <c r="E420"/>
      <c r="F420"/>
      <c r="G420"/>
      <c r="H420"/>
    </row>
    <row r="421" spans="1:8" ht="22" x14ac:dyDescent="0.2">
      <c r="A421" s="110" t="s">
        <v>2820</v>
      </c>
    </row>
    <row r="422" spans="1:8" ht="22" x14ac:dyDescent="0.2">
      <c r="A422" s="110" t="s">
        <v>2835</v>
      </c>
    </row>
    <row r="423" spans="1:8" ht="44" x14ac:dyDescent="0.2">
      <c r="A423" s="110" t="s">
        <v>4834</v>
      </c>
    </row>
    <row r="424" spans="1:8" ht="22" x14ac:dyDescent="0.2">
      <c r="A424" s="115" t="s">
        <v>5560</v>
      </c>
    </row>
    <row r="425" spans="1:8" ht="22" x14ac:dyDescent="0.2">
      <c r="A425" s="110" t="s">
        <v>2798</v>
      </c>
    </row>
    <row r="426" spans="1:8" ht="20" x14ac:dyDescent="0.2">
      <c r="A426" s="112" t="s">
        <v>2870</v>
      </c>
    </row>
    <row r="427" spans="1:8" ht="20" x14ac:dyDescent="0.2">
      <c r="A427" s="112" t="s">
        <v>4885</v>
      </c>
    </row>
    <row r="428" spans="1:8" ht="63" x14ac:dyDescent="0.2">
      <c r="A428" s="113" t="s">
        <v>4891</v>
      </c>
      <c r="B428" s="21"/>
    </row>
    <row r="429" spans="1:8" ht="42" x14ac:dyDescent="0.2">
      <c r="A429" s="113" t="s">
        <v>4870</v>
      </c>
      <c r="B429" s="21"/>
      <c r="C429" s="21"/>
      <c r="D429" s="21"/>
      <c r="E429" s="21"/>
      <c r="F429" s="21"/>
      <c r="G429" s="21"/>
      <c r="H429" s="21"/>
    </row>
    <row r="430" spans="1:8" ht="22" x14ac:dyDescent="0.2">
      <c r="A430" s="110" t="s">
        <v>2809</v>
      </c>
      <c r="B430" s="21"/>
      <c r="C430" s="21"/>
      <c r="D430" s="21"/>
      <c r="E430" s="21"/>
      <c r="F430" s="21"/>
      <c r="G430" s="21"/>
      <c r="H430" s="21"/>
    </row>
    <row r="431" spans="1:8" s="21" customFormat="1" ht="22" x14ac:dyDescent="0.2">
      <c r="A431" s="110" t="s">
        <v>2733</v>
      </c>
      <c r="B431"/>
    </row>
    <row r="432" spans="1:8" s="21" customFormat="1" ht="22" x14ac:dyDescent="0.2">
      <c r="A432" s="110" t="s">
        <v>2843</v>
      </c>
      <c r="B432"/>
      <c r="C432"/>
      <c r="D432"/>
      <c r="E432"/>
      <c r="F432"/>
      <c r="G432"/>
      <c r="H432"/>
    </row>
    <row r="433" spans="1:8" ht="22" x14ac:dyDescent="0.2">
      <c r="A433" s="110" t="s">
        <v>2776</v>
      </c>
    </row>
    <row r="434" spans="1:8" ht="22" x14ac:dyDescent="0.2">
      <c r="A434" s="110" t="s">
        <v>2816</v>
      </c>
    </row>
    <row r="435" spans="1:8" ht="66" x14ac:dyDescent="0.2">
      <c r="A435" s="115" t="s">
        <v>5545</v>
      </c>
    </row>
    <row r="436" spans="1:8" ht="42" x14ac:dyDescent="0.2">
      <c r="A436" s="113" t="s">
        <v>5544</v>
      </c>
    </row>
    <row r="437" spans="1:8" ht="22" x14ac:dyDescent="0.2">
      <c r="A437" s="110" t="s">
        <v>2781</v>
      </c>
    </row>
    <row r="438" spans="1:8" ht="22" x14ac:dyDescent="0.2">
      <c r="A438" s="110" t="s">
        <v>2729</v>
      </c>
    </row>
    <row r="439" spans="1:8" ht="22" x14ac:dyDescent="0.2">
      <c r="A439" s="110" t="s">
        <v>4824</v>
      </c>
    </row>
    <row r="440" spans="1:8" ht="22" x14ac:dyDescent="0.2">
      <c r="A440" s="110" t="s">
        <v>2608</v>
      </c>
    </row>
    <row r="441" spans="1:8" ht="22" x14ac:dyDescent="0.2">
      <c r="A441" s="110" t="s">
        <v>2591</v>
      </c>
    </row>
    <row r="442" spans="1:8" ht="22" x14ac:dyDescent="0.2">
      <c r="A442" s="110" t="s">
        <v>2572</v>
      </c>
    </row>
    <row r="443" spans="1:8" ht="44" x14ac:dyDescent="0.2">
      <c r="A443" s="115" t="s">
        <v>5102</v>
      </c>
    </row>
    <row r="444" spans="1:8" ht="22" x14ac:dyDescent="0.2">
      <c r="A444" s="110" t="s">
        <v>2784</v>
      </c>
    </row>
    <row r="445" spans="1:8" ht="22" x14ac:dyDescent="0.2">
      <c r="A445" s="110" t="s">
        <v>2823</v>
      </c>
    </row>
    <row r="446" spans="1:8" ht="22" x14ac:dyDescent="0.2">
      <c r="A446" s="110" t="s">
        <v>2730</v>
      </c>
      <c r="B446" s="82"/>
    </row>
    <row r="447" spans="1:8" ht="22" x14ac:dyDescent="0.2">
      <c r="A447" s="110" t="s">
        <v>2615</v>
      </c>
      <c r="C447" s="82"/>
      <c r="D447" s="82"/>
      <c r="E447" s="82"/>
      <c r="F447" s="82"/>
      <c r="G447" s="82"/>
      <c r="H447" s="82"/>
    </row>
    <row r="448" spans="1:8" s="82" customFormat="1" ht="22" x14ac:dyDescent="0.2">
      <c r="A448" s="110" t="s">
        <v>4790</v>
      </c>
      <c r="B448"/>
      <c r="C448"/>
      <c r="D448"/>
      <c r="E448"/>
      <c r="F448"/>
      <c r="G448"/>
      <c r="H448"/>
    </row>
    <row r="449" spans="1:8" ht="44" x14ac:dyDescent="0.2">
      <c r="A449" s="115" t="s">
        <v>5269</v>
      </c>
      <c r="B449" s="82"/>
    </row>
    <row r="450" spans="1:8" ht="22" x14ac:dyDescent="0.2">
      <c r="A450" s="110" t="s">
        <v>2812</v>
      </c>
      <c r="B450" s="82"/>
    </row>
    <row r="451" spans="1:8" ht="44" x14ac:dyDescent="0.2">
      <c r="A451" s="115" t="s">
        <v>5203</v>
      </c>
      <c r="B451" s="82"/>
      <c r="C451" s="82"/>
      <c r="D451" s="82"/>
      <c r="E451" s="82"/>
      <c r="F451" s="82"/>
      <c r="G451" s="82"/>
      <c r="H451" s="82"/>
    </row>
    <row r="452" spans="1:8" ht="44" x14ac:dyDescent="0.2">
      <c r="A452" s="115" t="s">
        <v>5529</v>
      </c>
      <c r="B452" s="82"/>
      <c r="C452" s="82"/>
      <c r="D452" s="82"/>
      <c r="E452" s="82"/>
      <c r="F452" s="82"/>
      <c r="G452" s="82"/>
      <c r="H452" s="82"/>
    </row>
    <row r="453" spans="1:8" s="82" customFormat="1" ht="22" x14ac:dyDescent="0.2">
      <c r="A453" s="110" t="s">
        <v>2695</v>
      </c>
    </row>
    <row r="454" spans="1:8" s="82" customFormat="1" ht="22" x14ac:dyDescent="0.2">
      <c r="A454" s="110" t="s">
        <v>2836</v>
      </c>
      <c r="B454"/>
    </row>
    <row r="455" spans="1:8" s="82" customFormat="1" ht="22" x14ac:dyDescent="0.2">
      <c r="A455" s="110" t="s">
        <v>5306</v>
      </c>
      <c r="B455"/>
      <c r="C455"/>
      <c r="D455"/>
      <c r="E455"/>
      <c r="F455"/>
      <c r="G455"/>
      <c r="H455"/>
    </row>
    <row r="456" spans="1:8" ht="22" x14ac:dyDescent="0.2">
      <c r="A456" s="110" t="s">
        <v>2731</v>
      </c>
    </row>
    <row r="457" spans="1:8" ht="22" x14ac:dyDescent="0.2">
      <c r="A457" s="115" t="s">
        <v>5103</v>
      </c>
      <c r="B457" s="116"/>
    </row>
    <row r="458" spans="1:8" ht="22" x14ac:dyDescent="0.2">
      <c r="A458" s="110" t="s">
        <v>2705</v>
      </c>
      <c r="C458" s="116"/>
      <c r="D458" s="116"/>
      <c r="E458" s="116"/>
      <c r="F458" s="116"/>
      <c r="G458" s="116"/>
      <c r="H458" s="116" t="s">
        <v>4974</v>
      </c>
    </row>
    <row r="459" spans="1:8" s="116" customFormat="1" ht="22" x14ac:dyDescent="0.2">
      <c r="A459" s="110" t="s">
        <v>2789</v>
      </c>
      <c r="B459"/>
      <c r="C459"/>
      <c r="D459"/>
      <c r="E459"/>
      <c r="F459"/>
      <c r="G459"/>
      <c r="H459"/>
    </row>
    <row r="460" spans="1:8" ht="22" x14ac:dyDescent="0.2">
      <c r="A460" s="110" t="s">
        <v>2838</v>
      </c>
    </row>
    <row r="461" spans="1:8" ht="22" x14ac:dyDescent="0.2">
      <c r="A461" s="115" t="s">
        <v>5339</v>
      </c>
    </row>
    <row r="462" spans="1:8" ht="22" x14ac:dyDescent="0.2">
      <c r="A462" s="110" t="s">
        <v>5341</v>
      </c>
    </row>
    <row r="463" spans="1:8" ht="22" x14ac:dyDescent="0.2">
      <c r="A463" s="110" t="s">
        <v>4820</v>
      </c>
    </row>
    <row r="464" spans="1:8" ht="22" x14ac:dyDescent="0.2">
      <c r="A464" s="115" t="s">
        <v>5288</v>
      </c>
    </row>
    <row r="465" spans="1:1" ht="66" x14ac:dyDescent="0.2">
      <c r="A465" s="115" t="s">
        <v>5524</v>
      </c>
    </row>
    <row r="466" spans="1:1" ht="22" x14ac:dyDescent="0.2">
      <c r="A466" s="110" t="s">
        <v>2624</v>
      </c>
    </row>
    <row r="467" spans="1:1" ht="22" x14ac:dyDescent="0.2">
      <c r="A467" s="110" t="s">
        <v>4708</v>
      </c>
    </row>
    <row r="468" spans="1:1" ht="22" x14ac:dyDescent="0.2">
      <c r="A468" s="110" t="s">
        <v>2796</v>
      </c>
    </row>
    <row r="469" spans="1:1" ht="22" x14ac:dyDescent="0.2">
      <c r="A469" s="110" t="s">
        <v>2745</v>
      </c>
    </row>
    <row r="470" spans="1:1" ht="44" x14ac:dyDescent="0.2">
      <c r="A470" s="115" t="s">
        <v>5104</v>
      </c>
    </row>
    <row r="471" spans="1:1" ht="44" x14ac:dyDescent="0.2">
      <c r="A471" s="115" t="s">
        <v>5105</v>
      </c>
    </row>
    <row r="472" spans="1:1" ht="22" x14ac:dyDescent="0.2">
      <c r="A472" s="110" t="s">
        <v>2845</v>
      </c>
    </row>
    <row r="473" spans="1:1" ht="22" x14ac:dyDescent="0.2">
      <c r="A473" s="110" t="s">
        <v>2801</v>
      </c>
    </row>
    <row r="474" spans="1:1" ht="44" x14ac:dyDescent="0.2">
      <c r="A474" s="115" t="s">
        <v>5688</v>
      </c>
    </row>
    <row r="475" spans="1:1" ht="22" x14ac:dyDescent="0.2">
      <c r="A475" s="110" t="s">
        <v>2842</v>
      </c>
    </row>
    <row r="476" spans="1:1" ht="22" x14ac:dyDescent="0.2">
      <c r="A476" s="110" t="s">
        <v>2897</v>
      </c>
    </row>
    <row r="477" spans="1:1" ht="22" x14ac:dyDescent="0.2">
      <c r="A477" s="110" t="s">
        <v>4700</v>
      </c>
    </row>
    <row r="478" spans="1:1" ht="44" x14ac:dyDescent="0.2">
      <c r="A478" s="115" t="s">
        <v>5570</v>
      </c>
    </row>
    <row r="479" spans="1:1" ht="44" x14ac:dyDescent="0.2">
      <c r="A479" s="115" t="s">
        <v>5479</v>
      </c>
    </row>
    <row r="480" spans="1:1" ht="88" x14ac:dyDescent="0.2">
      <c r="A480" s="115" t="s">
        <v>5106</v>
      </c>
    </row>
    <row r="481" spans="1:1" ht="22" x14ac:dyDescent="0.2">
      <c r="A481" s="110" t="s">
        <v>2596</v>
      </c>
    </row>
    <row r="482" spans="1:1" ht="22" x14ac:dyDescent="0.2">
      <c r="A482" s="115" t="s">
        <v>5107</v>
      </c>
    </row>
    <row r="483" spans="1:1" ht="44" x14ac:dyDescent="0.2">
      <c r="A483" s="115" t="s">
        <v>5108</v>
      </c>
    </row>
    <row r="484" spans="1:1" ht="22" x14ac:dyDescent="0.2">
      <c r="A484" s="115" t="s">
        <v>5109</v>
      </c>
    </row>
    <row r="485" spans="1:1" ht="22" x14ac:dyDescent="0.2">
      <c r="A485" s="110" t="s">
        <v>2790</v>
      </c>
    </row>
    <row r="486" spans="1:1" ht="44" x14ac:dyDescent="0.2">
      <c r="A486" s="115" t="s">
        <v>5197</v>
      </c>
    </row>
    <row r="487" spans="1:1" x14ac:dyDescent="0.2">
      <c r="A487" s="111" t="s">
        <v>4679</v>
      </c>
    </row>
    <row r="488" spans="1:1" ht="22" x14ac:dyDescent="0.2">
      <c r="A488" s="110" t="s">
        <v>2885</v>
      </c>
    </row>
    <row r="489" spans="1:1" ht="22" x14ac:dyDescent="0.2">
      <c r="A489" s="110" t="s">
        <v>4403</v>
      </c>
    </row>
    <row r="490" spans="1:1" ht="22" x14ac:dyDescent="0.2">
      <c r="A490" s="110" t="s">
        <v>4401</v>
      </c>
    </row>
    <row r="491" spans="1:1" ht="22" x14ac:dyDescent="0.2">
      <c r="A491" s="110" t="s">
        <v>2602</v>
      </c>
    </row>
    <row r="492" spans="1:1" ht="22" x14ac:dyDescent="0.2">
      <c r="A492" s="110" t="s">
        <v>2725</v>
      </c>
    </row>
    <row r="493" spans="1:1" ht="22" x14ac:dyDescent="0.2">
      <c r="A493" s="110" t="s">
        <v>2726</v>
      </c>
    </row>
    <row r="494" spans="1:1" ht="44" x14ac:dyDescent="0.2">
      <c r="A494" s="115" t="s">
        <v>5278</v>
      </c>
    </row>
    <row r="495" spans="1:1" ht="22" x14ac:dyDescent="0.2">
      <c r="A495" s="110" t="s">
        <v>2795</v>
      </c>
    </row>
    <row r="496" spans="1:1" ht="22" x14ac:dyDescent="0.2">
      <c r="A496" s="110" t="s">
        <v>2860</v>
      </c>
    </row>
    <row r="497" spans="1:8" ht="22" x14ac:dyDescent="0.2">
      <c r="A497" s="110" t="s">
        <v>2617</v>
      </c>
    </row>
    <row r="498" spans="1:8" ht="22" x14ac:dyDescent="0.2">
      <c r="A498" s="115" t="s">
        <v>5141</v>
      </c>
    </row>
    <row r="499" spans="1:8" ht="44" x14ac:dyDescent="0.2">
      <c r="A499" s="115" t="s">
        <v>5110</v>
      </c>
    </row>
    <row r="500" spans="1:8" ht="22" x14ac:dyDescent="0.2">
      <c r="A500" s="110" t="s">
        <v>4860</v>
      </c>
    </row>
    <row r="501" spans="1:8" ht="22" x14ac:dyDescent="0.2">
      <c r="A501" s="110" t="s">
        <v>4748</v>
      </c>
    </row>
    <row r="502" spans="1:8" ht="44" x14ac:dyDescent="0.2">
      <c r="A502" s="115" t="s">
        <v>5111</v>
      </c>
    </row>
    <row r="503" spans="1:8" ht="66" x14ac:dyDescent="0.2">
      <c r="A503" s="115" t="s">
        <v>5112</v>
      </c>
      <c r="H503" t="s">
        <v>4982</v>
      </c>
    </row>
    <row r="504" spans="1:8" ht="22" x14ac:dyDescent="0.2">
      <c r="A504" s="110" t="s">
        <v>2787</v>
      </c>
    </row>
    <row r="505" spans="1:8" ht="22" x14ac:dyDescent="0.2">
      <c r="A505" s="110" t="s">
        <v>2632</v>
      </c>
    </row>
    <row r="506" spans="1:8" ht="22" x14ac:dyDescent="0.2">
      <c r="A506" s="115" t="s">
        <v>5740</v>
      </c>
    </row>
    <row r="507" spans="1:8" ht="22" x14ac:dyDescent="0.2">
      <c r="A507" s="110" t="s">
        <v>2700</v>
      </c>
    </row>
    <row r="508" spans="1:8" ht="22" x14ac:dyDescent="0.2">
      <c r="A508" s="110" t="s">
        <v>2900</v>
      </c>
    </row>
    <row r="509" spans="1:8" ht="22" x14ac:dyDescent="0.2">
      <c r="A509" s="110" t="s">
        <v>2901</v>
      </c>
    </row>
    <row r="510" spans="1:8" ht="22" x14ac:dyDescent="0.2">
      <c r="A510" s="110" t="s">
        <v>4830</v>
      </c>
    </row>
    <row r="511" spans="1:8" ht="44" x14ac:dyDescent="0.2">
      <c r="A511" s="115" t="s">
        <v>5113</v>
      </c>
    </row>
    <row r="512" spans="1:8" ht="22" x14ac:dyDescent="0.2">
      <c r="A512" s="110" t="s">
        <v>2839</v>
      </c>
    </row>
    <row r="513" spans="1:8" ht="22" x14ac:dyDescent="0.2">
      <c r="A513" s="110" t="s">
        <v>2813</v>
      </c>
    </row>
    <row r="514" spans="1:8" ht="22" x14ac:dyDescent="0.2">
      <c r="A514" s="115" t="s">
        <v>5441</v>
      </c>
    </row>
    <row r="515" spans="1:8" ht="44" x14ac:dyDescent="0.2">
      <c r="A515" s="115" t="s">
        <v>5519</v>
      </c>
    </row>
    <row r="516" spans="1:8" ht="22" x14ac:dyDescent="0.2">
      <c r="A516" s="110" t="s">
        <v>2664</v>
      </c>
    </row>
    <row r="517" spans="1:8" ht="22" x14ac:dyDescent="0.2">
      <c r="A517" s="110" t="s">
        <v>4833</v>
      </c>
    </row>
    <row r="518" spans="1:8" ht="22" x14ac:dyDescent="0.2">
      <c r="A518" s="110" t="s">
        <v>2892</v>
      </c>
    </row>
    <row r="519" spans="1:8" ht="22" x14ac:dyDescent="0.2">
      <c r="A519" s="110" t="s">
        <v>2712</v>
      </c>
    </row>
    <row r="520" spans="1:8" ht="44" x14ac:dyDescent="0.2">
      <c r="A520" s="115" t="s">
        <v>5681</v>
      </c>
    </row>
    <row r="521" spans="1:8" ht="22" x14ac:dyDescent="0.2">
      <c r="A521" s="110" t="s">
        <v>4784</v>
      </c>
    </row>
    <row r="522" spans="1:8" ht="22" x14ac:dyDescent="0.2">
      <c r="A522" s="110" t="s">
        <v>2865</v>
      </c>
    </row>
    <row r="523" spans="1:8" ht="22" x14ac:dyDescent="0.2">
      <c r="A523" s="110" t="s">
        <v>2728</v>
      </c>
    </row>
    <row r="524" spans="1:8" ht="22" x14ac:dyDescent="0.2">
      <c r="A524" s="115" t="s">
        <v>5208</v>
      </c>
      <c r="B524" s="116"/>
      <c r="C524" s="116"/>
      <c r="D524" s="116"/>
      <c r="E524" s="116"/>
      <c r="F524" s="116"/>
      <c r="G524" s="116"/>
      <c r="H524" s="116"/>
    </row>
    <row r="525" spans="1:8" ht="66" x14ac:dyDescent="0.2">
      <c r="A525" s="115" t="s">
        <v>5723</v>
      </c>
      <c r="B525" s="116"/>
      <c r="C525" s="116"/>
      <c r="D525" s="116"/>
      <c r="E525" s="116"/>
      <c r="F525" s="116"/>
      <c r="G525" s="116"/>
      <c r="H525" s="116"/>
    </row>
    <row r="526" spans="1:8" ht="66" x14ac:dyDescent="0.2">
      <c r="A526" s="115" t="s">
        <v>5602</v>
      </c>
      <c r="B526" s="116"/>
      <c r="C526" s="116"/>
      <c r="D526" s="116"/>
      <c r="E526" s="116"/>
      <c r="F526" s="116"/>
      <c r="G526" s="116"/>
      <c r="H526" s="116"/>
    </row>
    <row r="527" spans="1:8" ht="44" x14ac:dyDescent="0.2">
      <c r="A527" s="115" t="s">
        <v>5114</v>
      </c>
      <c r="B527" s="116"/>
      <c r="C527" s="116"/>
      <c r="D527" s="116"/>
      <c r="E527" s="116"/>
      <c r="F527" s="116"/>
      <c r="G527" s="116"/>
      <c r="H527" s="116"/>
    </row>
    <row r="528" spans="1:8" ht="44" x14ac:dyDescent="0.2">
      <c r="A528" s="115" t="s">
        <v>5606</v>
      </c>
    </row>
    <row r="529" spans="1:1" ht="22" x14ac:dyDescent="0.2">
      <c r="A529" s="110" t="s">
        <v>2688</v>
      </c>
    </row>
    <row r="530" spans="1:1" ht="44" x14ac:dyDescent="0.2">
      <c r="A530" s="115" t="s">
        <v>5584</v>
      </c>
    </row>
    <row r="531" spans="1:1" ht="20" customHeight="1" x14ac:dyDescent="0.2">
      <c r="A531" s="110" t="s">
        <v>2714</v>
      </c>
    </row>
    <row r="532" spans="1:1" ht="22" x14ac:dyDescent="0.2">
      <c r="A532" s="110" t="s">
        <v>2717</v>
      </c>
    </row>
    <row r="533" spans="1:1" ht="22" x14ac:dyDescent="0.2">
      <c r="A533" s="110" t="s">
        <v>4875</v>
      </c>
    </row>
    <row r="534" spans="1:1" ht="66" x14ac:dyDescent="0.2">
      <c r="A534" s="115" t="s">
        <v>5571</v>
      </c>
    </row>
    <row r="535" spans="1:1" ht="22" x14ac:dyDescent="0.2">
      <c r="A535" s="110" t="s">
        <v>2782</v>
      </c>
    </row>
    <row r="536" spans="1:1" ht="22" x14ac:dyDescent="0.2">
      <c r="A536" s="110" t="s">
        <v>2569</v>
      </c>
    </row>
    <row r="537" spans="1:1" ht="22" x14ac:dyDescent="0.2">
      <c r="A537" s="115" t="s">
        <v>5709</v>
      </c>
    </row>
    <row r="538" spans="1:1" ht="44" x14ac:dyDescent="0.2">
      <c r="A538" s="110" t="s">
        <v>4848</v>
      </c>
    </row>
    <row r="539" spans="1:1" ht="22" x14ac:dyDescent="0.2">
      <c r="A539" s="110" t="s">
        <v>4657</v>
      </c>
    </row>
    <row r="540" spans="1:1" ht="44" x14ac:dyDescent="0.2">
      <c r="A540" s="110" t="s">
        <v>4826</v>
      </c>
    </row>
    <row r="541" spans="1:1" ht="22" x14ac:dyDescent="0.2">
      <c r="A541" s="115" t="s">
        <v>5115</v>
      </c>
    </row>
    <row r="542" spans="1:1" ht="44" x14ac:dyDescent="0.2">
      <c r="A542" s="115" t="s">
        <v>5265</v>
      </c>
    </row>
    <row r="543" spans="1:1" ht="22" x14ac:dyDescent="0.2">
      <c r="A543" s="110" t="s">
        <v>4667</v>
      </c>
    </row>
    <row r="544" spans="1:1" ht="22" x14ac:dyDescent="0.2">
      <c r="A544" s="110" t="s">
        <v>4396</v>
      </c>
    </row>
    <row r="545" spans="1:8" ht="22" x14ac:dyDescent="0.2">
      <c r="A545" s="115" t="s">
        <v>5729</v>
      </c>
    </row>
    <row r="546" spans="1:8" ht="22" x14ac:dyDescent="0.2">
      <c r="A546" s="110" t="s">
        <v>2677</v>
      </c>
    </row>
    <row r="547" spans="1:8" ht="22" x14ac:dyDescent="0.2">
      <c r="A547" s="110" t="s">
        <v>2814</v>
      </c>
    </row>
    <row r="548" spans="1:8" ht="22" x14ac:dyDescent="0.2">
      <c r="A548" s="110" t="s">
        <v>2567</v>
      </c>
    </row>
    <row r="549" spans="1:8" ht="22" x14ac:dyDescent="0.2">
      <c r="A549" s="110" t="s">
        <v>2686</v>
      </c>
    </row>
    <row r="550" spans="1:8" ht="22" x14ac:dyDescent="0.2">
      <c r="A550" s="110" t="s">
        <v>2810</v>
      </c>
    </row>
    <row r="551" spans="1:8" ht="22" x14ac:dyDescent="0.2">
      <c r="A551" s="110" t="s">
        <v>4388</v>
      </c>
    </row>
    <row r="552" spans="1:8" ht="22" x14ac:dyDescent="0.2">
      <c r="A552" s="110" t="s">
        <v>2706</v>
      </c>
    </row>
    <row r="553" spans="1:8" ht="22" x14ac:dyDescent="0.2">
      <c r="A553" s="110" t="s">
        <v>2642</v>
      </c>
    </row>
    <row r="554" spans="1:8" ht="44" x14ac:dyDescent="0.2">
      <c r="A554" s="115" t="s">
        <v>5116</v>
      </c>
    </row>
    <row r="555" spans="1:8" ht="44" x14ac:dyDescent="0.2">
      <c r="A555" s="115" t="s">
        <v>5201</v>
      </c>
    </row>
    <row r="556" spans="1:8" ht="22" x14ac:dyDescent="0.2">
      <c r="A556" s="115" t="s">
        <v>5117</v>
      </c>
      <c r="H556" t="s">
        <v>5030</v>
      </c>
    </row>
    <row r="557" spans="1:8" ht="22" x14ac:dyDescent="0.2">
      <c r="A557" s="110" t="s">
        <v>2779</v>
      </c>
    </row>
    <row r="558" spans="1:8" ht="44" x14ac:dyDescent="0.2">
      <c r="A558" s="110" t="s">
        <v>4777</v>
      </c>
    </row>
    <row r="559" spans="1:8" ht="22" x14ac:dyDescent="0.2">
      <c r="A559" s="110" t="s">
        <v>2878</v>
      </c>
    </row>
    <row r="560" spans="1:8" ht="66" x14ac:dyDescent="0.2">
      <c r="A560" s="115" t="s">
        <v>5547</v>
      </c>
    </row>
    <row r="561" spans="1:8" ht="66" x14ac:dyDescent="0.2">
      <c r="A561" s="115" t="s">
        <v>5546</v>
      </c>
    </row>
    <row r="562" spans="1:8" ht="22" x14ac:dyDescent="0.2">
      <c r="A562" s="110" t="s">
        <v>2874</v>
      </c>
    </row>
    <row r="563" spans="1:8" ht="66" x14ac:dyDescent="0.2">
      <c r="A563" s="115" t="s">
        <v>5196</v>
      </c>
    </row>
    <row r="564" spans="1:8" ht="22" x14ac:dyDescent="0.2">
      <c r="A564" s="110" t="s">
        <v>2863</v>
      </c>
    </row>
    <row r="565" spans="1:8" ht="22" x14ac:dyDescent="0.2">
      <c r="A565" s="115" t="s">
        <v>5192</v>
      </c>
    </row>
    <row r="566" spans="1:8" ht="22" x14ac:dyDescent="0.2">
      <c r="A566" s="115" t="s">
        <v>4991</v>
      </c>
    </row>
    <row r="567" spans="1:8" ht="22" x14ac:dyDescent="0.2">
      <c r="A567" s="110" t="s">
        <v>4457</v>
      </c>
      <c r="H567" t="s">
        <v>4992</v>
      </c>
    </row>
    <row r="568" spans="1:8" ht="22" x14ac:dyDescent="0.2">
      <c r="A568" s="110" t="s">
        <v>4714</v>
      </c>
    </row>
    <row r="569" spans="1:8" ht="22" x14ac:dyDescent="0.2">
      <c r="A569" s="110" t="s">
        <v>2566</v>
      </c>
    </row>
    <row r="570" spans="1:8" ht="44" x14ac:dyDescent="0.2">
      <c r="A570" s="115" t="s">
        <v>5761</v>
      </c>
    </row>
    <row r="571" spans="1:8" ht="22" x14ac:dyDescent="0.2">
      <c r="A571" s="110" t="s">
        <v>2794</v>
      </c>
    </row>
    <row r="572" spans="1:8" ht="22" x14ac:dyDescent="0.2">
      <c r="A572" s="115" t="s">
        <v>5655</v>
      </c>
    </row>
    <row r="573" spans="1:8" s="116" customFormat="1" ht="22" x14ac:dyDescent="0.2">
      <c r="A573" s="110" t="s">
        <v>4792</v>
      </c>
    </row>
    <row r="574" spans="1:8" ht="22" x14ac:dyDescent="0.2">
      <c r="A574" s="115" t="s">
        <v>5118</v>
      </c>
    </row>
    <row r="575" spans="1:8" ht="44" x14ac:dyDescent="0.2">
      <c r="A575" s="115" t="s">
        <v>5467</v>
      </c>
    </row>
    <row r="576" spans="1:8" s="116" customFormat="1" ht="66" x14ac:dyDescent="0.2">
      <c r="A576" s="115" t="s">
        <v>5589</v>
      </c>
    </row>
    <row r="577" spans="1:8" ht="44" x14ac:dyDescent="0.2">
      <c r="A577" s="115" t="s">
        <v>5409</v>
      </c>
    </row>
    <row r="578" spans="1:8" ht="66" x14ac:dyDescent="0.2">
      <c r="A578" s="115" t="s">
        <v>5486</v>
      </c>
    </row>
    <row r="579" spans="1:8" ht="22" x14ac:dyDescent="0.2">
      <c r="A579" s="110" t="s">
        <v>2880</v>
      </c>
    </row>
    <row r="580" spans="1:8" ht="44" x14ac:dyDescent="0.2">
      <c r="A580" s="115" t="s">
        <v>5188</v>
      </c>
    </row>
    <row r="581" spans="1:8" x14ac:dyDescent="0.2">
      <c r="A581" s="115"/>
    </row>
    <row r="582" spans="1:8" ht="22" x14ac:dyDescent="0.2">
      <c r="A582" s="110" t="s">
        <v>4463</v>
      </c>
    </row>
    <row r="583" spans="1:8" s="116" customFormat="1" ht="66" x14ac:dyDescent="0.2">
      <c r="A583" s="115" t="s">
        <v>5119</v>
      </c>
    </row>
    <row r="584" spans="1:8" s="116" customFormat="1" ht="66" x14ac:dyDescent="0.2">
      <c r="A584" s="115" t="s">
        <v>5120</v>
      </c>
      <c r="B584"/>
      <c r="C584"/>
      <c r="D584"/>
      <c r="E584"/>
      <c r="F584"/>
      <c r="G584"/>
      <c r="H584"/>
    </row>
    <row r="585" spans="1:8" ht="22" x14ac:dyDescent="0.2">
      <c r="A585" s="110" t="s">
        <v>4449</v>
      </c>
      <c r="H585" t="s">
        <v>5035</v>
      </c>
    </row>
    <row r="586" spans="1:8" ht="44" x14ac:dyDescent="0.2">
      <c r="A586" s="115" t="s">
        <v>5224</v>
      </c>
    </row>
    <row r="587" spans="1:8" ht="22" x14ac:dyDescent="0.2">
      <c r="A587" s="115" t="s">
        <v>5121</v>
      </c>
    </row>
    <row r="588" spans="1:8" ht="44" x14ac:dyDescent="0.2">
      <c r="A588" s="115" t="s">
        <v>5728</v>
      </c>
    </row>
    <row r="589" spans="1:8" ht="44" x14ac:dyDescent="0.2">
      <c r="A589" s="115" t="s">
        <v>5727</v>
      </c>
    </row>
    <row r="590" spans="1:8" ht="22" x14ac:dyDescent="0.2">
      <c r="A590" s="110" t="s">
        <v>4687</v>
      </c>
    </row>
    <row r="591" spans="1:8" ht="22" x14ac:dyDescent="0.2">
      <c r="A591" s="110" t="s">
        <v>2756</v>
      </c>
    </row>
    <row r="592" spans="1:8" ht="22" x14ac:dyDescent="0.2">
      <c r="A592" s="110" t="s">
        <v>4455</v>
      </c>
    </row>
    <row r="593" spans="1:8" ht="22" x14ac:dyDescent="0.2">
      <c r="A593" s="110" t="s">
        <v>2908</v>
      </c>
    </row>
    <row r="594" spans="1:8" ht="44" x14ac:dyDescent="0.2">
      <c r="A594" s="115" t="s">
        <v>5746</v>
      </c>
    </row>
    <row r="595" spans="1:8" ht="22" x14ac:dyDescent="0.2">
      <c r="A595" s="110" t="s">
        <v>2620</v>
      </c>
    </row>
    <row r="596" spans="1:8" ht="88" x14ac:dyDescent="0.2">
      <c r="A596" s="115" t="s">
        <v>5692</v>
      </c>
    </row>
    <row r="597" spans="1:8" ht="110" x14ac:dyDescent="0.2">
      <c r="A597" s="115" t="s">
        <v>5697</v>
      </c>
    </row>
    <row r="598" spans="1:8" ht="22" x14ac:dyDescent="0.2">
      <c r="A598" s="110" t="s">
        <v>2703</v>
      </c>
      <c r="H598" t="s">
        <v>4994</v>
      </c>
    </row>
    <row r="599" spans="1:8" ht="22" x14ac:dyDescent="0.2">
      <c r="A599" s="110" t="s">
        <v>2755</v>
      </c>
    </row>
    <row r="600" spans="1:8" ht="22" x14ac:dyDescent="0.2">
      <c r="A600" s="110" t="s">
        <v>4703</v>
      </c>
    </row>
    <row r="601" spans="1:8" ht="44" x14ac:dyDescent="0.2">
      <c r="A601" s="110" t="s">
        <v>4787</v>
      </c>
    </row>
    <row r="602" spans="1:8" ht="44" x14ac:dyDescent="0.2">
      <c r="A602" s="110" t="s">
        <v>4880</v>
      </c>
    </row>
    <row r="603" spans="1:8" ht="44" x14ac:dyDescent="0.2">
      <c r="A603" s="115" t="s">
        <v>5126</v>
      </c>
    </row>
    <row r="604" spans="1:8" ht="110" x14ac:dyDescent="0.2">
      <c r="A604" s="115" t="s">
        <v>5685</v>
      </c>
    </row>
    <row r="605" spans="1:8" ht="22" x14ac:dyDescent="0.2">
      <c r="A605" s="110" t="s">
        <v>2905</v>
      </c>
    </row>
    <row r="606" spans="1:8" ht="22" x14ac:dyDescent="0.2">
      <c r="A606" s="110" t="s">
        <v>2834</v>
      </c>
    </row>
    <row r="607" spans="1:8" ht="66" x14ac:dyDescent="0.2">
      <c r="A607" s="115" t="s">
        <v>5626</v>
      </c>
    </row>
    <row r="608" spans="1:8" ht="44" x14ac:dyDescent="0.2">
      <c r="A608" s="115" t="s">
        <v>5621</v>
      </c>
    </row>
    <row r="609" spans="1:8" ht="22" x14ac:dyDescent="0.2">
      <c r="A609" s="110" t="s">
        <v>2858</v>
      </c>
    </row>
    <row r="610" spans="1:8" ht="22" x14ac:dyDescent="0.2">
      <c r="A610" s="110" t="s">
        <v>2786</v>
      </c>
    </row>
    <row r="611" spans="1:8" ht="22" x14ac:dyDescent="0.2">
      <c r="A611" s="115" t="s">
        <v>5185</v>
      </c>
    </row>
    <row r="612" spans="1:8" ht="66" x14ac:dyDescent="0.2">
      <c r="A612" s="115" t="s">
        <v>5122</v>
      </c>
    </row>
    <row r="613" spans="1:8" ht="44" x14ac:dyDescent="0.2">
      <c r="A613" s="110" t="s">
        <v>4856</v>
      </c>
    </row>
    <row r="614" spans="1:8" ht="22" x14ac:dyDescent="0.2">
      <c r="A614" s="110" t="s">
        <v>2819</v>
      </c>
      <c r="H614" t="s">
        <v>4984</v>
      </c>
    </row>
    <row r="615" spans="1:8" ht="22" x14ac:dyDescent="0.2">
      <c r="A615" s="110" t="s">
        <v>2818</v>
      </c>
    </row>
    <row r="616" spans="1:8" ht="22" x14ac:dyDescent="0.2">
      <c r="A616" s="110" t="s">
        <v>4783</v>
      </c>
    </row>
    <row r="617" spans="1:8" ht="66" x14ac:dyDescent="0.2">
      <c r="A617" s="115" t="s">
        <v>5726</v>
      </c>
    </row>
    <row r="618" spans="1:8" ht="22" x14ac:dyDescent="0.2">
      <c r="A618" s="110" t="s">
        <v>2736</v>
      </c>
    </row>
    <row r="619" spans="1:8" ht="22" x14ac:dyDescent="0.2">
      <c r="A619" s="110" t="s">
        <v>4736</v>
      </c>
    </row>
    <row r="620" spans="1:8" ht="66" x14ac:dyDescent="0.2">
      <c r="A620" s="115" t="s">
        <v>5349</v>
      </c>
    </row>
    <row r="621" spans="1:8" ht="44" x14ac:dyDescent="0.2">
      <c r="A621" s="115" t="s">
        <v>5353</v>
      </c>
    </row>
    <row r="622" spans="1:8" x14ac:dyDescent="0.2">
      <c r="A622" s="115"/>
    </row>
    <row r="623" spans="1:8" ht="22" x14ac:dyDescent="0.2">
      <c r="A623" s="110" t="s">
        <v>2929</v>
      </c>
    </row>
    <row r="624" spans="1:8" ht="22" x14ac:dyDescent="0.2">
      <c r="A624" s="110" t="s">
        <v>2707</v>
      </c>
    </row>
    <row r="625" spans="1:1" ht="22" x14ac:dyDescent="0.2">
      <c r="A625" s="115" t="s">
        <v>5580</v>
      </c>
    </row>
    <row r="626" spans="1:1" ht="22" x14ac:dyDescent="0.2">
      <c r="A626" s="115" t="s">
        <v>5675</v>
      </c>
    </row>
    <row r="627" spans="1:1" ht="22" x14ac:dyDescent="0.2">
      <c r="A627" s="110" t="s">
        <v>2744</v>
      </c>
    </row>
    <row r="628" spans="1:1" ht="44" x14ac:dyDescent="0.2">
      <c r="A628" s="115" t="s">
        <v>5399</v>
      </c>
    </row>
    <row r="629" spans="1:1" ht="22" x14ac:dyDescent="0.25">
      <c r="A629" s="123" t="s">
        <v>5123</v>
      </c>
    </row>
    <row r="630" spans="1:1" ht="22" x14ac:dyDescent="0.2">
      <c r="A630" s="115" t="s">
        <v>5144</v>
      </c>
    </row>
    <row r="632" spans="1:1" x14ac:dyDescent="0.2">
      <c r="A632" s="115"/>
    </row>
    <row r="633" spans="1:1" x14ac:dyDescent="0.2">
      <c r="A633" s="110"/>
    </row>
    <row r="634" spans="1:1" x14ac:dyDescent="0.25">
      <c r="A634" s="81"/>
    </row>
    <row r="635" spans="1:1" x14ac:dyDescent="0.25">
      <c r="A635" s="81"/>
    </row>
    <row r="636" spans="1:1" x14ac:dyDescent="0.25">
      <c r="A636" s="81"/>
    </row>
    <row r="638" spans="1:1" x14ac:dyDescent="0.25">
      <c r="A638" s="81"/>
    </row>
  </sheetData>
  <sortState xmlns:xlrd2="http://schemas.microsoft.com/office/spreadsheetml/2017/richdata2" ref="A1:A630">
    <sortCondition ref="A1:A63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08C6F-4717-BE41-BCF0-27F2E9CB69B0}">
  <dimension ref="A1:D1092"/>
  <sheetViews>
    <sheetView topLeftCell="A51" workbookViewId="0">
      <selection activeCell="C61" sqref="C61"/>
    </sheetView>
  </sheetViews>
  <sheetFormatPr baseColWidth="10" defaultRowHeight="21" x14ac:dyDescent="0.25"/>
  <cols>
    <col min="1" max="2" width="37.1640625" customWidth="1"/>
    <col min="3" max="3" width="101.33203125" style="97" customWidth="1"/>
    <col min="4" max="4" width="43.83203125" customWidth="1"/>
  </cols>
  <sheetData>
    <row r="1" spans="1:4" x14ac:dyDescent="0.2">
      <c r="A1" s="90" t="s">
        <v>2912</v>
      </c>
      <c r="B1" s="91" t="s">
        <v>2913</v>
      </c>
      <c r="C1" s="96" t="s">
        <v>4489</v>
      </c>
    </row>
    <row r="2" spans="1:4" x14ac:dyDescent="0.25">
      <c r="A2" s="88" t="s">
        <v>2914</v>
      </c>
      <c r="B2" s="89" t="s">
        <v>3242</v>
      </c>
    </row>
    <row r="3" spans="1:4" x14ac:dyDescent="0.25">
      <c r="A3" s="88" t="s">
        <v>2915</v>
      </c>
      <c r="B3" s="89" t="s">
        <v>2954</v>
      </c>
    </row>
    <row r="4" spans="1:4" x14ac:dyDescent="0.25">
      <c r="A4" s="88" t="s">
        <v>2916</v>
      </c>
      <c r="B4" s="89" t="s">
        <v>3666</v>
      </c>
    </row>
    <row r="5" spans="1:4" x14ac:dyDescent="0.25">
      <c r="A5" s="88" t="s">
        <v>2917</v>
      </c>
      <c r="B5" s="89" t="s">
        <v>3058</v>
      </c>
      <c r="C5" s="97" t="s">
        <v>4740</v>
      </c>
    </row>
    <row r="6" spans="1:4" x14ac:dyDescent="0.25">
      <c r="A6" s="88" t="s">
        <v>2918</v>
      </c>
      <c r="B6" s="89" t="s">
        <v>4161</v>
      </c>
    </row>
    <row r="7" spans="1:4" x14ac:dyDescent="0.25">
      <c r="A7" s="88" t="s">
        <v>3903</v>
      </c>
      <c r="B7" s="89" t="s">
        <v>2933</v>
      </c>
    </row>
    <row r="8" spans="1:4" x14ac:dyDescent="0.25">
      <c r="A8" s="88" t="s">
        <v>3778</v>
      </c>
      <c r="B8" s="89" t="s">
        <v>3614</v>
      </c>
      <c r="C8" s="98" t="s">
        <v>5637</v>
      </c>
      <c r="D8" t="s">
        <v>5636</v>
      </c>
    </row>
    <row r="9" spans="1:4" x14ac:dyDescent="0.25">
      <c r="A9" s="88" t="s">
        <v>4363</v>
      </c>
      <c r="B9" s="89" t="s">
        <v>4162</v>
      </c>
    </row>
    <row r="10" spans="1:4" x14ac:dyDescent="0.25">
      <c r="A10" s="88" t="s">
        <v>4363</v>
      </c>
      <c r="B10" s="89" t="s">
        <v>4162</v>
      </c>
    </row>
    <row r="11" spans="1:4" x14ac:dyDescent="0.25">
      <c r="A11" s="88" t="s">
        <v>3393</v>
      </c>
      <c r="B11" s="89" t="s">
        <v>3394</v>
      </c>
    </row>
    <row r="12" spans="1:4" x14ac:dyDescent="0.25">
      <c r="A12" s="88" t="s">
        <v>3206</v>
      </c>
      <c r="B12" s="89" t="s">
        <v>3207</v>
      </c>
      <c r="C12" s="97" t="s">
        <v>5447</v>
      </c>
    </row>
    <row r="13" spans="1:4" x14ac:dyDescent="0.25">
      <c r="A13" s="88" t="s">
        <v>4285</v>
      </c>
      <c r="B13" s="89" t="s">
        <v>4286</v>
      </c>
      <c r="C13" s="98" t="s">
        <v>4532</v>
      </c>
    </row>
    <row r="14" spans="1:4" x14ac:dyDescent="0.25">
      <c r="A14" s="88" t="s">
        <v>3376</v>
      </c>
      <c r="B14" s="89" t="s">
        <v>3333</v>
      </c>
    </row>
    <row r="15" spans="1:4" x14ac:dyDescent="0.25">
      <c r="A15" s="88" t="s">
        <v>3652</v>
      </c>
      <c r="B15" s="89" t="s">
        <v>3417</v>
      </c>
    </row>
    <row r="16" spans="1:4" x14ac:dyDescent="0.25">
      <c r="A16" s="88" t="s">
        <v>4196</v>
      </c>
      <c r="B16" s="89" t="s">
        <v>4197</v>
      </c>
      <c r="C16" s="98" t="s">
        <v>5734</v>
      </c>
    </row>
    <row r="17" spans="1:3" x14ac:dyDescent="0.25">
      <c r="A17" s="88" t="s">
        <v>4111</v>
      </c>
      <c r="B17" s="89" t="s">
        <v>4112</v>
      </c>
    </row>
    <row r="18" spans="1:3" x14ac:dyDescent="0.25">
      <c r="A18" s="88" t="s">
        <v>3894</v>
      </c>
      <c r="B18" s="89" t="s">
        <v>3156</v>
      </c>
    </row>
    <row r="19" spans="1:3" x14ac:dyDescent="0.25">
      <c r="A19" s="88" t="s">
        <v>3019</v>
      </c>
      <c r="B19" s="89" t="s">
        <v>3020</v>
      </c>
    </row>
    <row r="20" spans="1:3" x14ac:dyDescent="0.25">
      <c r="A20" s="88" t="s">
        <v>4277</v>
      </c>
      <c r="B20" s="89" t="s">
        <v>4544</v>
      </c>
      <c r="C20" s="97" t="s">
        <v>4546</v>
      </c>
    </row>
    <row r="21" spans="1:3" x14ac:dyDescent="0.25">
      <c r="A21" s="88" t="s">
        <v>3970</v>
      </c>
      <c r="B21" s="89" t="s">
        <v>3971</v>
      </c>
    </row>
    <row r="22" spans="1:3" x14ac:dyDescent="0.25">
      <c r="A22" s="88" t="s">
        <v>3683</v>
      </c>
      <c r="B22" s="89" t="s">
        <v>3684</v>
      </c>
    </row>
    <row r="23" spans="1:3" x14ac:dyDescent="0.25">
      <c r="A23" s="88" t="s">
        <v>3021</v>
      </c>
      <c r="B23" s="89" t="s">
        <v>3022</v>
      </c>
      <c r="C23" s="97" t="s">
        <v>5340</v>
      </c>
    </row>
    <row r="24" spans="1:3" x14ac:dyDescent="0.25">
      <c r="A24" s="88" t="s">
        <v>3155</v>
      </c>
      <c r="B24" s="89" t="s">
        <v>3156</v>
      </c>
    </row>
    <row r="25" spans="1:3" x14ac:dyDescent="0.25">
      <c r="A25" s="88" t="s">
        <v>2985</v>
      </c>
      <c r="B25" s="89" t="s">
        <v>2986</v>
      </c>
    </row>
    <row r="26" spans="1:3" x14ac:dyDescent="0.25">
      <c r="A26" s="88" t="s">
        <v>4049</v>
      </c>
      <c r="B26" s="89" t="s">
        <v>4050</v>
      </c>
    </row>
    <row r="27" spans="1:3" x14ac:dyDescent="0.25">
      <c r="A27" s="88" t="s">
        <v>3429</v>
      </c>
      <c r="B27" s="89" t="s">
        <v>3430</v>
      </c>
      <c r="C27" s="97" t="s">
        <v>5229</v>
      </c>
    </row>
    <row r="28" spans="1:3" x14ac:dyDescent="0.25">
      <c r="A28" s="88" t="s">
        <v>3895</v>
      </c>
      <c r="B28" s="89" t="s">
        <v>3068</v>
      </c>
    </row>
    <row r="29" spans="1:3" x14ac:dyDescent="0.25">
      <c r="A29" s="88" t="s">
        <v>3743</v>
      </c>
      <c r="B29" s="89" t="s">
        <v>3407</v>
      </c>
    </row>
    <row r="30" spans="1:3" x14ac:dyDescent="0.25">
      <c r="A30" s="88" t="s">
        <v>2974</v>
      </c>
      <c r="B30" s="89" t="s">
        <v>2975</v>
      </c>
    </row>
    <row r="31" spans="1:3" x14ac:dyDescent="0.25">
      <c r="A31" s="88" t="s">
        <v>3223</v>
      </c>
      <c r="B31" s="89" t="s">
        <v>3224</v>
      </c>
    </row>
    <row r="32" spans="1:3" x14ac:dyDescent="0.25">
      <c r="A32" s="88" t="s">
        <v>3979</v>
      </c>
      <c r="B32" s="89" t="s">
        <v>3844</v>
      </c>
    </row>
    <row r="33" spans="1:3" x14ac:dyDescent="0.25">
      <c r="A33" s="88" t="s">
        <v>3901</v>
      </c>
      <c r="B33" s="89" t="s">
        <v>3902</v>
      </c>
    </row>
    <row r="34" spans="1:3" x14ac:dyDescent="0.25">
      <c r="A34" s="88" t="s">
        <v>3322</v>
      </c>
      <c r="B34" s="89" t="s">
        <v>3323</v>
      </c>
      <c r="C34" s="97" t="s">
        <v>5285</v>
      </c>
    </row>
    <row r="35" spans="1:3" x14ac:dyDescent="0.25">
      <c r="A35" s="88" t="s">
        <v>4009</v>
      </c>
      <c r="B35" s="89" t="s">
        <v>4010</v>
      </c>
    </row>
    <row r="36" spans="1:3" x14ac:dyDescent="0.25">
      <c r="A36" s="88" t="s">
        <v>3638</v>
      </c>
      <c r="B36" s="89" t="s">
        <v>3124</v>
      </c>
    </row>
    <row r="37" spans="1:3" x14ac:dyDescent="0.25">
      <c r="A37" s="88" t="s">
        <v>3574</v>
      </c>
      <c r="B37" s="89" t="s">
        <v>3040</v>
      </c>
      <c r="C37" s="97" t="s">
        <v>4782</v>
      </c>
    </row>
    <row r="38" spans="1:3" x14ac:dyDescent="0.25">
      <c r="A38" s="88" t="s">
        <v>3574</v>
      </c>
      <c r="B38" s="89" t="s">
        <v>2984</v>
      </c>
    </row>
    <row r="39" spans="1:3" x14ac:dyDescent="0.25">
      <c r="A39" s="88" t="s">
        <v>3023</v>
      </c>
      <c r="B39" s="89" t="s">
        <v>3024</v>
      </c>
    </row>
    <row r="40" spans="1:3" x14ac:dyDescent="0.25">
      <c r="A40" s="88" t="s">
        <v>3715</v>
      </c>
      <c r="B40" s="89" t="s">
        <v>3716</v>
      </c>
      <c r="C40" s="97" t="s">
        <v>5598</v>
      </c>
    </row>
    <row r="41" spans="1:3" x14ac:dyDescent="0.25">
      <c r="A41" s="88" t="s">
        <v>4094</v>
      </c>
      <c r="B41" s="89" t="s">
        <v>3052</v>
      </c>
    </row>
    <row r="42" spans="1:3" x14ac:dyDescent="0.25">
      <c r="A42" s="88" t="s">
        <v>4192</v>
      </c>
      <c r="B42" s="89" t="s">
        <v>4193</v>
      </c>
    </row>
    <row r="43" spans="1:3" x14ac:dyDescent="0.25">
      <c r="A43" s="88" t="s">
        <v>4190</v>
      </c>
      <c r="B43" s="89" t="s">
        <v>4191</v>
      </c>
      <c r="C43" s="97" t="s">
        <v>5755</v>
      </c>
    </row>
    <row r="44" spans="1:3" x14ac:dyDescent="0.25">
      <c r="A44" s="88" t="s">
        <v>3899</v>
      </c>
      <c r="B44" s="89" t="s">
        <v>2954</v>
      </c>
    </row>
    <row r="45" spans="1:3" x14ac:dyDescent="0.25">
      <c r="A45" s="88" t="s">
        <v>3260</v>
      </c>
      <c r="B45" s="89" t="s">
        <v>3261</v>
      </c>
      <c r="C45" s="97" t="s">
        <v>5465</v>
      </c>
    </row>
    <row r="46" spans="1:3" x14ac:dyDescent="0.25">
      <c r="A46" s="88" t="s">
        <v>3152</v>
      </c>
      <c r="B46" s="89" t="s">
        <v>3153</v>
      </c>
    </row>
    <row r="47" spans="1:3" x14ac:dyDescent="0.25">
      <c r="A47" s="88" t="s">
        <v>3025</v>
      </c>
      <c r="B47" s="89" t="s">
        <v>3026</v>
      </c>
    </row>
    <row r="48" spans="1:3" x14ac:dyDescent="0.25">
      <c r="A48" s="88" t="s">
        <v>3025</v>
      </c>
      <c r="B48" s="89" t="s">
        <v>3026</v>
      </c>
    </row>
    <row r="49" spans="1:3" x14ac:dyDescent="0.25">
      <c r="A49" s="88" t="s">
        <v>3567</v>
      </c>
      <c r="B49" s="89" t="s">
        <v>3296</v>
      </c>
    </row>
    <row r="50" spans="1:3" x14ac:dyDescent="0.25">
      <c r="A50" s="88" t="s">
        <v>3408</v>
      </c>
      <c r="B50" s="89" t="s">
        <v>3409</v>
      </c>
    </row>
    <row r="51" spans="1:3" x14ac:dyDescent="0.25">
      <c r="A51" s="88" t="s">
        <v>3377</v>
      </c>
      <c r="B51" s="89" t="s">
        <v>3163</v>
      </c>
    </row>
    <row r="52" spans="1:3" x14ac:dyDescent="0.25">
      <c r="A52" s="88" t="s">
        <v>4136</v>
      </c>
      <c r="B52" s="89" t="s">
        <v>3124</v>
      </c>
    </row>
    <row r="53" spans="1:3" x14ac:dyDescent="0.25">
      <c r="A53" s="88" t="s">
        <v>3731</v>
      </c>
      <c r="B53" s="89" t="s">
        <v>3052</v>
      </c>
    </row>
    <row r="54" spans="1:3" x14ac:dyDescent="0.25">
      <c r="A54" s="88" t="s">
        <v>3690</v>
      </c>
      <c r="B54" s="89" t="s">
        <v>3085</v>
      </c>
      <c r="C54" s="97" t="s">
        <v>5562</v>
      </c>
    </row>
    <row r="55" spans="1:3" x14ac:dyDescent="0.25">
      <c r="A55" s="88" t="s">
        <v>4198</v>
      </c>
      <c r="B55" s="89" t="s">
        <v>3201</v>
      </c>
    </row>
    <row r="56" spans="1:3" x14ac:dyDescent="0.25">
      <c r="A56" s="88" t="s">
        <v>3384</v>
      </c>
      <c r="B56" s="89" t="s">
        <v>2935</v>
      </c>
    </row>
    <row r="57" spans="1:3" x14ac:dyDescent="0.25">
      <c r="A57" s="88" t="s">
        <v>3464</v>
      </c>
      <c r="B57" s="89" t="s">
        <v>3417</v>
      </c>
      <c r="C57" s="97" t="s">
        <v>5152</v>
      </c>
    </row>
    <row r="58" spans="1:3" x14ac:dyDescent="0.25">
      <c r="A58" s="88" t="s">
        <v>4124</v>
      </c>
      <c r="B58" s="89" t="s">
        <v>3383</v>
      </c>
    </row>
    <row r="59" spans="1:3" x14ac:dyDescent="0.25">
      <c r="A59" s="88" t="s">
        <v>3667</v>
      </c>
      <c r="B59" s="89" t="s">
        <v>2993</v>
      </c>
    </row>
    <row r="60" spans="1:3" x14ac:dyDescent="0.25">
      <c r="A60" s="88" t="s">
        <v>3341</v>
      </c>
      <c r="B60" s="89" t="s">
        <v>3017</v>
      </c>
    </row>
    <row r="61" spans="1:3" x14ac:dyDescent="0.25">
      <c r="A61" s="88" t="s">
        <v>4168</v>
      </c>
      <c r="B61" s="89" t="s">
        <v>3133</v>
      </c>
      <c r="C61" s="97" t="s">
        <v>5768</v>
      </c>
    </row>
    <row r="62" spans="1:3" x14ac:dyDescent="0.25">
      <c r="A62" s="88" t="s">
        <v>3649</v>
      </c>
      <c r="B62" s="89" t="s">
        <v>3650</v>
      </c>
      <c r="C62" s="97" t="s">
        <v>4638</v>
      </c>
    </row>
    <row r="63" spans="1:3" x14ac:dyDescent="0.25">
      <c r="A63" s="88" t="s">
        <v>4011</v>
      </c>
      <c r="B63" s="89" t="s">
        <v>4012</v>
      </c>
    </row>
    <row r="64" spans="1:3" x14ac:dyDescent="0.25">
      <c r="A64" s="88" t="s">
        <v>4011</v>
      </c>
      <c r="B64" s="89" t="s">
        <v>4012</v>
      </c>
    </row>
    <row r="65" spans="1:3" x14ac:dyDescent="0.25">
      <c r="A65" s="88" t="s">
        <v>3495</v>
      </c>
      <c r="B65" s="89" t="s">
        <v>3496</v>
      </c>
      <c r="C65" s="97" t="s">
        <v>4948</v>
      </c>
    </row>
    <row r="66" spans="1:3" x14ac:dyDescent="0.25">
      <c r="A66" s="88" t="s">
        <v>3027</v>
      </c>
      <c r="B66" s="89" t="s">
        <v>2954</v>
      </c>
    </row>
    <row r="67" spans="1:3" x14ac:dyDescent="0.25">
      <c r="A67" s="88" t="s">
        <v>3027</v>
      </c>
      <c r="B67" s="89" t="s">
        <v>2954</v>
      </c>
    </row>
    <row r="68" spans="1:3" x14ac:dyDescent="0.25">
      <c r="A68" s="88" t="s">
        <v>4199</v>
      </c>
      <c r="B68" s="89" t="s">
        <v>3068</v>
      </c>
      <c r="C68" s="108"/>
    </row>
    <row r="69" spans="1:3" x14ac:dyDescent="0.25">
      <c r="A69" s="88" t="s">
        <v>3598</v>
      </c>
      <c r="B69" s="89" t="s">
        <v>3599</v>
      </c>
      <c r="C69" s="97" t="s">
        <v>4738</v>
      </c>
    </row>
    <row r="70" spans="1:3" x14ac:dyDescent="0.25">
      <c r="A70" s="88" t="s">
        <v>4336</v>
      </c>
      <c r="B70" s="89" t="s">
        <v>3294</v>
      </c>
    </row>
    <row r="71" spans="1:3" x14ac:dyDescent="0.25">
      <c r="A71" s="88" t="s">
        <v>2987</v>
      </c>
      <c r="B71" s="89" t="s">
        <v>2944</v>
      </c>
    </row>
    <row r="72" spans="1:3" x14ac:dyDescent="0.25">
      <c r="A72" s="88" t="s">
        <v>3262</v>
      </c>
      <c r="B72" s="89" t="s">
        <v>3263</v>
      </c>
      <c r="C72" s="97" t="s">
        <v>5470</v>
      </c>
    </row>
    <row r="73" spans="1:3" x14ac:dyDescent="0.25">
      <c r="A73" s="88" t="s">
        <v>3431</v>
      </c>
      <c r="B73" s="89" t="s">
        <v>3432</v>
      </c>
      <c r="C73" s="97" t="s">
        <v>5225</v>
      </c>
    </row>
    <row r="74" spans="1:3" x14ac:dyDescent="0.25">
      <c r="A74" s="88" t="s">
        <v>3732</v>
      </c>
      <c r="B74" s="89" t="s">
        <v>3733</v>
      </c>
    </row>
    <row r="75" spans="1:3" x14ac:dyDescent="0.25">
      <c r="A75" s="88" t="s">
        <v>4104</v>
      </c>
      <c r="B75" s="89" t="s">
        <v>4105</v>
      </c>
    </row>
    <row r="76" spans="1:3" x14ac:dyDescent="0.25">
      <c r="A76" s="88" t="s">
        <v>3734</v>
      </c>
      <c r="B76" s="89" t="s">
        <v>2937</v>
      </c>
    </row>
    <row r="77" spans="1:3" x14ac:dyDescent="0.25">
      <c r="A77" s="88" t="s">
        <v>3592</v>
      </c>
      <c r="B77" s="89" t="s">
        <v>3241</v>
      </c>
      <c r="C77" s="98" t="s">
        <v>4754</v>
      </c>
    </row>
    <row r="78" spans="1:3" x14ac:dyDescent="0.25">
      <c r="A78" s="88" t="s">
        <v>2926</v>
      </c>
      <c r="B78" s="89" t="s">
        <v>2927</v>
      </c>
    </row>
    <row r="79" spans="1:3" x14ac:dyDescent="0.25">
      <c r="A79" s="88" t="s">
        <v>3028</v>
      </c>
      <c r="B79" s="89" t="s">
        <v>3029</v>
      </c>
    </row>
    <row r="80" spans="1:3" x14ac:dyDescent="0.25">
      <c r="A80" s="88" t="s">
        <v>3028</v>
      </c>
      <c r="B80" s="89" t="s">
        <v>3029</v>
      </c>
    </row>
    <row r="81" spans="1:3" x14ac:dyDescent="0.2">
      <c r="A81" s="88" t="s">
        <v>3580</v>
      </c>
      <c r="B81" s="89" t="s">
        <v>3109</v>
      </c>
      <c r="C81" s="54" t="s">
        <v>5549</v>
      </c>
    </row>
    <row r="82" spans="1:3" x14ac:dyDescent="0.25">
      <c r="A82" s="88" t="s">
        <v>3030</v>
      </c>
      <c r="B82" s="89" t="s">
        <v>3031</v>
      </c>
    </row>
    <row r="83" spans="1:3" x14ac:dyDescent="0.25">
      <c r="A83" s="88" t="s">
        <v>3225</v>
      </c>
      <c r="B83" s="89" t="s">
        <v>3054</v>
      </c>
    </row>
    <row r="84" spans="1:3" x14ac:dyDescent="0.25">
      <c r="A84" s="88" t="s">
        <v>3225</v>
      </c>
      <c r="B84" s="89" t="s">
        <v>3586</v>
      </c>
    </row>
    <row r="85" spans="1:3" x14ac:dyDescent="0.25">
      <c r="A85" s="88" t="s">
        <v>4178</v>
      </c>
      <c r="B85" s="89" t="s">
        <v>3664</v>
      </c>
    </row>
    <row r="86" spans="1:3" x14ac:dyDescent="0.25">
      <c r="A86" s="88" t="s">
        <v>3088</v>
      </c>
      <c r="B86" s="89" t="s">
        <v>3089</v>
      </c>
    </row>
    <row r="87" spans="1:3" x14ac:dyDescent="0.25">
      <c r="A87" s="88" t="s">
        <v>3491</v>
      </c>
      <c r="B87" s="89" t="s">
        <v>3492</v>
      </c>
      <c r="C87" s="97" t="s">
        <v>4955</v>
      </c>
    </row>
    <row r="88" spans="1:3" x14ac:dyDescent="0.25">
      <c r="A88" s="88" t="s">
        <v>3468</v>
      </c>
      <c r="B88" s="89" t="s">
        <v>2979</v>
      </c>
      <c r="C88" s="97" t="s">
        <v>5050</v>
      </c>
    </row>
    <row r="89" spans="1:3" x14ac:dyDescent="0.25">
      <c r="A89" s="88" t="s">
        <v>3180</v>
      </c>
      <c r="B89" s="89" t="s">
        <v>3181</v>
      </c>
    </row>
    <row r="90" spans="1:3" x14ac:dyDescent="0.25">
      <c r="A90" s="88" t="s">
        <v>4223</v>
      </c>
      <c r="B90" s="89" t="s">
        <v>3013</v>
      </c>
    </row>
    <row r="91" spans="1:3" x14ac:dyDescent="0.25">
      <c r="A91" s="88" t="s">
        <v>4113</v>
      </c>
      <c r="B91" s="89" t="s">
        <v>3220</v>
      </c>
    </row>
    <row r="92" spans="1:3" x14ac:dyDescent="0.25">
      <c r="A92" s="88" t="s">
        <v>4013</v>
      </c>
      <c r="B92" s="89" t="s">
        <v>3198</v>
      </c>
    </row>
    <row r="93" spans="1:3" x14ac:dyDescent="0.25">
      <c r="A93" s="88" t="s">
        <v>4013</v>
      </c>
      <c r="B93" s="89" t="s">
        <v>3614</v>
      </c>
    </row>
    <row r="94" spans="1:3" x14ac:dyDescent="0.25">
      <c r="A94" s="88" t="s">
        <v>4013</v>
      </c>
      <c r="B94" s="89" t="s">
        <v>2971</v>
      </c>
      <c r="C94" s="97" t="s">
        <v>5747</v>
      </c>
    </row>
    <row r="95" spans="1:3" x14ac:dyDescent="0.25">
      <c r="A95" s="88" t="s">
        <v>4368</v>
      </c>
      <c r="B95" s="89" t="s">
        <v>3250</v>
      </c>
      <c r="C95" s="97" t="s">
        <v>4569</v>
      </c>
    </row>
    <row r="96" spans="1:3" x14ac:dyDescent="0.25">
      <c r="A96" s="88" t="s">
        <v>4342</v>
      </c>
      <c r="B96" s="89" t="s">
        <v>3465</v>
      </c>
    </row>
    <row r="97" spans="1:3" x14ac:dyDescent="0.25">
      <c r="A97" s="88" t="s">
        <v>3264</v>
      </c>
      <c r="B97" s="89" t="s">
        <v>3151</v>
      </c>
      <c r="C97" s="97" t="s">
        <v>5471</v>
      </c>
    </row>
    <row r="98" spans="1:3" x14ac:dyDescent="0.25">
      <c r="A98" s="88" t="s">
        <v>2924</v>
      </c>
      <c r="B98" s="89" t="s">
        <v>2925</v>
      </c>
    </row>
    <row r="99" spans="1:3" x14ac:dyDescent="0.25">
      <c r="A99" s="88" t="s">
        <v>4114</v>
      </c>
      <c r="B99" s="89" t="s">
        <v>4115</v>
      </c>
    </row>
    <row r="100" spans="1:3" x14ac:dyDescent="0.25">
      <c r="A100" s="88" t="s">
        <v>3610</v>
      </c>
      <c r="B100" s="89" t="s">
        <v>3207</v>
      </c>
    </row>
    <row r="101" spans="1:3" x14ac:dyDescent="0.25">
      <c r="A101" s="88" t="s">
        <v>3861</v>
      </c>
      <c r="B101" s="89" t="s">
        <v>3054</v>
      </c>
    </row>
    <row r="102" spans="1:3" x14ac:dyDescent="0.25">
      <c r="A102" s="88" t="s">
        <v>3750</v>
      </c>
      <c r="B102" s="89" t="s">
        <v>2960</v>
      </c>
    </row>
    <row r="103" spans="1:3" x14ac:dyDescent="0.25">
      <c r="A103" s="88" t="s">
        <v>3857</v>
      </c>
      <c r="B103" s="89" t="s">
        <v>3020</v>
      </c>
    </row>
    <row r="104" spans="1:3" x14ac:dyDescent="0.25">
      <c r="A104" s="88" t="s">
        <v>3230</v>
      </c>
      <c r="B104" s="89" t="s">
        <v>2954</v>
      </c>
    </row>
    <row r="105" spans="1:3" x14ac:dyDescent="0.25">
      <c r="A105" s="88" t="s">
        <v>3559</v>
      </c>
      <c r="B105" s="89" t="s">
        <v>3099</v>
      </c>
      <c r="C105" s="97" t="s">
        <v>4809</v>
      </c>
    </row>
    <row r="106" spans="1:3" x14ac:dyDescent="0.25">
      <c r="A106" s="88" t="s">
        <v>3779</v>
      </c>
      <c r="B106" s="89" t="s">
        <v>3383</v>
      </c>
    </row>
    <row r="107" spans="1:3" x14ac:dyDescent="0.25">
      <c r="A107" s="88" t="s">
        <v>4083</v>
      </c>
      <c r="B107" s="89" t="s">
        <v>4084</v>
      </c>
    </row>
    <row r="108" spans="1:3" x14ac:dyDescent="0.25">
      <c r="A108" s="88" t="s">
        <v>3410</v>
      </c>
      <c r="B108" s="89" t="s">
        <v>3085</v>
      </c>
    </row>
    <row r="109" spans="1:3" x14ac:dyDescent="0.25">
      <c r="A109" s="88" t="s">
        <v>3208</v>
      </c>
      <c r="B109" s="89" t="s">
        <v>3024</v>
      </c>
      <c r="C109" s="97" t="s">
        <v>5451</v>
      </c>
    </row>
    <row r="110" spans="1:3" x14ac:dyDescent="0.25">
      <c r="A110" s="88" t="s">
        <v>3612</v>
      </c>
      <c r="B110" s="89" t="s">
        <v>3054</v>
      </c>
      <c r="C110" s="97" t="s">
        <v>4702</v>
      </c>
    </row>
    <row r="111" spans="1:3" x14ac:dyDescent="0.25">
      <c r="A111" s="88" t="s">
        <v>3512</v>
      </c>
      <c r="B111" s="89" t="s">
        <v>2960</v>
      </c>
      <c r="C111" s="97" t="s">
        <v>4923</v>
      </c>
    </row>
    <row r="112" spans="1:3" x14ac:dyDescent="0.25">
      <c r="A112" s="88" t="s">
        <v>3827</v>
      </c>
      <c r="B112" s="89" t="s">
        <v>3828</v>
      </c>
    </row>
    <row r="113" spans="1:3" x14ac:dyDescent="0.25">
      <c r="A113" s="88" t="s">
        <v>3981</v>
      </c>
      <c r="B113" s="89" t="s">
        <v>3934</v>
      </c>
    </row>
    <row r="114" spans="1:3" x14ac:dyDescent="0.25">
      <c r="A114" s="88" t="s">
        <v>3829</v>
      </c>
      <c r="B114" s="89" t="s">
        <v>3087</v>
      </c>
    </row>
    <row r="115" spans="1:3" x14ac:dyDescent="0.25">
      <c r="A115" s="88" t="s">
        <v>3324</v>
      </c>
      <c r="B115" s="89" t="s">
        <v>3034</v>
      </c>
    </row>
    <row r="116" spans="1:3" x14ac:dyDescent="0.25">
      <c r="A116" s="88" t="s">
        <v>4014</v>
      </c>
      <c r="B116" s="89" t="s">
        <v>4015</v>
      </c>
    </row>
    <row r="117" spans="1:3" x14ac:dyDescent="0.25">
      <c r="A117" s="88" t="s">
        <v>3600</v>
      </c>
      <c r="B117" s="89" t="s">
        <v>2993</v>
      </c>
      <c r="C117" s="97" t="s">
        <v>4726</v>
      </c>
    </row>
    <row r="118" spans="1:3" x14ac:dyDescent="0.25">
      <c r="A118" s="88" t="s">
        <v>4126</v>
      </c>
      <c r="B118" s="89" t="s">
        <v>4127</v>
      </c>
    </row>
    <row r="119" spans="1:3" x14ac:dyDescent="0.25">
      <c r="A119" s="88" t="s">
        <v>4179</v>
      </c>
      <c r="B119" s="89" t="s">
        <v>3026</v>
      </c>
    </row>
    <row r="120" spans="1:3" x14ac:dyDescent="0.25">
      <c r="A120" s="88" t="s">
        <v>4069</v>
      </c>
      <c r="B120" s="89" t="s">
        <v>3277</v>
      </c>
    </row>
    <row r="121" spans="1:3" x14ac:dyDescent="0.25">
      <c r="A121" s="88" t="s">
        <v>4280</v>
      </c>
      <c r="B121" s="89" t="s">
        <v>3054</v>
      </c>
      <c r="C121" s="99" t="s">
        <v>4542</v>
      </c>
    </row>
    <row r="122" spans="1:3" x14ac:dyDescent="0.25">
      <c r="A122" s="88" t="s">
        <v>3698</v>
      </c>
      <c r="B122" s="89" t="s">
        <v>3699</v>
      </c>
      <c r="C122" s="97" t="s">
        <v>5577</v>
      </c>
    </row>
    <row r="123" spans="1:3" x14ac:dyDescent="0.25">
      <c r="A123" s="88" t="s">
        <v>3243</v>
      </c>
      <c r="B123" s="89" t="s">
        <v>2937</v>
      </c>
    </row>
    <row r="124" spans="1:3" x14ac:dyDescent="0.25">
      <c r="A124" s="88" t="s">
        <v>3869</v>
      </c>
      <c r="B124" s="89" t="s">
        <v>3870</v>
      </c>
    </row>
    <row r="125" spans="1:3" x14ac:dyDescent="0.25">
      <c r="A125" s="88" t="s">
        <v>4320</v>
      </c>
      <c r="B125" s="89" t="s">
        <v>3285</v>
      </c>
    </row>
    <row r="126" spans="1:3" x14ac:dyDescent="0.25">
      <c r="A126" s="88" t="s">
        <v>4163</v>
      </c>
      <c r="B126" s="89" t="s">
        <v>4164</v>
      </c>
    </row>
    <row r="127" spans="1:3" x14ac:dyDescent="0.25">
      <c r="A127" s="88" t="s">
        <v>4040</v>
      </c>
      <c r="B127" s="89" t="s">
        <v>4041</v>
      </c>
    </row>
    <row r="128" spans="1:3" x14ac:dyDescent="0.25">
      <c r="A128" s="88" t="s">
        <v>3497</v>
      </c>
      <c r="B128" s="89" t="s">
        <v>3498</v>
      </c>
      <c r="C128" s="98" t="s">
        <v>4949</v>
      </c>
    </row>
    <row r="129" spans="1:3" x14ac:dyDescent="0.25">
      <c r="A129" s="88" t="s">
        <v>3497</v>
      </c>
      <c r="B129" s="89" t="s">
        <v>3498</v>
      </c>
    </row>
    <row r="130" spans="1:3" x14ac:dyDescent="0.25">
      <c r="A130" s="88" t="s">
        <v>3456</v>
      </c>
      <c r="B130" s="89" t="s">
        <v>3457</v>
      </c>
      <c r="C130" s="98" t="s">
        <v>5172</v>
      </c>
    </row>
    <row r="131" spans="1:3" x14ac:dyDescent="0.25">
      <c r="A131" s="88" t="s">
        <v>4312</v>
      </c>
      <c r="B131" s="89" t="s">
        <v>3052</v>
      </c>
      <c r="C131" s="97" t="s">
        <v>4977</v>
      </c>
    </row>
    <row r="132" spans="1:3" x14ac:dyDescent="0.25">
      <c r="A132" s="88" t="s">
        <v>3395</v>
      </c>
      <c r="B132" s="89" t="s">
        <v>3241</v>
      </c>
    </row>
    <row r="133" spans="1:3" x14ac:dyDescent="0.25">
      <c r="A133" s="88" t="s">
        <v>3848</v>
      </c>
      <c r="B133" s="89" t="s">
        <v>2937</v>
      </c>
    </row>
    <row r="134" spans="1:3" x14ac:dyDescent="0.25">
      <c r="A134" s="88" t="s">
        <v>3290</v>
      </c>
      <c r="B134" s="89" t="s">
        <v>3291</v>
      </c>
    </row>
    <row r="135" spans="1:3" x14ac:dyDescent="0.25">
      <c r="A135" s="88" t="s">
        <v>4037</v>
      </c>
      <c r="B135" s="89" t="s">
        <v>4038</v>
      </c>
    </row>
    <row r="136" spans="1:3" x14ac:dyDescent="0.25">
      <c r="A136" s="88" t="s">
        <v>3032</v>
      </c>
      <c r="B136" s="89" t="s">
        <v>2982</v>
      </c>
    </row>
    <row r="137" spans="1:3" x14ac:dyDescent="0.25">
      <c r="A137" s="88" t="s">
        <v>4070</v>
      </c>
      <c r="B137" s="89" t="s">
        <v>3347</v>
      </c>
    </row>
    <row r="138" spans="1:3" x14ac:dyDescent="0.25">
      <c r="A138" s="88" t="s">
        <v>3980</v>
      </c>
      <c r="B138" s="89" t="s">
        <v>3270</v>
      </c>
    </row>
    <row r="139" spans="1:3" x14ac:dyDescent="0.25">
      <c r="A139" s="88" t="s">
        <v>4200</v>
      </c>
      <c r="B139" s="89" t="s">
        <v>3220</v>
      </c>
      <c r="C139" s="97" t="s">
        <v>5743</v>
      </c>
    </row>
    <row r="140" spans="1:3" x14ac:dyDescent="0.25">
      <c r="A140" s="88" t="s">
        <v>3474</v>
      </c>
      <c r="B140" s="89" t="s">
        <v>3475</v>
      </c>
      <c r="C140" s="97" t="s">
        <v>5034</v>
      </c>
    </row>
    <row r="141" spans="1:3" x14ac:dyDescent="0.25">
      <c r="A141" s="88" t="s">
        <v>4102</v>
      </c>
      <c r="B141" s="89" t="s">
        <v>4103</v>
      </c>
    </row>
    <row r="142" spans="1:3" x14ac:dyDescent="0.25">
      <c r="A142" s="88" t="s">
        <v>3939</v>
      </c>
      <c r="B142" s="89" t="s">
        <v>3013</v>
      </c>
    </row>
    <row r="143" spans="1:3" x14ac:dyDescent="0.25">
      <c r="A143" s="88" t="s">
        <v>4201</v>
      </c>
      <c r="B143" s="89" t="s">
        <v>3117</v>
      </c>
      <c r="C143" s="98" t="s">
        <v>5725</v>
      </c>
    </row>
    <row r="144" spans="1:3" x14ac:dyDescent="0.25">
      <c r="A144" s="88" t="s">
        <v>4180</v>
      </c>
      <c r="B144" s="89" t="s">
        <v>4181</v>
      </c>
    </row>
    <row r="145" spans="1:4" x14ac:dyDescent="0.25">
      <c r="A145" s="88" t="s">
        <v>4051</v>
      </c>
      <c r="B145" s="89" t="s">
        <v>3015</v>
      </c>
    </row>
    <row r="146" spans="1:4" x14ac:dyDescent="0.25">
      <c r="A146" s="88" t="s">
        <v>3717</v>
      </c>
      <c r="B146" s="89" t="s">
        <v>3718</v>
      </c>
      <c r="C146" s="97" t="s">
        <v>5601</v>
      </c>
    </row>
    <row r="147" spans="1:4" x14ac:dyDescent="0.25">
      <c r="A147" s="88" t="s">
        <v>3717</v>
      </c>
      <c r="B147" s="89" t="s">
        <v>3718</v>
      </c>
      <c r="C147" s="97" t="s">
        <v>5601</v>
      </c>
    </row>
    <row r="148" spans="1:4" x14ac:dyDescent="0.25">
      <c r="A148" s="88" t="s">
        <v>3862</v>
      </c>
      <c r="B148" s="89" t="s">
        <v>3257</v>
      </c>
    </row>
    <row r="149" spans="1:4" x14ac:dyDescent="0.25">
      <c r="A149" s="88" t="s">
        <v>3381</v>
      </c>
      <c r="B149" s="89" t="s">
        <v>3212</v>
      </c>
    </row>
    <row r="150" spans="1:4" x14ac:dyDescent="0.25">
      <c r="A150" s="88" t="s">
        <v>4214</v>
      </c>
      <c r="B150" s="89" t="s">
        <v>3534</v>
      </c>
      <c r="C150" s="97" t="s">
        <v>5706</v>
      </c>
    </row>
    <row r="151" spans="1:4" x14ac:dyDescent="0.25">
      <c r="A151" s="88" t="s">
        <v>3849</v>
      </c>
      <c r="B151" s="89" t="s">
        <v>3020</v>
      </c>
    </row>
    <row r="152" spans="1:4" x14ac:dyDescent="0.25">
      <c r="A152" s="88" t="s">
        <v>4261</v>
      </c>
      <c r="B152" s="89" t="s">
        <v>4019</v>
      </c>
      <c r="C152" s="97" t="s">
        <v>4586</v>
      </c>
    </row>
    <row r="153" spans="1:4" x14ac:dyDescent="0.25">
      <c r="A153" s="88" t="s">
        <v>4261</v>
      </c>
      <c r="B153" s="89" t="s">
        <v>4142</v>
      </c>
      <c r="C153" s="97" t="s">
        <v>4584</v>
      </c>
    </row>
    <row r="154" spans="1:4" x14ac:dyDescent="0.25">
      <c r="A154" s="88" t="s">
        <v>4295</v>
      </c>
      <c r="B154" s="89" t="s">
        <v>4019</v>
      </c>
      <c r="C154" s="95" t="s">
        <v>4515</v>
      </c>
      <c r="D154" t="s">
        <v>4516</v>
      </c>
    </row>
    <row r="155" spans="1:4" x14ac:dyDescent="0.25">
      <c r="A155" s="88" t="s">
        <v>4129</v>
      </c>
      <c r="B155" s="89" t="s">
        <v>2932</v>
      </c>
    </row>
    <row r="156" spans="1:4" x14ac:dyDescent="0.25">
      <c r="A156" s="88" t="s">
        <v>4245</v>
      </c>
      <c r="B156" s="89" t="s">
        <v>3455</v>
      </c>
      <c r="C156" s="97" t="s">
        <v>4615</v>
      </c>
    </row>
    <row r="157" spans="1:4" x14ac:dyDescent="0.25">
      <c r="A157" s="88" t="s">
        <v>3231</v>
      </c>
      <c r="B157" s="89" t="s">
        <v>3232</v>
      </c>
    </row>
    <row r="158" spans="1:4" x14ac:dyDescent="0.25">
      <c r="A158" s="88" t="s">
        <v>3355</v>
      </c>
      <c r="B158" s="89" t="s">
        <v>3087</v>
      </c>
    </row>
    <row r="159" spans="1:4" x14ac:dyDescent="0.25">
      <c r="A159" s="88" t="s">
        <v>2996</v>
      </c>
      <c r="B159" s="89" t="s">
        <v>2997</v>
      </c>
    </row>
    <row r="160" spans="1:4" x14ac:dyDescent="0.25">
      <c r="A160" s="88" t="s">
        <v>3343</v>
      </c>
      <c r="B160" s="89" t="s">
        <v>3054</v>
      </c>
      <c r="C160" s="97" t="s">
        <v>5503</v>
      </c>
    </row>
    <row r="161" spans="1:3" x14ac:dyDescent="0.25">
      <c r="A161" s="88" t="s">
        <v>3740</v>
      </c>
      <c r="B161" s="89" t="s">
        <v>3360</v>
      </c>
    </row>
    <row r="162" spans="1:3" x14ac:dyDescent="0.25">
      <c r="A162" s="88" t="s">
        <v>3560</v>
      </c>
      <c r="B162" s="89" t="s">
        <v>3147</v>
      </c>
      <c r="C162" s="98" t="s">
        <v>4810</v>
      </c>
    </row>
    <row r="163" spans="1:3" x14ac:dyDescent="0.25">
      <c r="A163" s="88" t="s">
        <v>3613</v>
      </c>
      <c r="B163" s="89" t="s">
        <v>3614</v>
      </c>
      <c r="C163" s="97" t="s">
        <v>4709</v>
      </c>
    </row>
    <row r="164" spans="1:3" x14ac:dyDescent="0.25">
      <c r="A164" s="88" t="s">
        <v>3233</v>
      </c>
      <c r="B164" s="89" t="s">
        <v>3234</v>
      </c>
    </row>
    <row r="165" spans="1:3" x14ac:dyDescent="0.25">
      <c r="A165" s="88" t="s">
        <v>4137</v>
      </c>
      <c r="B165" s="89" t="s">
        <v>4138</v>
      </c>
    </row>
    <row r="166" spans="1:3" x14ac:dyDescent="0.25">
      <c r="A166" s="88" t="s">
        <v>3871</v>
      </c>
      <c r="B166" s="89" t="s">
        <v>3872</v>
      </c>
    </row>
    <row r="167" spans="1:3" x14ac:dyDescent="0.25">
      <c r="A167" s="88" t="s">
        <v>3871</v>
      </c>
      <c r="B167" s="89" t="s">
        <v>3872</v>
      </c>
    </row>
    <row r="168" spans="1:3" x14ac:dyDescent="0.25">
      <c r="A168" s="88" t="s">
        <v>3541</v>
      </c>
      <c r="B168" s="89" t="s">
        <v>3074</v>
      </c>
      <c r="C168" s="97" t="s">
        <v>4842</v>
      </c>
    </row>
    <row r="169" spans="1:3" x14ac:dyDescent="0.25">
      <c r="A169" s="88" t="s">
        <v>3691</v>
      </c>
      <c r="B169" s="89" t="s">
        <v>3692</v>
      </c>
      <c r="C169" s="97" t="s">
        <v>5566</v>
      </c>
    </row>
    <row r="170" spans="1:3" x14ac:dyDescent="0.25">
      <c r="A170" s="88" t="s">
        <v>4182</v>
      </c>
      <c r="B170" s="89" t="s">
        <v>3093</v>
      </c>
    </row>
    <row r="171" spans="1:3" x14ac:dyDescent="0.25">
      <c r="A171" s="88" t="s">
        <v>3090</v>
      </c>
      <c r="B171" s="89" t="s">
        <v>3091</v>
      </c>
    </row>
    <row r="172" spans="1:3" x14ac:dyDescent="0.25">
      <c r="A172" s="88" t="s">
        <v>3964</v>
      </c>
      <c r="B172" s="89" t="s">
        <v>3242</v>
      </c>
    </row>
    <row r="173" spans="1:3" x14ac:dyDescent="0.25">
      <c r="A173" s="88" t="s">
        <v>3705</v>
      </c>
      <c r="B173" s="89" t="s">
        <v>2956</v>
      </c>
    </row>
    <row r="174" spans="1:3" x14ac:dyDescent="0.25">
      <c r="A174" s="88" t="s">
        <v>3568</v>
      </c>
      <c r="B174" s="89" t="s">
        <v>2935</v>
      </c>
      <c r="C174" s="108"/>
    </row>
    <row r="175" spans="1:3" x14ac:dyDescent="0.25">
      <c r="A175" s="88" t="s">
        <v>3134</v>
      </c>
      <c r="B175" s="89" t="s">
        <v>3135</v>
      </c>
      <c r="C175" s="97" t="s">
        <v>5264</v>
      </c>
    </row>
    <row r="176" spans="1:3" x14ac:dyDescent="0.25">
      <c r="A176" s="88" t="s">
        <v>4173</v>
      </c>
      <c r="B176" s="89" t="s">
        <v>3465</v>
      </c>
    </row>
    <row r="177" spans="1:3" x14ac:dyDescent="0.25">
      <c r="A177" s="88" t="s">
        <v>3703</v>
      </c>
      <c r="B177" s="89" t="s">
        <v>3704</v>
      </c>
      <c r="C177" s="97" t="s">
        <v>5583</v>
      </c>
    </row>
    <row r="178" spans="1:3" x14ac:dyDescent="0.25">
      <c r="A178" s="88" t="s">
        <v>4052</v>
      </c>
      <c r="B178" s="89" t="s">
        <v>3054</v>
      </c>
    </row>
    <row r="179" spans="1:3" x14ac:dyDescent="0.25">
      <c r="A179" s="88" t="s">
        <v>3668</v>
      </c>
      <c r="B179" s="89" t="s">
        <v>3669</v>
      </c>
    </row>
    <row r="180" spans="1:3" x14ac:dyDescent="0.2">
      <c r="A180" s="88" t="s">
        <v>3575</v>
      </c>
      <c r="B180" s="89" t="s">
        <v>3161</v>
      </c>
      <c r="C180" s="107" t="s">
        <v>4780</v>
      </c>
    </row>
    <row r="181" spans="1:3" x14ac:dyDescent="0.25">
      <c r="A181" s="88" t="s">
        <v>3953</v>
      </c>
      <c r="B181" s="89" t="s">
        <v>3370</v>
      </c>
    </row>
    <row r="182" spans="1:3" x14ac:dyDescent="0.25">
      <c r="A182" s="88" t="s">
        <v>3831</v>
      </c>
      <c r="B182" s="89" t="s">
        <v>3656</v>
      </c>
    </row>
    <row r="183" spans="1:3" x14ac:dyDescent="0.25">
      <c r="A183" s="88" t="s">
        <v>3033</v>
      </c>
      <c r="B183" s="89" t="s">
        <v>3034</v>
      </c>
    </row>
    <row r="184" spans="1:3" x14ac:dyDescent="0.25">
      <c r="A184" s="88" t="s">
        <v>3235</v>
      </c>
      <c r="B184" s="89" t="s">
        <v>3020</v>
      </c>
    </row>
    <row r="185" spans="1:3" x14ac:dyDescent="0.25">
      <c r="A185" s="88" t="s">
        <v>3651</v>
      </c>
      <c r="B185" s="89" t="s">
        <v>3296</v>
      </c>
      <c r="C185" s="97" t="s">
        <v>4635</v>
      </c>
    </row>
    <row r="186" spans="1:3" x14ac:dyDescent="0.25">
      <c r="A186" s="88" t="s">
        <v>2936</v>
      </c>
      <c r="B186" s="89" t="s">
        <v>2937</v>
      </c>
      <c r="C186" s="108"/>
    </row>
    <row r="187" spans="1:3" x14ac:dyDescent="0.25">
      <c r="A187" s="88" t="s">
        <v>3528</v>
      </c>
      <c r="B187" s="89" t="s">
        <v>3529</v>
      </c>
      <c r="C187" s="97" t="s">
        <v>4873</v>
      </c>
    </row>
    <row r="188" spans="1:3" x14ac:dyDescent="0.25">
      <c r="A188" s="88" t="s">
        <v>3528</v>
      </c>
      <c r="B188" s="89" t="s">
        <v>3529</v>
      </c>
      <c r="C188" s="97" t="s">
        <v>4873</v>
      </c>
    </row>
    <row r="189" spans="1:3" x14ac:dyDescent="0.25">
      <c r="A189" s="88" t="s">
        <v>4095</v>
      </c>
      <c r="B189" s="89" t="s">
        <v>3716</v>
      </c>
    </row>
    <row r="190" spans="1:3" x14ac:dyDescent="0.25">
      <c r="A190" s="88" t="s">
        <v>3972</v>
      </c>
      <c r="B190" s="89" t="s">
        <v>3973</v>
      </c>
    </row>
    <row r="191" spans="1:3" x14ac:dyDescent="0.25">
      <c r="A191" s="88" t="s">
        <v>4474</v>
      </c>
      <c r="B191" s="89" t="s">
        <v>4475</v>
      </c>
    </row>
    <row r="192" spans="1:3" x14ac:dyDescent="0.25">
      <c r="A192" s="88" t="s">
        <v>4157</v>
      </c>
      <c r="B192" s="89" t="s">
        <v>3052</v>
      </c>
    </row>
    <row r="193" spans="1:3" x14ac:dyDescent="0.25">
      <c r="A193" s="88" t="s">
        <v>4246</v>
      </c>
      <c r="B193" s="89" t="s">
        <v>3189</v>
      </c>
      <c r="C193" s="97" t="s">
        <v>4613</v>
      </c>
    </row>
    <row r="194" spans="1:3" x14ac:dyDescent="0.25">
      <c r="A194" s="88" t="s">
        <v>3530</v>
      </c>
      <c r="B194" s="89" t="s">
        <v>3531</v>
      </c>
      <c r="C194" s="97" t="s">
        <v>4869</v>
      </c>
    </row>
    <row r="195" spans="1:3" x14ac:dyDescent="0.25">
      <c r="A195" s="88" t="s">
        <v>4088</v>
      </c>
      <c r="B195" s="89" t="s">
        <v>4089</v>
      </c>
    </row>
    <row r="196" spans="1:3" x14ac:dyDescent="0.25">
      <c r="A196" s="88" t="s">
        <v>3850</v>
      </c>
      <c r="B196" s="89" t="s">
        <v>3013</v>
      </c>
    </row>
    <row r="197" spans="1:3" x14ac:dyDescent="0.25">
      <c r="A197" s="88" t="s">
        <v>3385</v>
      </c>
      <c r="B197" s="89" t="s">
        <v>3386</v>
      </c>
    </row>
    <row r="198" spans="1:3" x14ac:dyDescent="0.25">
      <c r="A198" s="88" t="s">
        <v>3203</v>
      </c>
      <c r="B198" s="89" t="s">
        <v>3204</v>
      </c>
    </row>
    <row r="199" spans="1:3" x14ac:dyDescent="0.25">
      <c r="A199" s="88" t="s">
        <v>4266</v>
      </c>
      <c r="B199" s="89" t="s">
        <v>3163</v>
      </c>
      <c r="C199" s="97" t="s">
        <v>4574</v>
      </c>
    </row>
    <row r="200" spans="1:3" x14ac:dyDescent="0.25">
      <c r="A200" s="88" t="s">
        <v>3561</v>
      </c>
      <c r="B200" s="89" t="s">
        <v>2993</v>
      </c>
      <c r="C200" s="97" t="s">
        <v>4811</v>
      </c>
    </row>
    <row r="201" spans="1:3" x14ac:dyDescent="0.25">
      <c r="A201" s="88" t="s">
        <v>3818</v>
      </c>
      <c r="B201" s="89" t="s">
        <v>3819</v>
      </c>
    </row>
    <row r="202" spans="1:3" x14ac:dyDescent="0.25">
      <c r="A202" s="88" t="s">
        <v>3160</v>
      </c>
      <c r="B202" s="89" t="s">
        <v>3161</v>
      </c>
    </row>
    <row r="203" spans="1:3" x14ac:dyDescent="0.25">
      <c r="A203" s="88" t="s">
        <v>3160</v>
      </c>
      <c r="B203" s="89" t="s">
        <v>3634</v>
      </c>
    </row>
    <row r="204" spans="1:3" x14ac:dyDescent="0.25">
      <c r="A204" s="88" t="s">
        <v>3035</v>
      </c>
      <c r="B204" s="89" t="s">
        <v>3036</v>
      </c>
      <c r="C204" s="97" t="s">
        <v>5243</v>
      </c>
    </row>
    <row r="205" spans="1:3" x14ac:dyDescent="0.25">
      <c r="A205" s="88" t="s">
        <v>3653</v>
      </c>
      <c r="B205" s="89" t="s">
        <v>3654</v>
      </c>
    </row>
    <row r="206" spans="1:3" x14ac:dyDescent="0.25">
      <c r="A206" s="88" t="s">
        <v>3037</v>
      </c>
      <c r="B206" s="89" t="s">
        <v>3038</v>
      </c>
    </row>
    <row r="207" spans="1:3" x14ac:dyDescent="0.25">
      <c r="A207" s="88" t="s">
        <v>3639</v>
      </c>
      <c r="B207" s="89" t="s">
        <v>3117</v>
      </c>
      <c r="C207" s="97" t="s">
        <v>4658</v>
      </c>
    </row>
    <row r="208" spans="1:3" x14ac:dyDescent="0.25">
      <c r="A208" s="88" t="s">
        <v>3719</v>
      </c>
      <c r="B208" s="89" t="s">
        <v>3720</v>
      </c>
    </row>
    <row r="209" spans="1:3" x14ac:dyDescent="0.25">
      <c r="A209" s="88" t="s">
        <v>3719</v>
      </c>
      <c r="B209" s="89" t="s">
        <v>3720</v>
      </c>
      <c r="C209" s="97" t="s">
        <v>5588</v>
      </c>
    </row>
    <row r="210" spans="1:3" x14ac:dyDescent="0.25">
      <c r="A210" s="88" t="s">
        <v>4296</v>
      </c>
      <c r="B210" s="89" t="s">
        <v>4297</v>
      </c>
      <c r="C210" s="97" t="s">
        <v>4513</v>
      </c>
    </row>
    <row r="211" spans="1:3" x14ac:dyDescent="0.25">
      <c r="A211" s="88" t="s">
        <v>4016</v>
      </c>
      <c r="B211" s="89" t="s">
        <v>3664</v>
      </c>
    </row>
    <row r="212" spans="1:3" x14ac:dyDescent="0.25">
      <c r="A212" s="88" t="s">
        <v>3780</v>
      </c>
      <c r="B212" s="89" t="s">
        <v>3017</v>
      </c>
      <c r="C212" s="97" t="s">
        <v>5652</v>
      </c>
    </row>
    <row r="213" spans="1:3" x14ac:dyDescent="0.25">
      <c r="A213" s="88" t="s">
        <v>4017</v>
      </c>
      <c r="B213" s="89" t="s">
        <v>3442</v>
      </c>
    </row>
    <row r="214" spans="1:3" x14ac:dyDescent="0.25">
      <c r="A214" s="88" t="s">
        <v>3251</v>
      </c>
      <c r="B214" s="89" t="s">
        <v>3017</v>
      </c>
    </row>
    <row r="215" spans="1:3" x14ac:dyDescent="0.25">
      <c r="A215" s="88" t="s">
        <v>4202</v>
      </c>
      <c r="B215" s="89" t="s">
        <v>4203</v>
      </c>
    </row>
    <row r="216" spans="1:3" x14ac:dyDescent="0.25">
      <c r="A216" s="88" t="s">
        <v>3157</v>
      </c>
      <c r="B216" s="89" t="s">
        <v>3158</v>
      </c>
    </row>
    <row r="217" spans="1:3" x14ac:dyDescent="0.25">
      <c r="A217" s="88" t="s">
        <v>3873</v>
      </c>
      <c r="B217" s="89" t="s">
        <v>3227</v>
      </c>
    </row>
    <row r="218" spans="1:3" x14ac:dyDescent="0.25">
      <c r="A218" s="88" t="s">
        <v>3982</v>
      </c>
      <c r="B218" s="89" t="s">
        <v>3122</v>
      </c>
    </row>
    <row r="219" spans="1:3" x14ac:dyDescent="0.25">
      <c r="A219" s="88" t="s">
        <v>3433</v>
      </c>
      <c r="B219" s="89" t="s">
        <v>3434</v>
      </c>
      <c r="C219" s="97" t="s">
        <v>5223</v>
      </c>
    </row>
    <row r="220" spans="1:3" x14ac:dyDescent="0.25">
      <c r="A220" s="88" t="s">
        <v>2964</v>
      </c>
      <c r="B220" s="89" t="s">
        <v>2965</v>
      </c>
    </row>
    <row r="221" spans="1:3" x14ac:dyDescent="0.25">
      <c r="A221" s="88" t="s">
        <v>3116</v>
      </c>
      <c r="B221" s="89" t="s">
        <v>3117</v>
      </c>
    </row>
    <row r="222" spans="1:3" x14ac:dyDescent="0.25">
      <c r="A222" s="88" t="s">
        <v>4141</v>
      </c>
      <c r="B222" s="89" t="s">
        <v>4142</v>
      </c>
    </row>
    <row r="223" spans="1:3" x14ac:dyDescent="0.25">
      <c r="A223" s="88" t="s">
        <v>3016</v>
      </c>
      <c r="B223" s="89" t="s">
        <v>3017</v>
      </c>
      <c r="C223" s="97" t="s">
        <v>5333</v>
      </c>
    </row>
    <row r="224" spans="1:3" x14ac:dyDescent="0.25">
      <c r="A224" s="88" t="s">
        <v>3016</v>
      </c>
      <c r="B224" s="89" t="s">
        <v>3017</v>
      </c>
      <c r="C224" s="97" t="s">
        <v>5333</v>
      </c>
    </row>
    <row r="225" spans="1:3" x14ac:dyDescent="0.25">
      <c r="A225" s="88" t="s">
        <v>4219</v>
      </c>
      <c r="B225" s="89" t="s">
        <v>3360</v>
      </c>
    </row>
    <row r="226" spans="1:3" x14ac:dyDescent="0.25">
      <c r="A226" s="88" t="s">
        <v>3619</v>
      </c>
      <c r="B226" s="89" t="s">
        <v>3117</v>
      </c>
      <c r="C226" s="97" t="s">
        <v>4698</v>
      </c>
    </row>
    <row r="227" spans="1:3" x14ac:dyDescent="0.25">
      <c r="A227" s="88" t="s">
        <v>3039</v>
      </c>
      <c r="B227" s="89" t="s">
        <v>3040</v>
      </c>
      <c r="C227" s="97" t="s">
        <v>5247</v>
      </c>
    </row>
    <row r="228" spans="1:3" x14ac:dyDescent="0.25">
      <c r="A228" s="88" t="s">
        <v>3983</v>
      </c>
      <c r="B228" s="89" t="s">
        <v>3436</v>
      </c>
    </row>
    <row r="229" spans="1:3" x14ac:dyDescent="0.25">
      <c r="A229" s="88" t="s">
        <v>3190</v>
      </c>
      <c r="B229" s="89" t="s">
        <v>2933</v>
      </c>
      <c r="C229" s="97" t="s">
        <v>5410</v>
      </c>
    </row>
    <row r="230" spans="1:3" x14ac:dyDescent="0.25">
      <c r="A230" s="88" t="s">
        <v>3382</v>
      </c>
      <c r="B230" s="89" t="s">
        <v>3383</v>
      </c>
    </row>
    <row r="231" spans="1:3" x14ac:dyDescent="0.25">
      <c r="A231" s="88" t="s">
        <v>4116</v>
      </c>
      <c r="B231" s="89" t="s">
        <v>3002</v>
      </c>
    </row>
    <row r="232" spans="1:3" x14ac:dyDescent="0.25">
      <c r="A232" s="88" t="s">
        <v>3096</v>
      </c>
      <c r="B232" s="89" t="s">
        <v>3097</v>
      </c>
    </row>
    <row r="233" spans="1:3" x14ac:dyDescent="0.25">
      <c r="A233" s="88" t="s">
        <v>3482</v>
      </c>
      <c r="B233" s="89" t="s">
        <v>2989</v>
      </c>
      <c r="C233" s="97" t="s">
        <v>5020</v>
      </c>
    </row>
    <row r="234" spans="1:3" x14ac:dyDescent="0.25">
      <c r="A234" s="88" t="s">
        <v>3806</v>
      </c>
      <c r="B234" s="89" t="s">
        <v>3058</v>
      </c>
    </row>
    <row r="235" spans="1:3" x14ac:dyDescent="0.25">
      <c r="A235" s="88" t="s">
        <v>4281</v>
      </c>
      <c r="B235" s="89" t="s">
        <v>3453</v>
      </c>
      <c r="C235" s="98" t="s">
        <v>4540</v>
      </c>
    </row>
    <row r="236" spans="1:3" x14ac:dyDescent="0.25">
      <c r="A236" s="88" t="s">
        <v>3041</v>
      </c>
      <c r="B236" s="89" t="s">
        <v>3042</v>
      </c>
      <c r="C236" s="97" t="s">
        <v>5250</v>
      </c>
    </row>
    <row r="237" spans="1:3" x14ac:dyDescent="0.25">
      <c r="A237" s="88" t="s">
        <v>4287</v>
      </c>
      <c r="B237" s="89" t="s">
        <v>3087</v>
      </c>
      <c r="C237" s="98" t="s">
        <v>4530</v>
      </c>
    </row>
    <row r="238" spans="1:3" x14ac:dyDescent="0.25">
      <c r="A238" s="88" t="s">
        <v>3601</v>
      </c>
      <c r="B238" s="89" t="s">
        <v>2935</v>
      </c>
      <c r="C238" s="97" t="s">
        <v>4723</v>
      </c>
    </row>
    <row r="239" spans="1:3" x14ac:dyDescent="0.25">
      <c r="A239" s="88" t="s">
        <v>4143</v>
      </c>
      <c r="B239" s="89" t="s">
        <v>3694</v>
      </c>
    </row>
    <row r="240" spans="1:3" x14ac:dyDescent="0.25">
      <c r="A240" s="88" t="s">
        <v>4018</v>
      </c>
      <c r="B240" s="89" t="s">
        <v>4019</v>
      </c>
    </row>
    <row r="241" spans="1:3" x14ac:dyDescent="0.25">
      <c r="A241" s="88" t="s">
        <v>3851</v>
      </c>
      <c r="B241" s="89" t="s">
        <v>2993</v>
      </c>
    </row>
    <row r="242" spans="1:3" x14ac:dyDescent="0.25">
      <c r="A242" s="88" t="s">
        <v>4262</v>
      </c>
      <c r="B242" s="89" t="s">
        <v>4059</v>
      </c>
    </row>
    <row r="243" spans="1:3" x14ac:dyDescent="0.25">
      <c r="A243" s="88" t="s">
        <v>3043</v>
      </c>
      <c r="B243" s="89" t="s">
        <v>3044</v>
      </c>
      <c r="C243" s="97" t="s">
        <v>5345</v>
      </c>
    </row>
    <row r="244" spans="1:3" x14ac:dyDescent="0.25">
      <c r="A244" s="88" t="s">
        <v>3994</v>
      </c>
      <c r="B244" s="89" t="s">
        <v>3995</v>
      </c>
    </row>
    <row r="245" spans="1:3" x14ac:dyDescent="0.25">
      <c r="A245" s="88" t="s">
        <v>4346</v>
      </c>
      <c r="B245" s="89" t="s">
        <v>3532</v>
      </c>
      <c r="C245" s="97" t="s">
        <v>4865</v>
      </c>
    </row>
    <row r="246" spans="1:3" x14ac:dyDescent="0.25">
      <c r="A246" s="88" t="s">
        <v>3252</v>
      </c>
      <c r="B246" s="89" t="s">
        <v>3253</v>
      </c>
    </row>
    <row r="247" spans="1:3" x14ac:dyDescent="0.25">
      <c r="A247" s="88" t="s">
        <v>4233</v>
      </c>
      <c r="B247" s="89" t="s">
        <v>3804</v>
      </c>
    </row>
    <row r="248" spans="1:3" x14ac:dyDescent="0.25">
      <c r="A248" s="88" t="s">
        <v>4329</v>
      </c>
      <c r="B248" s="89" t="s">
        <v>2938</v>
      </c>
      <c r="C248" s="97" t="s">
        <v>5311</v>
      </c>
    </row>
    <row r="249" spans="1:3" x14ac:dyDescent="0.25">
      <c r="A249" s="88" t="s">
        <v>3751</v>
      </c>
      <c r="B249" s="89" t="s">
        <v>3120</v>
      </c>
      <c r="C249" s="97" t="s">
        <v>5620</v>
      </c>
    </row>
    <row r="250" spans="1:3" x14ac:dyDescent="0.25">
      <c r="A250" s="88" t="s">
        <v>3751</v>
      </c>
      <c r="B250" s="89" t="s">
        <v>3120</v>
      </c>
      <c r="C250" s="97" t="s">
        <v>5620</v>
      </c>
    </row>
    <row r="251" spans="1:3" x14ac:dyDescent="0.25">
      <c r="A251" s="88" t="s">
        <v>4125</v>
      </c>
      <c r="B251" s="89" t="s">
        <v>3616</v>
      </c>
    </row>
    <row r="252" spans="1:3" x14ac:dyDescent="0.25">
      <c r="A252" s="88" t="s">
        <v>3136</v>
      </c>
      <c r="B252" s="89" t="s">
        <v>3137</v>
      </c>
      <c r="C252" s="97" t="s">
        <v>5267</v>
      </c>
    </row>
    <row r="253" spans="1:3" x14ac:dyDescent="0.25">
      <c r="A253" s="88" t="s">
        <v>3913</v>
      </c>
      <c r="B253" s="89" t="s">
        <v>3914</v>
      </c>
    </row>
    <row r="254" spans="1:3" x14ac:dyDescent="0.25">
      <c r="A254" s="88" t="s">
        <v>3045</v>
      </c>
      <c r="B254" s="89" t="s">
        <v>3046</v>
      </c>
    </row>
    <row r="255" spans="1:3" x14ac:dyDescent="0.25">
      <c r="A255" s="88" t="s">
        <v>4352</v>
      </c>
      <c r="B255" s="89" t="s">
        <v>3707</v>
      </c>
      <c r="C255" s="97" t="s">
        <v>5612</v>
      </c>
    </row>
    <row r="256" spans="1:3" x14ac:dyDescent="0.25">
      <c r="A256" s="88" t="s">
        <v>4352</v>
      </c>
      <c r="B256" s="89" t="s">
        <v>3707</v>
      </c>
      <c r="C256" s="97" t="s">
        <v>5612</v>
      </c>
    </row>
    <row r="257" spans="1:3" x14ac:dyDescent="0.25">
      <c r="A257" s="88" t="s">
        <v>3602</v>
      </c>
      <c r="B257" s="89" t="s">
        <v>3603</v>
      </c>
      <c r="C257" s="97" t="s">
        <v>4735</v>
      </c>
    </row>
    <row r="258" spans="1:3" x14ac:dyDescent="0.25">
      <c r="A258" s="88" t="s">
        <v>4183</v>
      </c>
      <c r="B258" s="89" t="s">
        <v>4184</v>
      </c>
    </row>
    <row r="259" spans="1:3" x14ac:dyDescent="0.25">
      <c r="A259" s="88" t="s">
        <v>3685</v>
      </c>
      <c r="B259" s="89" t="s">
        <v>3686</v>
      </c>
    </row>
    <row r="260" spans="1:3" x14ac:dyDescent="0.25">
      <c r="A260" s="88" t="s">
        <v>3802</v>
      </c>
      <c r="B260" s="89" t="s">
        <v>3137</v>
      </c>
    </row>
    <row r="261" spans="1:3" x14ac:dyDescent="0.25">
      <c r="A261" s="88" t="s">
        <v>4309</v>
      </c>
      <c r="B261" s="89" t="s">
        <v>3163</v>
      </c>
      <c r="C261" s="97" t="s">
        <v>4494</v>
      </c>
    </row>
    <row r="262" spans="1:3" x14ac:dyDescent="0.2">
      <c r="A262" s="88" t="s">
        <v>3533</v>
      </c>
      <c r="B262" s="89" t="s">
        <v>3534</v>
      </c>
      <c r="C262" s="54"/>
    </row>
    <row r="263" spans="1:3" x14ac:dyDescent="0.25">
      <c r="A263" s="88" t="s">
        <v>4053</v>
      </c>
      <c r="B263" s="89" t="s">
        <v>4054</v>
      </c>
    </row>
    <row r="264" spans="1:3" x14ac:dyDescent="0.25">
      <c r="A264" s="88" t="s">
        <v>4169</v>
      </c>
      <c r="B264" s="89" t="s">
        <v>2969</v>
      </c>
      <c r="C264" s="97" t="s">
        <v>5764</v>
      </c>
    </row>
    <row r="265" spans="1:3" x14ac:dyDescent="0.25">
      <c r="A265" s="88" t="s">
        <v>2921</v>
      </c>
      <c r="B265" s="89" t="s">
        <v>3257</v>
      </c>
    </row>
    <row r="266" spans="1:3" x14ac:dyDescent="0.25">
      <c r="A266" s="88" t="s">
        <v>4153</v>
      </c>
      <c r="B266" s="89" t="s">
        <v>3085</v>
      </c>
    </row>
    <row r="267" spans="1:3" x14ac:dyDescent="0.25">
      <c r="A267" s="88" t="s">
        <v>3195</v>
      </c>
      <c r="B267" s="89" t="s">
        <v>3196</v>
      </c>
      <c r="C267" s="97" t="s">
        <v>5279</v>
      </c>
    </row>
    <row r="268" spans="1:3" x14ac:dyDescent="0.25">
      <c r="A268" s="88" t="s">
        <v>3943</v>
      </c>
      <c r="B268" s="89" t="s">
        <v>3944</v>
      </c>
    </row>
    <row r="269" spans="1:3" x14ac:dyDescent="0.25">
      <c r="A269" s="88" t="s">
        <v>3123</v>
      </c>
      <c r="B269" s="89" t="s">
        <v>3124</v>
      </c>
    </row>
    <row r="270" spans="1:3" x14ac:dyDescent="0.25">
      <c r="A270" s="88" t="s">
        <v>3314</v>
      </c>
      <c r="B270" s="89" t="s">
        <v>3120</v>
      </c>
      <c r="C270" s="97" t="s">
        <v>5489</v>
      </c>
    </row>
    <row r="271" spans="1:3" x14ac:dyDescent="0.25">
      <c r="A271" s="88" t="s">
        <v>3314</v>
      </c>
      <c r="B271" s="89" t="s">
        <v>3120</v>
      </c>
      <c r="C271" s="97" t="s">
        <v>5489</v>
      </c>
    </row>
    <row r="272" spans="1:3" x14ac:dyDescent="0.25">
      <c r="A272" s="88" t="s">
        <v>4344</v>
      </c>
      <c r="B272" s="89" t="s">
        <v>3333</v>
      </c>
      <c r="C272" s="97" t="s">
        <v>4910</v>
      </c>
    </row>
    <row r="273" spans="1:3" x14ac:dyDescent="0.25">
      <c r="A273" s="88" t="s">
        <v>4357</v>
      </c>
      <c r="B273" s="89" t="s">
        <v>3170</v>
      </c>
    </row>
    <row r="274" spans="1:3" x14ac:dyDescent="0.25">
      <c r="A274" s="88" t="s">
        <v>4353</v>
      </c>
      <c r="B274" s="89" t="s">
        <v>3637</v>
      </c>
    </row>
    <row r="275" spans="1:3" x14ac:dyDescent="0.25">
      <c r="A275" s="88" t="s">
        <v>3280</v>
      </c>
      <c r="B275" s="89" t="s">
        <v>3281</v>
      </c>
      <c r="C275" s="97" t="s">
        <v>5485</v>
      </c>
    </row>
    <row r="276" spans="1:3" x14ac:dyDescent="0.25">
      <c r="A276" s="88" t="s">
        <v>3924</v>
      </c>
      <c r="B276" s="89" t="s">
        <v>3020</v>
      </c>
    </row>
    <row r="277" spans="1:3" x14ac:dyDescent="0.25">
      <c r="A277" s="88" t="s">
        <v>3325</v>
      </c>
      <c r="B277" s="89" t="s">
        <v>4372</v>
      </c>
    </row>
    <row r="278" spans="1:3" x14ac:dyDescent="0.25">
      <c r="A278" s="88" t="s">
        <v>3626</v>
      </c>
      <c r="B278" s="89" t="s">
        <v>3204</v>
      </c>
      <c r="C278" s="97" t="s">
        <v>4673</v>
      </c>
    </row>
    <row r="279" spans="1:3" x14ac:dyDescent="0.25">
      <c r="A279" s="88" t="s">
        <v>3209</v>
      </c>
      <c r="B279" s="89" t="s">
        <v>3074</v>
      </c>
      <c r="C279" s="97" t="s">
        <v>5429</v>
      </c>
    </row>
    <row r="280" spans="1:3" x14ac:dyDescent="0.25">
      <c r="A280" s="88" t="s">
        <v>3744</v>
      </c>
      <c r="B280" s="89" t="s">
        <v>2969</v>
      </c>
    </row>
    <row r="281" spans="1:3" x14ac:dyDescent="0.25">
      <c r="A281" s="88" t="s">
        <v>4071</v>
      </c>
      <c r="B281" s="89" t="s">
        <v>2935</v>
      </c>
    </row>
    <row r="282" spans="1:3" x14ac:dyDescent="0.25">
      <c r="A282" s="88" t="s">
        <v>3372</v>
      </c>
      <c r="B282" s="89" t="s">
        <v>3156</v>
      </c>
    </row>
    <row r="283" spans="1:3" x14ac:dyDescent="0.25">
      <c r="A283" s="88" t="s">
        <v>4096</v>
      </c>
      <c r="B283" s="89" t="s">
        <v>2979</v>
      </c>
    </row>
    <row r="284" spans="1:3" x14ac:dyDescent="0.25">
      <c r="A284" s="88" t="s">
        <v>4130</v>
      </c>
      <c r="B284" s="89" t="s">
        <v>3166</v>
      </c>
    </row>
    <row r="285" spans="1:3" x14ac:dyDescent="0.25">
      <c r="A285" s="88" t="s">
        <v>3476</v>
      </c>
      <c r="B285" s="89" t="s">
        <v>3477</v>
      </c>
      <c r="C285" s="97" t="s">
        <v>5031</v>
      </c>
    </row>
    <row r="286" spans="1:3" x14ac:dyDescent="0.25">
      <c r="A286" s="88" t="s">
        <v>3643</v>
      </c>
      <c r="B286" s="89" t="s">
        <v>3644</v>
      </c>
      <c r="C286" s="97" t="s">
        <v>4649</v>
      </c>
    </row>
    <row r="287" spans="1:3" x14ac:dyDescent="0.25">
      <c r="A287" s="88" t="s">
        <v>3535</v>
      </c>
      <c r="B287" s="89" t="s">
        <v>3013</v>
      </c>
      <c r="C287" s="97" t="s">
        <v>4858</v>
      </c>
    </row>
    <row r="288" spans="1:3" x14ac:dyDescent="0.25">
      <c r="A288" s="88" t="s">
        <v>3352</v>
      </c>
      <c r="B288" s="89" t="s">
        <v>3220</v>
      </c>
    </row>
    <row r="289" spans="1:3" x14ac:dyDescent="0.25">
      <c r="A289" s="88" t="s">
        <v>3138</v>
      </c>
      <c r="B289" s="89" t="s">
        <v>3139</v>
      </c>
      <c r="C289" s="97" t="s">
        <v>5268</v>
      </c>
    </row>
    <row r="290" spans="1:3" x14ac:dyDescent="0.25">
      <c r="A290" s="88" t="s">
        <v>4278</v>
      </c>
      <c r="B290" s="89" t="s">
        <v>2954</v>
      </c>
      <c r="C290" s="97" t="s">
        <v>4553</v>
      </c>
    </row>
    <row r="291" spans="1:3" x14ac:dyDescent="0.25">
      <c r="A291" s="88" t="s">
        <v>3576</v>
      </c>
      <c r="B291" s="89" t="s">
        <v>3347</v>
      </c>
      <c r="C291" s="97" t="s">
        <v>5543</v>
      </c>
    </row>
    <row r="292" spans="1:3" x14ac:dyDescent="0.25">
      <c r="A292" s="88" t="s">
        <v>3326</v>
      </c>
      <c r="B292" s="89" t="s">
        <v>3327</v>
      </c>
    </row>
    <row r="293" spans="1:3" x14ac:dyDescent="0.25">
      <c r="A293" s="88" t="s">
        <v>4502</v>
      </c>
      <c r="B293" s="89" t="s">
        <v>4304</v>
      </c>
      <c r="C293" s="95" t="s">
        <v>4504</v>
      </c>
    </row>
    <row r="294" spans="1:3" x14ac:dyDescent="0.25">
      <c r="A294" s="88" t="s">
        <v>3675</v>
      </c>
      <c r="B294" s="89" t="s">
        <v>3161</v>
      </c>
    </row>
    <row r="295" spans="1:3" x14ac:dyDescent="0.25">
      <c r="A295" s="88" t="s">
        <v>4215</v>
      </c>
      <c r="B295" s="89" t="s">
        <v>4216</v>
      </c>
      <c r="C295" s="108"/>
    </row>
    <row r="296" spans="1:3" x14ac:dyDescent="0.25">
      <c r="A296" s="88" t="s">
        <v>4215</v>
      </c>
      <c r="B296" s="89" t="s">
        <v>4216</v>
      </c>
      <c r="C296" s="108"/>
    </row>
    <row r="297" spans="1:3" x14ac:dyDescent="0.25">
      <c r="A297" s="88" t="s">
        <v>4340</v>
      </c>
      <c r="B297" s="89" t="s">
        <v>3411</v>
      </c>
    </row>
    <row r="298" spans="1:3" x14ac:dyDescent="0.25">
      <c r="A298" s="88" t="s">
        <v>3752</v>
      </c>
      <c r="B298" s="89" t="s">
        <v>3279</v>
      </c>
      <c r="C298" s="97" t="s">
        <v>5622</v>
      </c>
    </row>
    <row r="299" spans="1:3" x14ac:dyDescent="0.25">
      <c r="A299" s="88" t="s">
        <v>4268</v>
      </c>
      <c r="B299" s="89" t="s">
        <v>3644</v>
      </c>
      <c r="C299" s="98" t="s">
        <v>4567</v>
      </c>
    </row>
    <row r="300" spans="1:3" x14ac:dyDescent="0.25">
      <c r="A300" s="88" t="s">
        <v>3721</v>
      </c>
      <c r="B300" s="89" t="s">
        <v>3722</v>
      </c>
      <c r="C300" s="97" t="s">
        <v>5587</v>
      </c>
    </row>
    <row r="301" spans="1:3" x14ac:dyDescent="0.25">
      <c r="A301" s="88" t="s">
        <v>3721</v>
      </c>
      <c r="B301" s="89" t="s">
        <v>3722</v>
      </c>
      <c r="C301" s="97" t="s">
        <v>5587</v>
      </c>
    </row>
    <row r="302" spans="1:3" x14ac:dyDescent="0.25">
      <c r="A302" s="88" t="s">
        <v>3479</v>
      </c>
      <c r="B302" s="89" t="s">
        <v>3480</v>
      </c>
      <c r="C302" s="97" t="s">
        <v>5024</v>
      </c>
    </row>
    <row r="303" spans="1:3" x14ac:dyDescent="0.25">
      <c r="A303" s="88" t="s">
        <v>3469</v>
      </c>
      <c r="B303" s="89" t="s">
        <v>3470</v>
      </c>
      <c r="C303" s="97" t="s">
        <v>5051</v>
      </c>
    </row>
    <row r="304" spans="1:3" x14ac:dyDescent="0.25">
      <c r="A304" s="88" t="s">
        <v>4131</v>
      </c>
      <c r="B304" s="89" t="s">
        <v>3565</v>
      </c>
    </row>
    <row r="305" spans="1:3" x14ac:dyDescent="0.25">
      <c r="A305" s="88" t="s">
        <v>3412</v>
      </c>
      <c r="B305" s="89" t="s">
        <v>3413</v>
      </c>
    </row>
    <row r="306" spans="1:3" x14ac:dyDescent="0.25">
      <c r="A306" s="88" t="s">
        <v>4282</v>
      </c>
      <c r="B306" s="89" t="s">
        <v>2935</v>
      </c>
      <c r="C306" s="98" t="s">
        <v>4538</v>
      </c>
    </row>
    <row r="307" spans="1:3" x14ac:dyDescent="0.25">
      <c r="A307" s="88" t="s">
        <v>3373</v>
      </c>
      <c r="B307" s="89" t="s">
        <v>3163</v>
      </c>
    </row>
    <row r="308" spans="1:3" x14ac:dyDescent="0.25">
      <c r="A308" s="88" t="s">
        <v>4331</v>
      </c>
      <c r="B308" s="89" t="s">
        <v>3125</v>
      </c>
    </row>
    <row r="309" spans="1:3" x14ac:dyDescent="0.25">
      <c r="A309" s="88" t="s">
        <v>3414</v>
      </c>
      <c r="B309" s="89" t="s">
        <v>3415</v>
      </c>
    </row>
    <row r="310" spans="1:3" x14ac:dyDescent="0.25">
      <c r="A310" s="88" t="s">
        <v>3171</v>
      </c>
      <c r="B310" s="89" t="s">
        <v>3172</v>
      </c>
    </row>
    <row r="311" spans="1:3" x14ac:dyDescent="0.25">
      <c r="A311" s="88" t="s">
        <v>4002</v>
      </c>
      <c r="B311" s="89" t="s">
        <v>4003</v>
      </c>
    </row>
    <row r="312" spans="1:3" x14ac:dyDescent="0.25">
      <c r="A312" s="88" t="s">
        <v>3745</v>
      </c>
      <c r="B312" s="89" t="s">
        <v>3746</v>
      </c>
    </row>
    <row r="313" spans="1:3" x14ac:dyDescent="0.25">
      <c r="A313" s="88" t="s">
        <v>3536</v>
      </c>
      <c r="B313" s="89" t="s">
        <v>3360</v>
      </c>
      <c r="C313" s="97" t="s">
        <v>4854</v>
      </c>
    </row>
    <row r="314" spans="1:3" x14ac:dyDescent="0.25">
      <c r="A314" s="88" t="s">
        <v>3118</v>
      </c>
      <c r="B314" s="89" t="s">
        <v>3036</v>
      </c>
    </row>
    <row r="315" spans="1:3" x14ac:dyDescent="0.25">
      <c r="A315" s="88" t="s">
        <v>3627</v>
      </c>
      <c r="B315" s="89" t="s">
        <v>4374</v>
      </c>
      <c r="C315" s="98" t="s">
        <v>4685</v>
      </c>
    </row>
    <row r="316" spans="1:3" x14ac:dyDescent="0.25">
      <c r="A316" s="88" t="s">
        <v>4220</v>
      </c>
      <c r="B316" s="89" t="s">
        <v>2986</v>
      </c>
    </row>
    <row r="317" spans="1:3" x14ac:dyDescent="0.25">
      <c r="A317" s="88" t="s">
        <v>3735</v>
      </c>
      <c r="B317" s="89" t="s">
        <v>3058</v>
      </c>
    </row>
    <row r="318" spans="1:3" x14ac:dyDescent="0.25">
      <c r="A318" s="88" t="s">
        <v>3589</v>
      </c>
      <c r="B318" s="89" t="s">
        <v>3024</v>
      </c>
      <c r="C318" s="97" t="s">
        <v>4758</v>
      </c>
    </row>
    <row r="319" spans="1:3" x14ac:dyDescent="0.25">
      <c r="A319" s="88" t="s">
        <v>4144</v>
      </c>
      <c r="B319" s="89" t="s">
        <v>3370</v>
      </c>
    </row>
    <row r="320" spans="1:3" x14ac:dyDescent="0.25">
      <c r="A320" s="88" t="s">
        <v>3520</v>
      </c>
      <c r="B320" s="89" t="s">
        <v>3461</v>
      </c>
      <c r="C320" s="97" t="s">
        <v>4898</v>
      </c>
    </row>
    <row r="321" spans="1:4" x14ac:dyDescent="0.25">
      <c r="A321" s="88" t="s">
        <v>4174</v>
      </c>
      <c r="B321" s="89" t="s">
        <v>4175</v>
      </c>
    </row>
    <row r="322" spans="1:4" x14ac:dyDescent="0.25">
      <c r="A322" s="88" t="s">
        <v>3295</v>
      </c>
      <c r="B322" s="89" t="s">
        <v>3296</v>
      </c>
    </row>
    <row r="323" spans="1:4" x14ac:dyDescent="0.25">
      <c r="A323" s="88" t="s">
        <v>2988</v>
      </c>
      <c r="B323" s="89" t="s">
        <v>2989</v>
      </c>
    </row>
    <row r="324" spans="1:4" x14ac:dyDescent="0.25">
      <c r="A324" s="88" t="s">
        <v>2988</v>
      </c>
      <c r="B324" s="89" t="s">
        <v>2989</v>
      </c>
    </row>
    <row r="325" spans="1:4" x14ac:dyDescent="0.25">
      <c r="A325" s="88" t="s">
        <v>4335</v>
      </c>
      <c r="B325" s="89" t="s">
        <v>3191</v>
      </c>
    </row>
    <row r="326" spans="1:4" x14ac:dyDescent="0.25">
      <c r="A326" s="88" t="s">
        <v>4020</v>
      </c>
      <c r="B326" s="89" t="s">
        <v>3302</v>
      </c>
    </row>
    <row r="327" spans="1:4" x14ac:dyDescent="0.25">
      <c r="A327" s="88" t="s">
        <v>4108</v>
      </c>
      <c r="B327" s="89" t="s">
        <v>3052</v>
      </c>
    </row>
    <row r="328" spans="1:4" x14ac:dyDescent="0.25">
      <c r="A328" s="88" t="s">
        <v>3930</v>
      </c>
      <c r="B328" s="89" t="s">
        <v>3383</v>
      </c>
    </row>
    <row r="329" spans="1:4" x14ac:dyDescent="0.25">
      <c r="A329" s="88" t="s">
        <v>3210</v>
      </c>
      <c r="B329" s="89" t="s">
        <v>3144</v>
      </c>
      <c r="C329" s="97" t="s">
        <v>5433</v>
      </c>
    </row>
    <row r="330" spans="1:4" x14ac:dyDescent="0.25">
      <c r="A330" s="88" t="s">
        <v>4109</v>
      </c>
      <c r="B330" s="89" t="s">
        <v>2993</v>
      </c>
    </row>
    <row r="331" spans="1:4" x14ac:dyDescent="0.25">
      <c r="A331" s="88" t="s">
        <v>3965</v>
      </c>
      <c r="B331" s="89" t="s">
        <v>3442</v>
      </c>
    </row>
    <row r="332" spans="1:4" x14ac:dyDescent="0.25">
      <c r="A332" s="88" t="s">
        <v>3628</v>
      </c>
      <c r="B332" s="89" t="s">
        <v>2958</v>
      </c>
      <c r="C332" s="97" t="s">
        <v>4680</v>
      </c>
    </row>
    <row r="333" spans="1:4" x14ac:dyDescent="0.25">
      <c r="A333" s="88" t="s">
        <v>4248</v>
      </c>
      <c r="B333" s="89" t="s">
        <v>4249</v>
      </c>
      <c r="C333" s="97" t="s">
        <v>4609</v>
      </c>
    </row>
    <row r="334" spans="1:4" x14ac:dyDescent="0.25">
      <c r="A334" s="88" t="s">
        <v>3396</v>
      </c>
      <c r="B334" s="89" t="s">
        <v>2935</v>
      </c>
    </row>
    <row r="335" spans="1:4" x14ac:dyDescent="0.25">
      <c r="A335" s="88" t="s">
        <v>3501</v>
      </c>
      <c r="B335" s="89" t="s">
        <v>3419</v>
      </c>
      <c r="C335" s="97" t="s">
        <v>4936</v>
      </c>
    </row>
    <row r="336" spans="1:4" x14ac:dyDescent="0.25">
      <c r="A336" s="88" t="s">
        <v>4254</v>
      </c>
      <c r="B336" s="89" t="s">
        <v>4255</v>
      </c>
      <c r="C336" s="98" t="s">
        <v>4598</v>
      </c>
      <c r="D336" t="s">
        <v>4599</v>
      </c>
    </row>
    <row r="337" spans="1:3" x14ac:dyDescent="0.25">
      <c r="A337" s="88" t="s">
        <v>3328</v>
      </c>
      <c r="B337" s="89" t="s">
        <v>3329</v>
      </c>
      <c r="C337" s="97" t="s">
        <v>5290</v>
      </c>
    </row>
    <row r="338" spans="1:3" x14ac:dyDescent="0.25">
      <c r="A338" s="88" t="s">
        <v>3766</v>
      </c>
      <c r="B338" s="89" t="s">
        <v>2982</v>
      </c>
    </row>
    <row r="339" spans="1:3" x14ac:dyDescent="0.25">
      <c r="A339" s="88" t="s">
        <v>3766</v>
      </c>
      <c r="B339" s="89" t="s">
        <v>2982</v>
      </c>
    </row>
    <row r="340" spans="1:3" x14ac:dyDescent="0.25">
      <c r="A340" s="88" t="s">
        <v>3524</v>
      </c>
      <c r="B340" s="89" t="s">
        <v>3409</v>
      </c>
      <c r="C340" s="108"/>
    </row>
    <row r="341" spans="1:3" x14ac:dyDescent="0.25">
      <c r="A341" s="88" t="s">
        <v>3571</v>
      </c>
      <c r="B341" s="89" t="s">
        <v>3239</v>
      </c>
      <c r="C341" s="97" t="s">
        <v>4789</v>
      </c>
    </row>
    <row r="342" spans="1:3" x14ac:dyDescent="0.25">
      <c r="A342" s="88" t="s">
        <v>3435</v>
      </c>
      <c r="B342" s="89" t="s">
        <v>3436</v>
      </c>
      <c r="C342" s="97" t="s">
        <v>5219</v>
      </c>
    </row>
    <row r="343" spans="1:3" x14ac:dyDescent="0.25">
      <c r="A343" s="88" t="s">
        <v>3435</v>
      </c>
      <c r="B343" s="89" t="s">
        <v>3310</v>
      </c>
    </row>
    <row r="344" spans="1:3" x14ac:dyDescent="0.25">
      <c r="A344" s="88" t="s">
        <v>3435</v>
      </c>
      <c r="B344" s="89" t="s">
        <v>3915</v>
      </c>
    </row>
    <row r="345" spans="1:3" x14ac:dyDescent="0.25">
      <c r="A345" s="88" t="s">
        <v>4090</v>
      </c>
      <c r="B345" s="89" t="s">
        <v>4091</v>
      </c>
    </row>
    <row r="346" spans="1:3" x14ac:dyDescent="0.25">
      <c r="A346" s="88" t="s">
        <v>3205</v>
      </c>
      <c r="B346" s="89" t="s">
        <v>2993</v>
      </c>
    </row>
    <row r="347" spans="1:3" x14ac:dyDescent="0.25">
      <c r="A347" s="88" t="s">
        <v>3884</v>
      </c>
      <c r="B347" s="89" t="s">
        <v>3133</v>
      </c>
    </row>
    <row r="348" spans="1:3" x14ac:dyDescent="0.25">
      <c r="A348" s="88" t="s">
        <v>3954</v>
      </c>
      <c r="B348" s="89" t="s">
        <v>3630</v>
      </c>
    </row>
    <row r="349" spans="1:3" x14ac:dyDescent="0.25">
      <c r="A349" s="88" t="s">
        <v>4330</v>
      </c>
      <c r="B349" s="89" t="s">
        <v>2998</v>
      </c>
    </row>
    <row r="350" spans="1:3" x14ac:dyDescent="0.25">
      <c r="A350" s="88" t="s">
        <v>4355</v>
      </c>
      <c r="B350" s="89" t="s">
        <v>3955</v>
      </c>
    </row>
    <row r="351" spans="1:3" x14ac:dyDescent="0.25">
      <c r="A351" s="88" t="s">
        <v>4351</v>
      </c>
      <c r="B351" s="89" t="s">
        <v>3736</v>
      </c>
    </row>
    <row r="352" spans="1:3" x14ac:dyDescent="0.25">
      <c r="A352" s="88" t="s">
        <v>3173</v>
      </c>
      <c r="B352" s="89" t="s">
        <v>3174</v>
      </c>
    </row>
    <row r="353" spans="1:2" x14ac:dyDescent="0.25">
      <c r="A353" s="88" t="s">
        <v>3356</v>
      </c>
      <c r="B353" s="89" t="s">
        <v>3357</v>
      </c>
    </row>
    <row r="354" spans="1:2" x14ac:dyDescent="0.25">
      <c r="A354" s="88" t="s">
        <v>3098</v>
      </c>
      <c r="B354" s="89" t="s">
        <v>3099</v>
      </c>
    </row>
    <row r="355" spans="1:2" x14ac:dyDescent="0.25">
      <c r="A355" s="88" t="s">
        <v>3874</v>
      </c>
      <c r="B355" s="89" t="s">
        <v>3060</v>
      </c>
    </row>
    <row r="356" spans="1:2" x14ac:dyDescent="0.25">
      <c r="A356" s="88" t="s">
        <v>3984</v>
      </c>
      <c r="B356" s="89" t="s">
        <v>3442</v>
      </c>
    </row>
    <row r="357" spans="1:2" x14ac:dyDescent="0.25">
      <c r="A357" s="88" t="s">
        <v>3655</v>
      </c>
      <c r="B357" s="89" t="s">
        <v>3656</v>
      </c>
    </row>
    <row r="358" spans="1:2" x14ac:dyDescent="0.25">
      <c r="A358" s="88" t="s">
        <v>3108</v>
      </c>
      <c r="B358" s="89" t="s">
        <v>3109</v>
      </c>
    </row>
    <row r="359" spans="1:2" x14ac:dyDescent="0.25">
      <c r="A359" s="88" t="s">
        <v>3358</v>
      </c>
      <c r="B359" s="89" t="s">
        <v>2979</v>
      </c>
    </row>
    <row r="360" spans="1:2" x14ac:dyDescent="0.25">
      <c r="A360" s="88" t="s">
        <v>4234</v>
      </c>
      <c r="B360" s="89" t="s">
        <v>3087</v>
      </c>
    </row>
    <row r="361" spans="1:2" x14ac:dyDescent="0.25">
      <c r="A361" s="88" t="s">
        <v>3737</v>
      </c>
      <c r="B361" s="89" t="s">
        <v>2954</v>
      </c>
    </row>
    <row r="362" spans="1:2" x14ac:dyDescent="0.25">
      <c r="A362" s="88" t="s">
        <v>3265</v>
      </c>
      <c r="B362" s="89" t="s">
        <v>3163</v>
      </c>
    </row>
    <row r="363" spans="1:2" x14ac:dyDescent="0.25">
      <c r="A363" s="88" t="s">
        <v>4092</v>
      </c>
      <c r="B363" s="89" t="s">
        <v>4093</v>
      </c>
    </row>
    <row r="364" spans="1:2" x14ac:dyDescent="0.25">
      <c r="A364" s="88" t="s">
        <v>3932</v>
      </c>
      <c r="B364" s="89" t="s">
        <v>3013</v>
      </c>
    </row>
    <row r="365" spans="1:2" x14ac:dyDescent="0.25">
      <c r="A365" s="88" t="s">
        <v>3885</v>
      </c>
      <c r="B365" s="89" t="s">
        <v>3087</v>
      </c>
    </row>
    <row r="366" spans="1:2" x14ac:dyDescent="0.25">
      <c r="A366" s="88" t="s">
        <v>3885</v>
      </c>
      <c r="B366" s="89" t="s">
        <v>3087</v>
      </c>
    </row>
    <row r="367" spans="1:2" x14ac:dyDescent="0.25">
      <c r="A367" s="88" t="s">
        <v>3182</v>
      </c>
      <c r="B367" s="89" t="s">
        <v>3183</v>
      </c>
    </row>
    <row r="368" spans="1:2" x14ac:dyDescent="0.25">
      <c r="A368" s="88" t="s">
        <v>3416</v>
      </c>
      <c r="B368" s="89" t="s">
        <v>3417</v>
      </c>
    </row>
    <row r="369" spans="1:3" x14ac:dyDescent="0.25">
      <c r="A369" s="88" t="s">
        <v>3416</v>
      </c>
      <c r="B369" s="89" t="s">
        <v>2962</v>
      </c>
    </row>
    <row r="370" spans="1:3" x14ac:dyDescent="0.25">
      <c r="A370" s="88" t="s">
        <v>3416</v>
      </c>
      <c r="B370" s="89" t="s">
        <v>3087</v>
      </c>
      <c r="C370" s="98" t="s">
        <v>4975</v>
      </c>
    </row>
    <row r="371" spans="1:3" x14ac:dyDescent="0.25">
      <c r="A371" s="88" t="s">
        <v>3359</v>
      </c>
      <c r="B371" s="89" t="s">
        <v>3360</v>
      </c>
    </row>
    <row r="372" spans="1:3" x14ac:dyDescent="0.25">
      <c r="A372" s="88" t="s">
        <v>3789</v>
      </c>
      <c r="B372" s="89" t="s">
        <v>3790</v>
      </c>
    </row>
    <row r="373" spans="1:3" x14ac:dyDescent="0.25">
      <c r="A373" s="88" t="s">
        <v>3254</v>
      </c>
      <c r="B373" s="89" t="s">
        <v>2935</v>
      </c>
    </row>
    <row r="374" spans="1:3" x14ac:dyDescent="0.25">
      <c r="A374" s="88" t="s">
        <v>3503</v>
      </c>
      <c r="B374" s="89" t="s">
        <v>3504</v>
      </c>
      <c r="C374" s="97" t="s">
        <v>4931</v>
      </c>
    </row>
    <row r="375" spans="1:3" x14ac:dyDescent="0.25">
      <c r="A375" s="88" t="s">
        <v>3940</v>
      </c>
      <c r="B375" s="89" t="s">
        <v>3783</v>
      </c>
    </row>
    <row r="376" spans="1:3" x14ac:dyDescent="0.25">
      <c r="A376" s="88" t="s">
        <v>4366</v>
      </c>
      <c r="B376" s="89" t="s">
        <v>4197</v>
      </c>
      <c r="C376" s="97" t="s">
        <v>4630</v>
      </c>
    </row>
    <row r="377" spans="1:3" x14ac:dyDescent="0.25">
      <c r="A377" s="88" t="s">
        <v>3945</v>
      </c>
      <c r="B377" s="89" t="s">
        <v>2935</v>
      </c>
    </row>
    <row r="378" spans="1:3" x14ac:dyDescent="0.25">
      <c r="A378" s="88" t="s">
        <v>3945</v>
      </c>
      <c r="B378" s="89" t="s">
        <v>3163</v>
      </c>
      <c r="C378" s="97" t="s">
        <v>4596</v>
      </c>
    </row>
    <row r="379" spans="1:3" x14ac:dyDescent="0.25">
      <c r="A379" s="88" t="s">
        <v>3956</v>
      </c>
      <c r="B379" s="89" t="s">
        <v>3834</v>
      </c>
    </row>
    <row r="380" spans="1:3" x14ac:dyDescent="0.25">
      <c r="A380" s="88" t="s">
        <v>4288</v>
      </c>
      <c r="B380" s="89" t="s">
        <v>4012</v>
      </c>
      <c r="C380" s="97" t="s">
        <v>4523</v>
      </c>
    </row>
    <row r="381" spans="1:3" x14ac:dyDescent="0.25">
      <c r="A381" s="88" t="s">
        <v>3397</v>
      </c>
      <c r="B381" s="89" t="s">
        <v>3052</v>
      </c>
    </row>
    <row r="382" spans="1:3" x14ac:dyDescent="0.25">
      <c r="A382" s="88" t="s">
        <v>3791</v>
      </c>
      <c r="B382" s="89" t="s">
        <v>3792</v>
      </c>
      <c r="C382" s="97" t="s">
        <v>5666</v>
      </c>
    </row>
    <row r="383" spans="1:3" x14ac:dyDescent="0.25">
      <c r="A383" s="88" t="s">
        <v>4072</v>
      </c>
      <c r="B383" s="89" t="s">
        <v>3074</v>
      </c>
    </row>
    <row r="384" spans="1:3" x14ac:dyDescent="0.25">
      <c r="A384" s="88" t="s">
        <v>4072</v>
      </c>
      <c r="B384" s="89" t="s">
        <v>3074</v>
      </c>
    </row>
    <row r="385" spans="1:3" x14ac:dyDescent="0.25">
      <c r="A385" s="88" t="s">
        <v>3047</v>
      </c>
      <c r="B385" s="89" t="s">
        <v>3048</v>
      </c>
      <c r="C385" s="97" t="s">
        <v>5348</v>
      </c>
    </row>
    <row r="386" spans="1:3" x14ac:dyDescent="0.25">
      <c r="A386" s="88" t="s">
        <v>3835</v>
      </c>
      <c r="B386" s="89" t="s">
        <v>3836</v>
      </c>
    </row>
    <row r="387" spans="1:3" x14ac:dyDescent="0.25">
      <c r="A387" s="88" t="s">
        <v>3635</v>
      </c>
      <c r="B387" s="89" t="s">
        <v>3198</v>
      </c>
      <c r="C387" s="97" t="s">
        <v>4665</v>
      </c>
    </row>
    <row r="388" spans="1:3" x14ac:dyDescent="0.25">
      <c r="A388" s="88" t="s">
        <v>3140</v>
      </c>
      <c r="B388" s="89" t="s">
        <v>3141</v>
      </c>
      <c r="C388" s="97" t="s">
        <v>5271</v>
      </c>
    </row>
    <row r="389" spans="1:3" x14ac:dyDescent="0.25">
      <c r="A389" s="88" t="s">
        <v>3581</v>
      </c>
      <c r="B389" s="89" t="s">
        <v>3582</v>
      </c>
      <c r="C389" s="97" t="s">
        <v>4770</v>
      </c>
    </row>
    <row r="390" spans="1:3" x14ac:dyDescent="0.25">
      <c r="A390" s="88" t="s">
        <v>3398</v>
      </c>
      <c r="B390" s="89" t="s">
        <v>3347</v>
      </c>
    </row>
    <row r="391" spans="1:3" x14ac:dyDescent="0.25">
      <c r="A391" s="88" t="s">
        <v>3657</v>
      </c>
      <c r="B391" s="89" t="s">
        <v>3658</v>
      </c>
    </row>
    <row r="392" spans="1:3" x14ac:dyDescent="0.25">
      <c r="A392" s="88" t="s">
        <v>3018</v>
      </c>
      <c r="B392" s="89" t="s">
        <v>2925</v>
      </c>
      <c r="C392" s="97" t="s">
        <v>5336</v>
      </c>
    </row>
    <row r="393" spans="1:3" x14ac:dyDescent="0.25">
      <c r="A393" s="88" t="s">
        <v>3659</v>
      </c>
      <c r="B393" s="89" t="s">
        <v>3013</v>
      </c>
    </row>
    <row r="394" spans="1:3" x14ac:dyDescent="0.25">
      <c r="A394" s="88" t="s">
        <v>3049</v>
      </c>
      <c r="B394" s="89" t="s">
        <v>3050</v>
      </c>
      <c r="C394" s="97" t="s">
        <v>5352</v>
      </c>
    </row>
    <row r="395" spans="1:3" x14ac:dyDescent="0.25">
      <c r="A395" s="88" t="s">
        <v>3542</v>
      </c>
      <c r="B395" s="89" t="s">
        <v>2993</v>
      </c>
      <c r="C395" s="97" t="s">
        <v>4837</v>
      </c>
    </row>
    <row r="396" spans="1:3" x14ac:dyDescent="0.25">
      <c r="A396" s="88" t="s">
        <v>3522</v>
      </c>
      <c r="B396" s="89" t="s">
        <v>2986</v>
      </c>
      <c r="C396" s="108"/>
    </row>
    <row r="397" spans="1:3" x14ac:dyDescent="0.25">
      <c r="A397" s="88" t="s">
        <v>3640</v>
      </c>
      <c r="B397" s="89" t="s">
        <v>3370</v>
      </c>
      <c r="C397" s="97" t="s">
        <v>4655</v>
      </c>
    </row>
    <row r="398" spans="1:3" x14ac:dyDescent="0.25">
      <c r="A398" s="88" t="s">
        <v>3747</v>
      </c>
      <c r="B398" s="89" t="s">
        <v>2982</v>
      </c>
    </row>
    <row r="399" spans="1:3" x14ac:dyDescent="0.25">
      <c r="A399" s="88" t="s">
        <v>3615</v>
      </c>
      <c r="B399" s="89" t="s">
        <v>3616</v>
      </c>
      <c r="C399" s="97" t="s">
        <v>4699</v>
      </c>
    </row>
    <row r="400" spans="1:3" x14ac:dyDescent="0.25">
      <c r="A400" s="88" t="s">
        <v>3615</v>
      </c>
      <c r="B400" s="89" t="s">
        <v>3875</v>
      </c>
    </row>
    <row r="401" spans="1:3" x14ac:dyDescent="0.25">
      <c r="A401" s="88" t="s">
        <v>3837</v>
      </c>
      <c r="B401" s="89" t="s">
        <v>2925</v>
      </c>
    </row>
    <row r="402" spans="1:3" x14ac:dyDescent="0.25">
      <c r="A402" s="88" t="s">
        <v>3767</v>
      </c>
      <c r="B402" s="89" t="s">
        <v>3768</v>
      </c>
    </row>
    <row r="403" spans="1:3" x14ac:dyDescent="0.25">
      <c r="A403" s="88" t="s">
        <v>3769</v>
      </c>
      <c r="B403" s="89" t="s">
        <v>3770</v>
      </c>
      <c r="C403" s="97" t="s">
        <v>5633</v>
      </c>
    </row>
    <row r="404" spans="1:3" x14ac:dyDescent="0.25">
      <c r="A404" s="88" t="s">
        <v>3769</v>
      </c>
      <c r="B404" s="89" t="s">
        <v>3770</v>
      </c>
      <c r="C404" s="97" t="s">
        <v>5633</v>
      </c>
    </row>
    <row r="405" spans="1:3" x14ac:dyDescent="0.25">
      <c r="A405" s="88" t="s">
        <v>3244</v>
      </c>
      <c r="B405" s="89" t="s">
        <v>3245</v>
      </c>
    </row>
    <row r="406" spans="1:3" x14ac:dyDescent="0.25">
      <c r="A406" s="88" t="s">
        <v>3985</v>
      </c>
      <c r="B406" s="89" t="s">
        <v>3986</v>
      </c>
    </row>
    <row r="407" spans="1:3" x14ac:dyDescent="0.25">
      <c r="A407" s="88" t="s">
        <v>2999</v>
      </c>
      <c r="B407" s="89" t="s">
        <v>3000</v>
      </c>
    </row>
    <row r="408" spans="1:3" x14ac:dyDescent="0.25">
      <c r="A408" s="88" t="s">
        <v>3876</v>
      </c>
      <c r="B408" s="89" t="s">
        <v>3877</v>
      </c>
    </row>
    <row r="409" spans="1:3" x14ac:dyDescent="0.25">
      <c r="A409" s="88" t="s">
        <v>3876</v>
      </c>
      <c r="B409" s="89" t="s">
        <v>3877</v>
      </c>
    </row>
    <row r="410" spans="1:3" x14ac:dyDescent="0.25">
      <c r="A410" s="88" t="s">
        <v>3660</v>
      </c>
      <c r="B410" s="89" t="s">
        <v>3661</v>
      </c>
    </row>
    <row r="411" spans="1:3" x14ac:dyDescent="0.25">
      <c r="A411" s="88" t="s">
        <v>3051</v>
      </c>
      <c r="B411" s="89" t="s">
        <v>3052</v>
      </c>
    </row>
    <row r="412" spans="1:3" x14ac:dyDescent="0.25">
      <c r="A412" s="88" t="s">
        <v>3051</v>
      </c>
      <c r="B412" s="89" t="s">
        <v>3052</v>
      </c>
      <c r="C412" s="97" t="s">
        <v>5029</v>
      </c>
    </row>
    <row r="413" spans="1:3" x14ac:dyDescent="0.25">
      <c r="A413" s="88" t="s">
        <v>3053</v>
      </c>
      <c r="B413" s="89" t="s">
        <v>3054</v>
      </c>
    </row>
    <row r="414" spans="1:3" x14ac:dyDescent="0.25">
      <c r="A414" s="88" t="s">
        <v>3852</v>
      </c>
      <c r="B414" s="89" t="s">
        <v>3054</v>
      </c>
    </row>
    <row r="415" spans="1:3" x14ac:dyDescent="0.25">
      <c r="A415" s="88" t="s">
        <v>3712</v>
      </c>
      <c r="B415" s="89" t="s">
        <v>3013</v>
      </c>
    </row>
    <row r="416" spans="1:3" x14ac:dyDescent="0.25">
      <c r="A416" s="88" t="s">
        <v>3886</v>
      </c>
      <c r="B416" s="89" t="s">
        <v>3887</v>
      </c>
    </row>
    <row r="417" spans="1:3" x14ac:dyDescent="0.25">
      <c r="A417" s="88" t="s">
        <v>3418</v>
      </c>
      <c r="B417" s="89" t="s">
        <v>3419</v>
      </c>
    </row>
    <row r="418" spans="1:3" x14ac:dyDescent="0.25">
      <c r="A418" s="88" t="s">
        <v>2939</v>
      </c>
      <c r="B418" s="89" t="s">
        <v>2940</v>
      </c>
    </row>
    <row r="419" spans="1:3" x14ac:dyDescent="0.25">
      <c r="A419" s="88" t="s">
        <v>3931</v>
      </c>
      <c r="B419" s="89" t="s">
        <v>3684</v>
      </c>
    </row>
    <row r="420" spans="1:3" x14ac:dyDescent="0.25">
      <c r="A420" s="88" t="s">
        <v>4235</v>
      </c>
      <c r="B420" s="89" t="s">
        <v>3052</v>
      </c>
    </row>
    <row r="421" spans="1:3" x14ac:dyDescent="0.25">
      <c r="A421" s="88" t="s">
        <v>3092</v>
      </c>
      <c r="B421" s="89" t="s">
        <v>3093</v>
      </c>
    </row>
    <row r="422" spans="1:3" x14ac:dyDescent="0.25">
      <c r="A422" s="88" t="s">
        <v>4021</v>
      </c>
      <c r="B422" s="89" t="s">
        <v>3036</v>
      </c>
    </row>
    <row r="423" spans="1:3" x14ac:dyDescent="0.25">
      <c r="A423" s="88" t="s">
        <v>4298</v>
      </c>
      <c r="B423" s="89" t="s">
        <v>3133</v>
      </c>
      <c r="C423" s="97" t="s">
        <v>4985</v>
      </c>
    </row>
    <row r="424" spans="1:3" x14ac:dyDescent="0.25">
      <c r="A424" s="88" t="s">
        <v>4283</v>
      </c>
      <c r="B424" s="89" t="s">
        <v>4284</v>
      </c>
      <c r="C424" s="98" t="s">
        <v>4536</v>
      </c>
    </row>
    <row r="425" spans="1:3" x14ac:dyDescent="0.25">
      <c r="A425" s="88" t="s">
        <v>3448</v>
      </c>
      <c r="B425" s="89" t="s">
        <v>2989</v>
      </c>
    </row>
    <row r="426" spans="1:3" x14ac:dyDescent="0.25">
      <c r="A426" s="88" t="s">
        <v>3448</v>
      </c>
      <c r="B426" s="89" t="s">
        <v>3583</v>
      </c>
    </row>
    <row r="427" spans="1:3" s="103" customFormat="1" x14ac:dyDescent="0.25">
      <c r="A427" s="100" t="s">
        <v>4990</v>
      </c>
      <c r="B427" s="101" t="s">
        <v>3383</v>
      </c>
      <c r="C427" s="117" t="s">
        <v>4534</v>
      </c>
    </row>
    <row r="428" spans="1:3" x14ac:dyDescent="0.25">
      <c r="A428" s="88" t="s">
        <v>2931</v>
      </c>
      <c r="B428" s="89" t="s">
        <v>2932</v>
      </c>
      <c r="C428" s="97" t="s">
        <v>5305</v>
      </c>
    </row>
    <row r="429" spans="1:3" x14ac:dyDescent="0.25">
      <c r="A429" s="88" t="s">
        <v>2931</v>
      </c>
      <c r="B429" s="89" t="s">
        <v>2940</v>
      </c>
    </row>
    <row r="430" spans="1:3" x14ac:dyDescent="0.25">
      <c r="A430" s="88" t="s">
        <v>4165</v>
      </c>
      <c r="B430" s="89" t="s">
        <v>3664</v>
      </c>
    </row>
    <row r="431" spans="1:3" x14ac:dyDescent="0.25">
      <c r="A431" s="88" t="s">
        <v>3593</v>
      </c>
      <c r="B431" s="89" t="s">
        <v>3594</v>
      </c>
    </row>
    <row r="432" spans="1:3" x14ac:dyDescent="0.25">
      <c r="A432" s="88" t="s">
        <v>3593</v>
      </c>
      <c r="B432" s="89" t="s">
        <v>3594</v>
      </c>
    </row>
    <row r="433" spans="1:3" x14ac:dyDescent="0.25">
      <c r="A433" s="88" t="s">
        <v>4204</v>
      </c>
      <c r="B433" s="89" t="s">
        <v>3177</v>
      </c>
      <c r="C433" s="97" t="s">
        <v>5741</v>
      </c>
    </row>
    <row r="434" spans="1:3" x14ac:dyDescent="0.25">
      <c r="A434" s="88" t="s">
        <v>3094</v>
      </c>
      <c r="B434" s="89" t="s">
        <v>3095</v>
      </c>
    </row>
    <row r="435" spans="1:3" x14ac:dyDescent="0.25">
      <c r="A435" s="88" t="s">
        <v>3184</v>
      </c>
      <c r="B435" s="89" t="s">
        <v>3185</v>
      </c>
    </row>
    <row r="436" spans="1:3" x14ac:dyDescent="0.25">
      <c r="A436" s="88" t="s">
        <v>3055</v>
      </c>
      <c r="B436" s="89" t="s">
        <v>3004</v>
      </c>
    </row>
    <row r="437" spans="1:3" x14ac:dyDescent="0.25">
      <c r="A437" s="88" t="s">
        <v>4349</v>
      </c>
      <c r="B437" s="89" t="s">
        <v>3662</v>
      </c>
    </row>
    <row r="438" spans="1:3" x14ac:dyDescent="0.25">
      <c r="A438" s="88" t="s">
        <v>3526</v>
      </c>
      <c r="B438" s="89" t="s">
        <v>3527</v>
      </c>
      <c r="C438" s="97" t="s">
        <v>4883</v>
      </c>
    </row>
    <row r="439" spans="1:3" x14ac:dyDescent="0.25">
      <c r="A439" s="88" t="s">
        <v>3526</v>
      </c>
      <c r="B439" s="89" t="s">
        <v>4313</v>
      </c>
      <c r="C439" s="98" t="s">
        <v>4973</v>
      </c>
    </row>
    <row r="440" spans="1:3" x14ac:dyDescent="0.25">
      <c r="A440" s="88" t="s">
        <v>3309</v>
      </c>
      <c r="B440" s="89" t="s">
        <v>3310</v>
      </c>
    </row>
    <row r="441" spans="1:3" x14ac:dyDescent="0.25">
      <c r="A441" s="88" t="s">
        <v>4292</v>
      </c>
      <c r="B441" s="89" t="s">
        <v>3565</v>
      </c>
      <c r="C441" s="97" t="s">
        <v>4522</v>
      </c>
    </row>
    <row r="442" spans="1:3" x14ac:dyDescent="0.25">
      <c r="A442" s="88" t="s">
        <v>4294</v>
      </c>
      <c r="B442" s="89" t="s">
        <v>3153</v>
      </c>
      <c r="C442" s="97" t="s">
        <v>4518</v>
      </c>
    </row>
    <row r="443" spans="1:3" x14ac:dyDescent="0.25">
      <c r="A443" s="88" t="s">
        <v>4158</v>
      </c>
      <c r="B443" s="89" t="s">
        <v>3117</v>
      </c>
    </row>
    <row r="444" spans="1:3" x14ac:dyDescent="0.25">
      <c r="A444" s="88" t="s">
        <v>3723</v>
      </c>
      <c r="B444" s="89" t="s">
        <v>3360</v>
      </c>
      <c r="C444" s="97" t="s">
        <v>5590</v>
      </c>
    </row>
    <row r="445" spans="1:3" x14ac:dyDescent="0.25">
      <c r="A445" s="88" t="s">
        <v>3723</v>
      </c>
      <c r="B445" s="89" t="s">
        <v>3360</v>
      </c>
      <c r="C445" s="97" t="s">
        <v>5590</v>
      </c>
    </row>
    <row r="446" spans="1:3" x14ac:dyDescent="0.25">
      <c r="A446" s="88" t="s">
        <v>3723</v>
      </c>
      <c r="B446" s="89" t="s">
        <v>3360</v>
      </c>
    </row>
    <row r="447" spans="1:3" x14ac:dyDescent="0.25">
      <c r="A447" s="88" t="s">
        <v>3478</v>
      </c>
      <c r="B447" s="89" t="s">
        <v>3453</v>
      </c>
      <c r="C447" s="97" t="s">
        <v>5026</v>
      </c>
    </row>
    <row r="448" spans="1:3" x14ac:dyDescent="0.25">
      <c r="A448" s="88" t="s">
        <v>3629</v>
      </c>
      <c r="B448" s="89" t="s">
        <v>3630</v>
      </c>
      <c r="C448" s="97" t="s">
        <v>4669</v>
      </c>
    </row>
    <row r="449" spans="1:3" x14ac:dyDescent="0.25">
      <c r="A449" s="88" t="s">
        <v>3629</v>
      </c>
      <c r="B449" s="89" t="s">
        <v>3630</v>
      </c>
    </row>
    <row r="450" spans="1:3" x14ac:dyDescent="0.25">
      <c r="A450" s="88" t="s">
        <v>3916</v>
      </c>
      <c r="B450" s="89" t="s">
        <v>2975</v>
      </c>
    </row>
    <row r="451" spans="1:3" x14ac:dyDescent="0.25">
      <c r="A451" s="88" t="s">
        <v>3925</v>
      </c>
      <c r="B451" s="89" t="s">
        <v>3926</v>
      </c>
    </row>
    <row r="452" spans="1:3" x14ac:dyDescent="0.25">
      <c r="A452" s="88" t="s">
        <v>3437</v>
      </c>
      <c r="B452" s="89" t="s">
        <v>3020</v>
      </c>
      <c r="C452" s="97" t="s">
        <v>5215</v>
      </c>
    </row>
    <row r="453" spans="1:3" x14ac:dyDescent="0.25">
      <c r="A453" s="88" t="s">
        <v>4073</v>
      </c>
      <c r="B453" s="89" t="s">
        <v>3442</v>
      </c>
    </row>
    <row r="454" spans="1:3" x14ac:dyDescent="0.25">
      <c r="A454" s="88" t="s">
        <v>4310</v>
      </c>
      <c r="B454" s="89" t="s">
        <v>3054</v>
      </c>
      <c r="C454" s="97" t="s">
        <v>4492</v>
      </c>
    </row>
    <row r="455" spans="1:3" x14ac:dyDescent="0.25">
      <c r="A455" s="88" t="s">
        <v>3665</v>
      </c>
      <c r="B455" s="89" t="s">
        <v>3034</v>
      </c>
    </row>
    <row r="456" spans="1:3" x14ac:dyDescent="0.25">
      <c r="A456" s="88" t="s">
        <v>3276</v>
      </c>
      <c r="B456" s="89" t="s">
        <v>3277</v>
      </c>
    </row>
    <row r="457" spans="1:3" x14ac:dyDescent="0.25">
      <c r="A457" s="88" t="s">
        <v>3458</v>
      </c>
      <c r="B457" s="89" t="s">
        <v>3333</v>
      </c>
      <c r="C457" s="97" t="s">
        <v>5168</v>
      </c>
    </row>
    <row r="458" spans="1:3" x14ac:dyDescent="0.25">
      <c r="A458" s="88" t="s">
        <v>4132</v>
      </c>
      <c r="B458" s="89" t="s">
        <v>3054</v>
      </c>
    </row>
    <row r="459" spans="1:3" x14ac:dyDescent="0.25">
      <c r="A459" s="88" t="s">
        <v>3911</v>
      </c>
      <c r="B459" s="89" t="s">
        <v>3912</v>
      </c>
    </row>
    <row r="460" spans="1:3" x14ac:dyDescent="0.25">
      <c r="A460" s="88" t="s">
        <v>4110</v>
      </c>
      <c r="B460" s="89" t="s">
        <v>3490</v>
      </c>
    </row>
    <row r="461" spans="1:3" x14ac:dyDescent="0.25">
      <c r="A461" s="88" t="s">
        <v>4289</v>
      </c>
      <c r="B461" s="89" t="s">
        <v>4290</v>
      </c>
      <c r="C461" s="97" t="s">
        <v>4526</v>
      </c>
    </row>
    <row r="462" spans="1:3" x14ac:dyDescent="0.25">
      <c r="A462" s="88" t="s">
        <v>4314</v>
      </c>
      <c r="B462" s="89" t="s">
        <v>3988</v>
      </c>
      <c r="C462" s="97" t="s">
        <v>4971</v>
      </c>
    </row>
    <row r="463" spans="1:3" x14ac:dyDescent="0.25">
      <c r="A463" s="88" t="s">
        <v>3197</v>
      </c>
      <c r="B463" s="89" t="s">
        <v>3198</v>
      </c>
      <c r="C463" s="97" t="s">
        <v>5420</v>
      </c>
    </row>
    <row r="464" spans="1:3" x14ac:dyDescent="0.25">
      <c r="A464" s="88" t="s">
        <v>3361</v>
      </c>
      <c r="B464" s="89" t="s">
        <v>3058</v>
      </c>
    </row>
    <row r="465" spans="1:3" x14ac:dyDescent="0.25">
      <c r="A465" s="88" t="s">
        <v>4145</v>
      </c>
      <c r="B465" s="89" t="s">
        <v>3013</v>
      </c>
    </row>
    <row r="466" spans="1:3" x14ac:dyDescent="0.25">
      <c r="A466" s="88" t="s">
        <v>3724</v>
      </c>
      <c r="B466" s="89" t="s">
        <v>4377</v>
      </c>
      <c r="C466" s="97" t="s">
        <v>5593</v>
      </c>
    </row>
    <row r="467" spans="1:3" x14ac:dyDescent="0.25">
      <c r="A467" s="88" t="s">
        <v>3820</v>
      </c>
      <c r="B467" s="89" t="s">
        <v>3821</v>
      </c>
    </row>
    <row r="468" spans="1:3" x14ac:dyDescent="0.25">
      <c r="A468" s="88" t="s">
        <v>3584</v>
      </c>
      <c r="B468" s="89" t="s">
        <v>2979</v>
      </c>
      <c r="C468" s="97" t="s">
        <v>5592</v>
      </c>
    </row>
    <row r="469" spans="1:3" x14ac:dyDescent="0.25">
      <c r="A469" s="88" t="s">
        <v>3687</v>
      </c>
      <c r="B469" s="89" t="s">
        <v>3688</v>
      </c>
    </row>
    <row r="470" spans="1:3" x14ac:dyDescent="0.25">
      <c r="A470" s="88" t="s">
        <v>3199</v>
      </c>
      <c r="B470" s="89" t="s">
        <v>2954</v>
      </c>
      <c r="C470" s="97" t="s">
        <v>5425</v>
      </c>
    </row>
    <row r="471" spans="1:3" x14ac:dyDescent="0.25">
      <c r="A471" s="88" t="s">
        <v>4221</v>
      </c>
      <c r="B471" s="89" t="s">
        <v>2989</v>
      </c>
    </row>
    <row r="472" spans="1:3" x14ac:dyDescent="0.25">
      <c r="A472" s="88" t="s">
        <v>3853</v>
      </c>
      <c r="B472" s="89" t="s">
        <v>3117</v>
      </c>
    </row>
    <row r="473" spans="1:3" x14ac:dyDescent="0.25">
      <c r="A473" s="88" t="s">
        <v>3966</v>
      </c>
      <c r="B473" s="89" t="s">
        <v>3967</v>
      </c>
    </row>
    <row r="474" spans="1:3" x14ac:dyDescent="0.25">
      <c r="A474" s="88" t="s">
        <v>3938</v>
      </c>
      <c r="B474" s="89" t="s">
        <v>2993</v>
      </c>
    </row>
    <row r="475" spans="1:3" x14ac:dyDescent="0.25">
      <c r="A475" s="88" t="s">
        <v>4224</v>
      </c>
      <c r="B475" s="89" t="s">
        <v>4225</v>
      </c>
      <c r="C475" s="97" t="s">
        <v>5696</v>
      </c>
    </row>
    <row r="476" spans="1:3" x14ac:dyDescent="0.25">
      <c r="A476" s="88" t="s">
        <v>3330</v>
      </c>
      <c r="B476" s="89" t="s">
        <v>3004</v>
      </c>
    </row>
    <row r="477" spans="1:3" x14ac:dyDescent="0.25">
      <c r="A477" s="88" t="s">
        <v>3186</v>
      </c>
      <c r="B477" s="89" t="s">
        <v>3187</v>
      </c>
    </row>
    <row r="478" spans="1:3" x14ac:dyDescent="0.25">
      <c r="A478" s="88" t="s">
        <v>4194</v>
      </c>
      <c r="B478" s="89" t="s">
        <v>4195</v>
      </c>
      <c r="C478" s="97" t="s">
        <v>5749</v>
      </c>
    </row>
    <row r="479" spans="1:3" x14ac:dyDescent="0.25">
      <c r="A479" s="88" t="s">
        <v>3315</v>
      </c>
      <c r="B479" s="89" t="s">
        <v>3316</v>
      </c>
      <c r="C479" s="97" t="s">
        <v>5495</v>
      </c>
    </row>
    <row r="480" spans="1:3" x14ac:dyDescent="0.25">
      <c r="A480" s="88" t="s">
        <v>3145</v>
      </c>
      <c r="B480" s="89" t="s">
        <v>3052</v>
      </c>
      <c r="C480" s="97" t="s">
        <v>5388</v>
      </c>
    </row>
    <row r="481" spans="1:3" x14ac:dyDescent="0.25">
      <c r="A481" s="88" t="s">
        <v>4117</v>
      </c>
      <c r="B481" s="89" t="s">
        <v>4118</v>
      </c>
    </row>
    <row r="482" spans="1:3" x14ac:dyDescent="0.25">
      <c r="A482" s="88" t="s">
        <v>3974</v>
      </c>
      <c r="B482" s="89" t="s">
        <v>3250</v>
      </c>
    </row>
    <row r="483" spans="1:3" x14ac:dyDescent="0.25">
      <c r="A483" s="88" t="s">
        <v>3399</v>
      </c>
      <c r="B483" s="89" t="s">
        <v>3400</v>
      </c>
    </row>
    <row r="484" spans="1:3" x14ac:dyDescent="0.25">
      <c r="A484" s="88" t="s">
        <v>3572</v>
      </c>
      <c r="B484" s="89" t="s">
        <v>3573</v>
      </c>
      <c r="C484" s="97" t="s">
        <v>4785</v>
      </c>
    </row>
    <row r="485" spans="1:3" x14ac:dyDescent="0.25">
      <c r="A485" s="88" t="s">
        <v>3888</v>
      </c>
      <c r="B485" s="89" t="s">
        <v>3889</v>
      </c>
    </row>
    <row r="486" spans="1:3" x14ac:dyDescent="0.25">
      <c r="A486" s="88" t="s">
        <v>3631</v>
      </c>
      <c r="B486" s="89" t="s">
        <v>3632</v>
      </c>
      <c r="C486" s="98" t="s">
        <v>4675</v>
      </c>
    </row>
    <row r="487" spans="1:3" x14ac:dyDescent="0.25">
      <c r="A487" s="88" t="s">
        <v>4007</v>
      </c>
      <c r="B487" s="89" t="s">
        <v>4008</v>
      </c>
    </row>
    <row r="488" spans="1:3" x14ac:dyDescent="0.25">
      <c r="A488" s="88" t="s">
        <v>3401</v>
      </c>
      <c r="B488" s="89" t="s">
        <v>3402</v>
      </c>
    </row>
    <row r="489" spans="1:3" x14ac:dyDescent="0.25">
      <c r="A489" s="88" t="s">
        <v>3904</v>
      </c>
      <c r="B489" s="89" t="s">
        <v>3347</v>
      </c>
    </row>
    <row r="490" spans="1:3" x14ac:dyDescent="0.25">
      <c r="A490" s="88" t="s">
        <v>3282</v>
      </c>
      <c r="B490" s="89" t="s">
        <v>3283</v>
      </c>
    </row>
    <row r="491" spans="1:3" x14ac:dyDescent="0.25">
      <c r="A491" s="88" t="s">
        <v>2963</v>
      </c>
      <c r="B491" s="89" t="s">
        <v>2940</v>
      </c>
      <c r="C491" s="97" t="s">
        <v>5236</v>
      </c>
    </row>
    <row r="492" spans="1:3" x14ac:dyDescent="0.25">
      <c r="A492" s="88" t="s">
        <v>3466</v>
      </c>
      <c r="B492" s="89" t="s">
        <v>3442</v>
      </c>
      <c r="C492" s="97" t="s">
        <v>5147</v>
      </c>
    </row>
    <row r="493" spans="1:3" x14ac:dyDescent="0.25">
      <c r="A493" s="88" t="s">
        <v>3256</v>
      </c>
      <c r="B493" s="89" t="s">
        <v>3257</v>
      </c>
    </row>
    <row r="494" spans="1:3" x14ac:dyDescent="0.25">
      <c r="A494" s="88" t="s">
        <v>3403</v>
      </c>
      <c r="B494" s="89" t="s">
        <v>3017</v>
      </c>
    </row>
    <row r="495" spans="1:3" x14ac:dyDescent="0.25">
      <c r="A495" s="88" t="s">
        <v>3056</v>
      </c>
      <c r="B495" s="89" t="s">
        <v>2984</v>
      </c>
      <c r="C495" s="97" t="s">
        <v>5370</v>
      </c>
    </row>
    <row r="496" spans="1:3" x14ac:dyDescent="0.25">
      <c r="A496" s="88" t="s">
        <v>2941</v>
      </c>
      <c r="B496" s="89" t="s">
        <v>2942</v>
      </c>
    </row>
    <row r="497" spans="1:3" x14ac:dyDescent="0.25">
      <c r="A497" s="88" t="s">
        <v>3595</v>
      </c>
      <c r="B497" s="89" t="s">
        <v>3596</v>
      </c>
    </row>
    <row r="498" spans="1:3" x14ac:dyDescent="0.25">
      <c r="A498" s="88" t="s">
        <v>2976</v>
      </c>
      <c r="B498" s="89" t="s">
        <v>2977</v>
      </c>
    </row>
    <row r="499" spans="1:3" x14ac:dyDescent="0.25">
      <c r="A499" s="88" t="s">
        <v>3893</v>
      </c>
      <c r="B499" s="89" t="s">
        <v>2982</v>
      </c>
    </row>
    <row r="500" spans="1:3" x14ac:dyDescent="0.25">
      <c r="A500" s="88" t="s">
        <v>4356</v>
      </c>
      <c r="B500" s="89" t="s">
        <v>3978</v>
      </c>
    </row>
    <row r="501" spans="1:3" x14ac:dyDescent="0.25">
      <c r="A501" s="88" t="s">
        <v>4074</v>
      </c>
      <c r="B501" s="89" t="s">
        <v>3504</v>
      </c>
    </row>
    <row r="502" spans="1:3" x14ac:dyDescent="0.25">
      <c r="A502" s="88" t="s">
        <v>4074</v>
      </c>
      <c r="B502" s="89" t="s">
        <v>3504</v>
      </c>
    </row>
    <row r="503" spans="1:3" x14ac:dyDescent="0.25">
      <c r="A503" s="88" t="s">
        <v>3975</v>
      </c>
      <c r="B503" s="89" t="s">
        <v>3875</v>
      </c>
    </row>
    <row r="504" spans="1:3" x14ac:dyDescent="0.25">
      <c r="A504" s="88" t="s">
        <v>3975</v>
      </c>
      <c r="B504" s="89" t="s">
        <v>3875</v>
      </c>
    </row>
    <row r="505" spans="1:3" x14ac:dyDescent="0.25">
      <c r="A505" s="88" t="s">
        <v>3781</v>
      </c>
      <c r="B505" s="89" t="s">
        <v>3407</v>
      </c>
    </row>
    <row r="506" spans="1:3" x14ac:dyDescent="0.25">
      <c r="A506" s="88" t="s">
        <v>3781</v>
      </c>
      <c r="B506" s="89" t="s">
        <v>3407</v>
      </c>
    </row>
    <row r="507" spans="1:3" x14ac:dyDescent="0.25">
      <c r="A507" s="88" t="s">
        <v>4075</v>
      </c>
      <c r="B507" s="89" t="s">
        <v>2965</v>
      </c>
    </row>
    <row r="508" spans="1:3" x14ac:dyDescent="0.25">
      <c r="A508" s="88" t="s">
        <v>3192</v>
      </c>
      <c r="B508" s="89" t="s">
        <v>3193</v>
      </c>
      <c r="C508" s="97" t="s">
        <v>5414</v>
      </c>
    </row>
    <row r="509" spans="1:3" x14ac:dyDescent="0.25">
      <c r="A509" s="88" t="s">
        <v>4269</v>
      </c>
      <c r="B509" s="89" t="s">
        <v>4160</v>
      </c>
      <c r="C509" s="97" t="s">
        <v>4565</v>
      </c>
    </row>
    <row r="510" spans="1:3" x14ac:dyDescent="0.25">
      <c r="A510" s="88" t="s">
        <v>3486</v>
      </c>
      <c r="B510" s="89" t="s">
        <v>3487</v>
      </c>
      <c r="C510" s="97" t="s">
        <v>5010</v>
      </c>
    </row>
    <row r="511" spans="1:3" x14ac:dyDescent="0.25">
      <c r="A511" s="88" t="s">
        <v>3771</v>
      </c>
      <c r="B511" s="89" t="s">
        <v>3034</v>
      </c>
    </row>
    <row r="512" spans="1:3" x14ac:dyDescent="0.25">
      <c r="A512" s="88" t="s">
        <v>4166</v>
      </c>
      <c r="B512" s="89" t="s">
        <v>3694</v>
      </c>
    </row>
    <row r="513" spans="1:3" x14ac:dyDescent="0.25">
      <c r="A513" s="88" t="s">
        <v>3057</v>
      </c>
      <c r="B513" s="89" t="s">
        <v>3058</v>
      </c>
    </row>
    <row r="514" spans="1:3" x14ac:dyDescent="0.25">
      <c r="A514" s="88" t="s">
        <v>3297</v>
      </c>
      <c r="B514" s="89" t="s">
        <v>3298</v>
      </c>
    </row>
    <row r="515" spans="1:3" x14ac:dyDescent="0.25">
      <c r="A515" s="88" t="s">
        <v>3777</v>
      </c>
      <c r="B515" s="89" t="s">
        <v>3681</v>
      </c>
    </row>
    <row r="516" spans="1:3" x14ac:dyDescent="0.25">
      <c r="A516" s="88" t="s">
        <v>4333</v>
      </c>
      <c r="B516" s="89" t="s">
        <v>3159</v>
      </c>
    </row>
    <row r="517" spans="1:3" x14ac:dyDescent="0.25">
      <c r="A517" s="88" t="s">
        <v>3764</v>
      </c>
      <c r="B517" s="89" t="s">
        <v>3765</v>
      </c>
    </row>
    <row r="518" spans="1:3" x14ac:dyDescent="0.25">
      <c r="A518" s="88" t="s">
        <v>3362</v>
      </c>
      <c r="B518" s="89" t="s">
        <v>3024</v>
      </c>
    </row>
    <row r="519" spans="1:3" x14ac:dyDescent="0.25">
      <c r="A519" s="88" t="s">
        <v>3266</v>
      </c>
      <c r="B519" s="89" t="s">
        <v>3074</v>
      </c>
    </row>
    <row r="520" spans="1:3" x14ac:dyDescent="0.25">
      <c r="A520" s="88" t="s">
        <v>3226</v>
      </c>
      <c r="B520" s="89" t="s">
        <v>3227</v>
      </c>
    </row>
    <row r="521" spans="1:3" x14ac:dyDescent="0.25">
      <c r="A521" s="88" t="s">
        <v>3420</v>
      </c>
      <c r="B521" s="89" t="s">
        <v>3421</v>
      </c>
    </row>
    <row r="522" spans="1:3" x14ac:dyDescent="0.25">
      <c r="A522" s="88" t="s">
        <v>4226</v>
      </c>
      <c r="B522" s="89" t="s">
        <v>3302</v>
      </c>
      <c r="C522" s="98" t="s">
        <v>5695</v>
      </c>
    </row>
    <row r="523" spans="1:3" x14ac:dyDescent="0.25">
      <c r="A523" s="88" t="s">
        <v>3543</v>
      </c>
      <c r="B523" s="89" t="s">
        <v>3544</v>
      </c>
      <c r="C523" s="97" t="s">
        <v>4836</v>
      </c>
    </row>
    <row r="524" spans="1:3" x14ac:dyDescent="0.25">
      <c r="A524" s="88" t="s">
        <v>3404</v>
      </c>
      <c r="B524" s="89" t="s">
        <v>3163</v>
      </c>
    </row>
    <row r="525" spans="1:3" x14ac:dyDescent="0.25">
      <c r="A525" s="88" t="s">
        <v>3585</v>
      </c>
      <c r="B525" s="89" t="s">
        <v>3586</v>
      </c>
      <c r="C525" s="97" t="s">
        <v>4761</v>
      </c>
    </row>
    <row r="526" spans="1:3" x14ac:dyDescent="0.25">
      <c r="A526" s="88" t="s">
        <v>3585</v>
      </c>
      <c r="B526" s="89" t="s">
        <v>2989</v>
      </c>
    </row>
    <row r="527" spans="1:3" x14ac:dyDescent="0.25">
      <c r="A527" s="88" t="s">
        <v>4146</v>
      </c>
      <c r="B527" s="89" t="s">
        <v>3163</v>
      </c>
    </row>
    <row r="528" spans="1:3" x14ac:dyDescent="0.25">
      <c r="A528" s="88" t="s">
        <v>4247</v>
      </c>
      <c r="B528" s="89" t="s">
        <v>2956</v>
      </c>
      <c r="C528" s="97" t="s">
        <v>4611</v>
      </c>
    </row>
    <row r="529" spans="1:4" x14ac:dyDescent="0.25">
      <c r="A529" s="88" t="s">
        <v>2966</v>
      </c>
      <c r="B529" s="89" t="s">
        <v>2967</v>
      </c>
      <c r="C529" s="97" t="s">
        <v>5312</v>
      </c>
    </row>
    <row r="530" spans="1:4" x14ac:dyDescent="0.25">
      <c r="A530" s="88" t="s">
        <v>4154</v>
      </c>
      <c r="B530" s="89" t="s">
        <v>4155</v>
      </c>
    </row>
    <row r="531" spans="1:4" x14ac:dyDescent="0.25">
      <c r="A531" s="88" t="s">
        <v>3713</v>
      </c>
      <c r="B531" s="89" t="s">
        <v>3714</v>
      </c>
    </row>
    <row r="532" spans="1:4" x14ac:dyDescent="0.25">
      <c r="A532" s="100" t="s">
        <v>4626</v>
      </c>
      <c r="B532" s="89" t="s">
        <v>4236</v>
      </c>
      <c r="D532" t="s">
        <v>4627</v>
      </c>
    </row>
    <row r="533" spans="1:4" x14ac:dyDescent="0.25">
      <c r="A533" s="88" t="s">
        <v>3562</v>
      </c>
      <c r="B533" s="89" t="s">
        <v>3563</v>
      </c>
      <c r="C533" s="98" t="s">
        <v>4800</v>
      </c>
    </row>
    <row r="534" spans="1:4" x14ac:dyDescent="0.25">
      <c r="A534" s="88" t="s">
        <v>3255</v>
      </c>
      <c r="B534" s="89" t="s">
        <v>3017</v>
      </c>
    </row>
    <row r="535" spans="1:4" x14ac:dyDescent="0.25">
      <c r="A535" s="88" t="s">
        <v>4150</v>
      </c>
      <c r="B535" s="89" t="s">
        <v>3087</v>
      </c>
    </row>
    <row r="536" spans="1:4" x14ac:dyDescent="0.25">
      <c r="A536" s="88" t="s">
        <v>3236</v>
      </c>
      <c r="B536" s="89" t="s">
        <v>3220</v>
      </c>
    </row>
    <row r="537" spans="1:4" x14ac:dyDescent="0.25">
      <c r="A537" s="88" t="s">
        <v>3776</v>
      </c>
      <c r="B537" s="89" t="s">
        <v>2967</v>
      </c>
    </row>
    <row r="538" spans="1:4" x14ac:dyDescent="0.25">
      <c r="A538" s="88" t="s">
        <v>4022</v>
      </c>
      <c r="B538" s="89" t="s">
        <v>4023</v>
      </c>
    </row>
    <row r="539" spans="1:4" x14ac:dyDescent="0.25">
      <c r="A539" s="88" t="s">
        <v>4022</v>
      </c>
      <c r="B539" s="89" t="s">
        <v>4023</v>
      </c>
    </row>
    <row r="540" spans="1:4" x14ac:dyDescent="0.25">
      <c r="A540" s="88" t="s">
        <v>3363</v>
      </c>
      <c r="B540" s="89" t="s">
        <v>3058</v>
      </c>
    </row>
    <row r="541" spans="1:4" x14ac:dyDescent="0.25">
      <c r="A541" s="88" t="s">
        <v>3363</v>
      </c>
      <c r="B541" s="89" t="s">
        <v>3163</v>
      </c>
      <c r="C541" s="97" t="s">
        <v>5009</v>
      </c>
    </row>
    <row r="542" spans="1:4" x14ac:dyDescent="0.25">
      <c r="A542" s="88" t="s">
        <v>3807</v>
      </c>
      <c r="B542" s="89" t="s">
        <v>3333</v>
      </c>
    </row>
    <row r="543" spans="1:4" x14ac:dyDescent="0.25">
      <c r="A543" s="88" t="s">
        <v>3807</v>
      </c>
      <c r="B543" s="89" t="s">
        <v>3333</v>
      </c>
    </row>
    <row r="544" spans="1:4" x14ac:dyDescent="0.25">
      <c r="A544" s="88" t="s">
        <v>3317</v>
      </c>
      <c r="B544" s="89" t="s">
        <v>3318</v>
      </c>
    </row>
    <row r="545" spans="1:3" x14ac:dyDescent="0.25">
      <c r="A545" s="88" t="s">
        <v>4250</v>
      </c>
      <c r="B545" s="89" t="s">
        <v>3310</v>
      </c>
      <c r="C545" s="97" t="s">
        <v>4607</v>
      </c>
    </row>
    <row r="546" spans="1:3" x14ac:dyDescent="0.25">
      <c r="A546" s="88" t="s">
        <v>2957</v>
      </c>
      <c r="B546" s="89" t="s">
        <v>2958</v>
      </c>
    </row>
    <row r="547" spans="1:3" x14ac:dyDescent="0.25">
      <c r="A547" s="88" t="s">
        <v>3878</v>
      </c>
      <c r="B547" s="89" t="s">
        <v>2975</v>
      </c>
    </row>
    <row r="548" spans="1:3" x14ac:dyDescent="0.25">
      <c r="A548" s="88" t="s">
        <v>3110</v>
      </c>
      <c r="B548" s="89" t="s">
        <v>3085</v>
      </c>
    </row>
    <row r="549" spans="1:3" x14ac:dyDescent="0.25">
      <c r="A549" s="88" t="s">
        <v>3793</v>
      </c>
      <c r="B549" s="89" t="s">
        <v>3323</v>
      </c>
    </row>
    <row r="550" spans="1:3" x14ac:dyDescent="0.25">
      <c r="A550" s="88" t="s">
        <v>4079</v>
      </c>
      <c r="B550" s="89" t="s">
        <v>3475</v>
      </c>
    </row>
    <row r="551" spans="1:3" x14ac:dyDescent="0.25">
      <c r="A551" s="88" t="s">
        <v>3917</v>
      </c>
      <c r="B551" s="89" t="s">
        <v>3220</v>
      </c>
    </row>
    <row r="552" spans="1:3" x14ac:dyDescent="0.25">
      <c r="A552" s="88" t="s">
        <v>4369</v>
      </c>
      <c r="B552" s="89" t="s">
        <v>4279</v>
      </c>
      <c r="C552" s="108"/>
    </row>
    <row r="553" spans="1:3" x14ac:dyDescent="0.25">
      <c r="A553" s="88" t="s">
        <v>3331</v>
      </c>
      <c r="B553" s="89" t="s">
        <v>3156</v>
      </c>
      <c r="C553" s="97" t="s">
        <v>5296</v>
      </c>
    </row>
    <row r="554" spans="1:3" x14ac:dyDescent="0.25">
      <c r="A554" s="88" t="s">
        <v>4139</v>
      </c>
      <c r="B554" s="89" t="s">
        <v>4140</v>
      </c>
    </row>
    <row r="555" spans="1:3" x14ac:dyDescent="0.25">
      <c r="A555" s="88" t="s">
        <v>3896</v>
      </c>
      <c r="B555" s="89" t="s">
        <v>3383</v>
      </c>
    </row>
    <row r="556" spans="1:3" x14ac:dyDescent="0.25">
      <c r="A556" s="88" t="s">
        <v>4042</v>
      </c>
      <c r="B556" s="89" t="s">
        <v>4043</v>
      </c>
    </row>
    <row r="557" spans="1:3" x14ac:dyDescent="0.25">
      <c r="A557" s="88" t="s">
        <v>3513</v>
      </c>
      <c r="B557" s="89" t="s">
        <v>3514</v>
      </c>
      <c r="C557" s="97" t="s">
        <v>4915</v>
      </c>
    </row>
    <row r="558" spans="1:3" x14ac:dyDescent="0.25">
      <c r="A558" s="88" t="s">
        <v>4106</v>
      </c>
      <c r="B558" s="89" t="s">
        <v>4107</v>
      </c>
    </row>
    <row r="559" spans="1:3" x14ac:dyDescent="0.25">
      <c r="A559" s="88" t="s">
        <v>3505</v>
      </c>
      <c r="B559" s="89" t="s">
        <v>3506</v>
      </c>
      <c r="C559" s="97" t="s">
        <v>4929</v>
      </c>
    </row>
    <row r="560" spans="1:3" x14ac:dyDescent="0.25">
      <c r="A560" s="88" t="s">
        <v>3505</v>
      </c>
      <c r="B560" s="89" t="s">
        <v>3506</v>
      </c>
      <c r="C560" s="97" t="s">
        <v>4929</v>
      </c>
    </row>
    <row r="561" spans="1:3" x14ac:dyDescent="0.25">
      <c r="A561" s="88" t="s">
        <v>3505</v>
      </c>
      <c r="B561" s="89" t="s">
        <v>3506</v>
      </c>
      <c r="C561" s="97" t="s">
        <v>4929</v>
      </c>
    </row>
    <row r="562" spans="1:3" x14ac:dyDescent="0.25">
      <c r="A562" s="88" t="s">
        <v>3284</v>
      </c>
      <c r="B562" s="89" t="s">
        <v>3285</v>
      </c>
    </row>
    <row r="563" spans="1:3" x14ac:dyDescent="0.25">
      <c r="A563" s="88" t="s">
        <v>3364</v>
      </c>
      <c r="B563" s="89" t="s">
        <v>3008</v>
      </c>
    </row>
    <row r="564" spans="1:3" x14ac:dyDescent="0.25">
      <c r="A564" s="88" t="s">
        <v>3590</v>
      </c>
      <c r="B564" s="89" t="s">
        <v>3591</v>
      </c>
      <c r="C564" s="97" t="s">
        <v>4755</v>
      </c>
    </row>
    <row r="565" spans="1:3" x14ac:dyDescent="0.25">
      <c r="A565" s="88" t="s">
        <v>3267</v>
      </c>
      <c r="B565" s="89" t="s">
        <v>3268</v>
      </c>
      <c r="C565" s="97" t="s">
        <v>5476</v>
      </c>
    </row>
    <row r="566" spans="1:3" x14ac:dyDescent="0.25">
      <c r="A566" s="88" t="s">
        <v>3462</v>
      </c>
      <c r="B566" s="89" t="s">
        <v>3463</v>
      </c>
      <c r="C566" s="97" t="s">
        <v>5155</v>
      </c>
    </row>
    <row r="567" spans="1:3" x14ac:dyDescent="0.25">
      <c r="A567" s="88" t="s">
        <v>4024</v>
      </c>
      <c r="B567" s="89" t="s">
        <v>4025</v>
      </c>
    </row>
    <row r="568" spans="1:3" x14ac:dyDescent="0.25">
      <c r="A568" s="88" t="s">
        <v>3319</v>
      </c>
      <c r="B568" s="89" t="s">
        <v>3074</v>
      </c>
    </row>
    <row r="569" spans="1:3" x14ac:dyDescent="0.25">
      <c r="A569" s="88" t="s">
        <v>3577</v>
      </c>
      <c r="B569" s="89" t="s">
        <v>3578</v>
      </c>
      <c r="C569" s="98" t="s">
        <v>4775</v>
      </c>
    </row>
    <row r="570" spans="1:3" x14ac:dyDescent="0.25">
      <c r="A570" s="88" t="s">
        <v>3604</v>
      </c>
      <c r="B570" s="89" t="s">
        <v>3122</v>
      </c>
      <c r="C570" s="97" t="s">
        <v>4720</v>
      </c>
    </row>
    <row r="571" spans="1:3" x14ac:dyDescent="0.25">
      <c r="A571" s="88" t="s">
        <v>3987</v>
      </c>
      <c r="B571" s="89" t="s">
        <v>3988</v>
      </c>
    </row>
    <row r="572" spans="1:3" x14ac:dyDescent="0.25">
      <c r="A572" s="88" t="s">
        <v>3111</v>
      </c>
      <c r="B572" s="89" t="s">
        <v>3112</v>
      </c>
    </row>
    <row r="573" spans="1:3" x14ac:dyDescent="0.25">
      <c r="A573" s="88" t="s">
        <v>3471</v>
      </c>
      <c r="B573" s="89" t="s">
        <v>3017</v>
      </c>
      <c r="C573" s="97" t="s">
        <v>5048</v>
      </c>
    </row>
    <row r="574" spans="1:3" x14ac:dyDescent="0.25">
      <c r="A574" s="88" t="s">
        <v>3706</v>
      </c>
      <c r="B574" s="89" t="s">
        <v>3707</v>
      </c>
    </row>
    <row r="575" spans="1:3" x14ac:dyDescent="0.25">
      <c r="A575" s="88" t="s">
        <v>3365</v>
      </c>
      <c r="B575" s="89" t="s">
        <v>2984</v>
      </c>
    </row>
    <row r="576" spans="1:3" x14ac:dyDescent="0.25">
      <c r="A576" s="88" t="s">
        <v>4185</v>
      </c>
      <c r="B576" s="89" t="s">
        <v>4186</v>
      </c>
    </row>
    <row r="577" spans="1:3" x14ac:dyDescent="0.25">
      <c r="A577" s="88" t="s">
        <v>3001</v>
      </c>
      <c r="B577" s="89" t="s">
        <v>3002</v>
      </c>
    </row>
    <row r="578" spans="1:3" x14ac:dyDescent="0.25">
      <c r="A578" s="88" t="s">
        <v>3286</v>
      </c>
      <c r="B578" s="89" t="s">
        <v>3287</v>
      </c>
    </row>
    <row r="579" spans="1:3" x14ac:dyDescent="0.25">
      <c r="A579" s="88" t="s">
        <v>3521</v>
      </c>
      <c r="B579" s="89" t="s">
        <v>3163</v>
      </c>
      <c r="C579" s="97" t="s">
        <v>4899</v>
      </c>
    </row>
    <row r="580" spans="1:3" x14ac:dyDescent="0.25">
      <c r="A580" s="88" t="s">
        <v>4321</v>
      </c>
      <c r="B580" s="89" t="s">
        <v>3824</v>
      </c>
    </row>
    <row r="581" spans="1:3" x14ac:dyDescent="0.25">
      <c r="A581" s="88" t="s">
        <v>4205</v>
      </c>
      <c r="B581" s="89" t="s">
        <v>2937</v>
      </c>
    </row>
    <row r="582" spans="1:3" x14ac:dyDescent="0.25">
      <c r="A582" s="88" t="s">
        <v>3523</v>
      </c>
      <c r="B582" s="89" t="s">
        <v>2935</v>
      </c>
    </row>
    <row r="583" spans="1:3" x14ac:dyDescent="0.25">
      <c r="A583" s="88" t="s">
        <v>3976</v>
      </c>
      <c r="B583" s="89" t="s">
        <v>3166</v>
      </c>
    </row>
    <row r="584" spans="1:3" x14ac:dyDescent="0.25">
      <c r="A584" s="88" t="s">
        <v>2990</v>
      </c>
      <c r="B584" s="89" t="s">
        <v>2991</v>
      </c>
    </row>
    <row r="585" spans="1:3" x14ac:dyDescent="0.25">
      <c r="A585" s="88" t="s">
        <v>2990</v>
      </c>
      <c r="B585" s="89" t="s">
        <v>3058</v>
      </c>
    </row>
    <row r="586" spans="1:3" x14ac:dyDescent="0.25">
      <c r="A586" s="88" t="s">
        <v>2990</v>
      </c>
      <c r="B586" s="89" t="s">
        <v>3091</v>
      </c>
      <c r="C586" s="97" t="s">
        <v>5638</v>
      </c>
    </row>
    <row r="587" spans="1:3" x14ac:dyDescent="0.25">
      <c r="A587" s="88" t="s">
        <v>3175</v>
      </c>
      <c r="B587" s="89" t="s">
        <v>2997</v>
      </c>
      <c r="C587" s="97" t="s">
        <v>5402</v>
      </c>
    </row>
    <row r="588" spans="1:3" x14ac:dyDescent="0.25">
      <c r="A588" s="88" t="s">
        <v>4267</v>
      </c>
      <c r="B588" s="89" t="s">
        <v>3026</v>
      </c>
      <c r="C588" s="97" t="s">
        <v>4573</v>
      </c>
    </row>
    <row r="589" spans="1:3" x14ac:dyDescent="0.25">
      <c r="A589" s="88" t="s">
        <v>3753</v>
      </c>
      <c r="B589" s="89" t="s">
        <v>3583</v>
      </c>
      <c r="C589" s="97" t="s">
        <v>5625</v>
      </c>
    </row>
    <row r="590" spans="1:3" x14ac:dyDescent="0.25">
      <c r="A590" s="88" t="s">
        <v>3516</v>
      </c>
      <c r="B590" s="89" t="s">
        <v>3347</v>
      </c>
      <c r="C590" s="97" t="s">
        <v>4907</v>
      </c>
    </row>
    <row r="591" spans="1:3" x14ac:dyDescent="0.25">
      <c r="A591" s="88" t="s">
        <v>3738</v>
      </c>
      <c r="B591" s="89" t="s">
        <v>3172</v>
      </c>
    </row>
    <row r="592" spans="1:3" x14ac:dyDescent="0.25">
      <c r="A592" s="88" t="s">
        <v>4044</v>
      </c>
      <c r="B592" s="89" t="s">
        <v>3054</v>
      </c>
    </row>
    <row r="593" spans="1:3" x14ac:dyDescent="0.25">
      <c r="A593" s="88" t="s">
        <v>4044</v>
      </c>
      <c r="B593" s="89" t="s">
        <v>3054</v>
      </c>
    </row>
    <row r="594" spans="1:3" x14ac:dyDescent="0.25">
      <c r="A594" s="88" t="s">
        <v>4044</v>
      </c>
      <c r="B594" s="89" t="s">
        <v>3054</v>
      </c>
    </row>
    <row r="595" spans="1:3" x14ac:dyDescent="0.25">
      <c r="A595" s="88" t="s">
        <v>4360</v>
      </c>
      <c r="B595" s="89" t="s">
        <v>4119</v>
      </c>
    </row>
    <row r="596" spans="1:3" x14ac:dyDescent="0.25">
      <c r="A596" s="88" t="s">
        <v>3059</v>
      </c>
      <c r="B596" s="89" t="s">
        <v>3060</v>
      </c>
      <c r="C596" s="97" t="s">
        <v>5374</v>
      </c>
    </row>
    <row r="597" spans="1:3" x14ac:dyDescent="0.25">
      <c r="A597" s="88" t="s">
        <v>3863</v>
      </c>
      <c r="B597" s="89" t="s">
        <v>3864</v>
      </c>
    </row>
    <row r="598" spans="1:3" x14ac:dyDescent="0.25">
      <c r="A598" s="88" t="s">
        <v>3518</v>
      </c>
      <c r="B598" s="89" t="s">
        <v>3519</v>
      </c>
      <c r="C598" s="97" t="s">
        <v>4902</v>
      </c>
    </row>
    <row r="599" spans="1:3" x14ac:dyDescent="0.25">
      <c r="A599" s="88" t="s">
        <v>3518</v>
      </c>
      <c r="B599" s="89" t="s">
        <v>3519</v>
      </c>
    </row>
    <row r="600" spans="1:3" x14ac:dyDescent="0.25">
      <c r="A600" s="88" t="s">
        <v>4076</v>
      </c>
      <c r="B600" s="89" t="s">
        <v>3407</v>
      </c>
    </row>
    <row r="601" spans="1:3" x14ac:dyDescent="0.25">
      <c r="A601" s="88" t="s">
        <v>4358</v>
      </c>
      <c r="B601" s="89" t="s">
        <v>2960</v>
      </c>
    </row>
    <row r="602" spans="1:3" x14ac:dyDescent="0.25">
      <c r="A602" s="88" t="s">
        <v>4339</v>
      </c>
      <c r="B602" s="89" t="s">
        <v>3095</v>
      </c>
    </row>
    <row r="603" spans="1:3" x14ac:dyDescent="0.25">
      <c r="A603" s="88" t="s">
        <v>4362</v>
      </c>
      <c r="B603" s="89" t="s">
        <v>2937</v>
      </c>
    </row>
    <row r="604" spans="1:3" x14ac:dyDescent="0.25">
      <c r="A604" s="88" t="s">
        <v>4343</v>
      </c>
      <c r="B604" s="89" t="s">
        <v>2995</v>
      </c>
      <c r="C604" s="97" t="s">
        <v>5043</v>
      </c>
    </row>
    <row r="605" spans="1:3" x14ac:dyDescent="0.25">
      <c r="A605" s="88" t="s">
        <v>4365</v>
      </c>
      <c r="B605" s="89" t="s">
        <v>2989</v>
      </c>
    </row>
    <row r="606" spans="1:3" x14ac:dyDescent="0.25">
      <c r="A606" s="88" t="s">
        <v>4334</v>
      </c>
      <c r="B606" s="89" t="s">
        <v>3167</v>
      </c>
    </row>
    <row r="607" spans="1:3" x14ac:dyDescent="0.25">
      <c r="A607" s="88" t="s">
        <v>4328</v>
      </c>
      <c r="B607" s="89" t="s">
        <v>2933</v>
      </c>
    </row>
    <row r="608" spans="1:3" x14ac:dyDescent="0.25">
      <c r="A608" s="88" t="s">
        <v>4328</v>
      </c>
      <c r="B608" s="89" t="s">
        <v>2933</v>
      </c>
    </row>
    <row r="609" spans="1:3" x14ac:dyDescent="0.25">
      <c r="A609" s="88" t="s">
        <v>4338</v>
      </c>
      <c r="B609" s="89" t="s">
        <v>2935</v>
      </c>
      <c r="C609" s="97" t="s">
        <v>5502</v>
      </c>
    </row>
    <row r="610" spans="1:3" x14ac:dyDescent="0.25">
      <c r="A610" s="88" t="s">
        <v>4332</v>
      </c>
      <c r="B610" s="89" t="s">
        <v>2971</v>
      </c>
    </row>
    <row r="611" spans="1:3" x14ac:dyDescent="0.25">
      <c r="A611" s="88" t="s">
        <v>4367</v>
      </c>
      <c r="B611" s="89" t="s">
        <v>3370</v>
      </c>
      <c r="C611" s="97" t="s">
        <v>4571</v>
      </c>
    </row>
    <row r="612" spans="1:3" x14ac:dyDescent="0.25">
      <c r="A612" s="88" t="s">
        <v>3371</v>
      </c>
      <c r="B612" s="89" t="s">
        <v>3333</v>
      </c>
      <c r="C612" s="97" t="s">
        <v>5518</v>
      </c>
    </row>
    <row r="613" spans="1:3" x14ac:dyDescent="0.25">
      <c r="A613" s="88" t="s">
        <v>4055</v>
      </c>
      <c r="B613" s="89" t="s">
        <v>4056</v>
      </c>
    </row>
    <row r="614" spans="1:3" x14ac:dyDescent="0.25">
      <c r="A614" s="88" t="s">
        <v>4004</v>
      </c>
      <c r="B614" s="89" t="s">
        <v>4005</v>
      </c>
    </row>
    <row r="615" spans="1:3" x14ac:dyDescent="0.25">
      <c r="A615" s="88" t="s">
        <v>4315</v>
      </c>
      <c r="B615" s="89" t="s">
        <v>3540</v>
      </c>
      <c r="C615" s="98" t="s">
        <v>4972</v>
      </c>
    </row>
    <row r="616" spans="1:3" x14ac:dyDescent="0.25">
      <c r="A616" s="88" t="s">
        <v>3003</v>
      </c>
      <c r="B616" s="89" t="s">
        <v>3004</v>
      </c>
    </row>
    <row r="617" spans="1:3" x14ac:dyDescent="0.25">
      <c r="A617" s="88" t="s">
        <v>3697</v>
      </c>
      <c r="B617" s="89" t="s">
        <v>3347</v>
      </c>
      <c r="C617" s="97" t="s">
        <v>5574</v>
      </c>
    </row>
    <row r="618" spans="1:3" x14ac:dyDescent="0.25">
      <c r="A618" s="88" t="s">
        <v>3843</v>
      </c>
      <c r="B618" s="89" t="s">
        <v>3844</v>
      </c>
    </row>
    <row r="619" spans="1:3" x14ac:dyDescent="0.25">
      <c r="A619" s="88" t="s">
        <v>3299</v>
      </c>
      <c r="B619" s="89" t="s">
        <v>3087</v>
      </c>
    </row>
    <row r="620" spans="1:3" x14ac:dyDescent="0.25">
      <c r="A620" s="88" t="s">
        <v>3299</v>
      </c>
      <c r="B620" s="89" t="s">
        <v>3087</v>
      </c>
    </row>
    <row r="621" spans="1:3" x14ac:dyDescent="0.25">
      <c r="A621" s="88" t="s">
        <v>4316</v>
      </c>
      <c r="B621" s="89" t="s">
        <v>3658</v>
      </c>
      <c r="C621" s="97" t="s">
        <v>4961</v>
      </c>
    </row>
    <row r="622" spans="1:3" x14ac:dyDescent="0.25">
      <c r="A622" s="88" t="s">
        <v>3438</v>
      </c>
      <c r="B622" s="89" t="s">
        <v>2937</v>
      </c>
      <c r="C622" s="97" t="s">
        <v>5212</v>
      </c>
    </row>
    <row r="623" spans="1:3" x14ac:dyDescent="0.25">
      <c r="A623" s="88" t="s">
        <v>4026</v>
      </c>
      <c r="B623" s="89" t="s">
        <v>4027</v>
      </c>
    </row>
    <row r="624" spans="1:3" x14ac:dyDescent="0.25">
      <c r="A624" s="88" t="s">
        <v>3545</v>
      </c>
      <c r="B624" s="89" t="s">
        <v>3546</v>
      </c>
    </row>
    <row r="625" spans="1:3" x14ac:dyDescent="0.25">
      <c r="A625" s="88" t="s">
        <v>3545</v>
      </c>
      <c r="B625" s="89" t="s">
        <v>3546</v>
      </c>
      <c r="C625" s="97" t="s">
        <v>4832</v>
      </c>
    </row>
    <row r="626" spans="1:3" x14ac:dyDescent="0.25">
      <c r="A626" s="88" t="s">
        <v>2943</v>
      </c>
      <c r="B626" s="89" t="s">
        <v>2944</v>
      </c>
    </row>
    <row r="627" spans="1:3" x14ac:dyDescent="0.25">
      <c r="A627" s="88" t="s">
        <v>4243</v>
      </c>
      <c r="B627" s="89" t="s">
        <v>3013</v>
      </c>
      <c r="C627" s="97" t="s">
        <v>4620</v>
      </c>
    </row>
    <row r="628" spans="1:3" x14ac:dyDescent="0.25">
      <c r="A628" s="88" t="s">
        <v>3673</v>
      </c>
      <c r="B628" s="89" t="s">
        <v>3370</v>
      </c>
    </row>
    <row r="629" spans="1:3" x14ac:dyDescent="0.25">
      <c r="A629" s="88" t="s">
        <v>3332</v>
      </c>
      <c r="B629" s="89" t="s">
        <v>3333</v>
      </c>
      <c r="C629" s="97" t="s">
        <v>5295</v>
      </c>
    </row>
    <row r="630" spans="1:3" x14ac:dyDescent="0.25">
      <c r="A630" s="88" t="s">
        <v>4270</v>
      </c>
      <c r="B630" s="89" t="s">
        <v>2993</v>
      </c>
      <c r="C630" s="97" t="s">
        <v>4562</v>
      </c>
    </row>
    <row r="631" spans="1:3" x14ac:dyDescent="0.25">
      <c r="A631" s="88" t="s">
        <v>3757</v>
      </c>
      <c r="B631" s="89" t="s">
        <v>3664</v>
      </c>
    </row>
    <row r="632" spans="1:3" x14ac:dyDescent="0.25">
      <c r="A632" s="88" t="s">
        <v>4028</v>
      </c>
      <c r="B632" s="89" t="s">
        <v>4029</v>
      </c>
    </row>
    <row r="633" spans="1:3" x14ac:dyDescent="0.25">
      <c r="A633" s="88" t="s">
        <v>3517</v>
      </c>
      <c r="B633" s="89" t="s">
        <v>2979</v>
      </c>
      <c r="C633" s="97" t="s">
        <v>4905</v>
      </c>
    </row>
    <row r="634" spans="1:3" x14ac:dyDescent="0.25">
      <c r="A634" s="88" t="s">
        <v>2978</v>
      </c>
      <c r="B634" s="89" t="s">
        <v>2979</v>
      </c>
    </row>
    <row r="635" spans="1:3" x14ac:dyDescent="0.25">
      <c r="A635" s="88" t="s">
        <v>2968</v>
      </c>
      <c r="B635" s="89" t="s">
        <v>2969</v>
      </c>
      <c r="C635" s="97" t="s">
        <v>5317</v>
      </c>
    </row>
    <row r="636" spans="1:3" x14ac:dyDescent="0.25">
      <c r="A636" s="88" t="s">
        <v>4080</v>
      </c>
      <c r="B636" s="89" t="s">
        <v>3040</v>
      </c>
    </row>
    <row r="637" spans="1:3" x14ac:dyDescent="0.25">
      <c r="A637" s="88" t="s">
        <v>3547</v>
      </c>
      <c r="B637" s="89" t="s">
        <v>3087</v>
      </c>
      <c r="C637" s="97" t="s">
        <v>4829</v>
      </c>
    </row>
    <row r="638" spans="1:3" x14ac:dyDescent="0.25">
      <c r="A638" s="88" t="s">
        <v>3300</v>
      </c>
      <c r="B638" s="89" t="s">
        <v>3163</v>
      </c>
    </row>
    <row r="639" spans="1:3" x14ac:dyDescent="0.25">
      <c r="A639" s="88" t="s">
        <v>3304</v>
      </c>
      <c r="B639" s="89" t="s">
        <v>2984</v>
      </c>
    </row>
    <row r="640" spans="1:3" x14ac:dyDescent="0.25">
      <c r="A640" s="88" t="s">
        <v>3211</v>
      </c>
      <c r="B640" s="89" t="s">
        <v>3212</v>
      </c>
    </row>
    <row r="641" spans="1:4" x14ac:dyDescent="0.25">
      <c r="A641" s="88" t="s">
        <v>2945</v>
      </c>
      <c r="B641" s="89" t="s">
        <v>2946</v>
      </c>
    </row>
    <row r="642" spans="1:4" x14ac:dyDescent="0.25">
      <c r="A642" s="88" t="s">
        <v>3246</v>
      </c>
      <c r="B642" s="89" t="s">
        <v>3004</v>
      </c>
    </row>
    <row r="643" spans="1:4" x14ac:dyDescent="0.25">
      <c r="A643" s="88" t="s">
        <v>2947</v>
      </c>
      <c r="B643" s="89" t="s">
        <v>2937</v>
      </c>
    </row>
    <row r="644" spans="1:4" x14ac:dyDescent="0.25">
      <c r="A644" s="88" t="s">
        <v>3856</v>
      </c>
      <c r="B644" s="89" t="s">
        <v>3797</v>
      </c>
    </row>
    <row r="645" spans="1:4" x14ac:dyDescent="0.25">
      <c r="A645" s="88" t="s">
        <v>3905</v>
      </c>
      <c r="B645" s="89" t="s">
        <v>3906</v>
      </c>
    </row>
    <row r="646" spans="1:4" x14ac:dyDescent="0.25">
      <c r="A646" s="88" t="s">
        <v>3548</v>
      </c>
      <c r="B646" s="89" t="s">
        <v>3549</v>
      </c>
      <c r="C646" s="97" t="s">
        <v>4828</v>
      </c>
    </row>
    <row r="647" spans="1:4" x14ac:dyDescent="0.25">
      <c r="A647" s="88" t="s">
        <v>3548</v>
      </c>
      <c r="B647" s="89" t="s">
        <v>3549</v>
      </c>
      <c r="C647" s="97" t="s">
        <v>4828</v>
      </c>
    </row>
    <row r="648" spans="1:4" x14ac:dyDescent="0.25">
      <c r="A648" s="88" t="s">
        <v>4222</v>
      </c>
      <c r="B648" s="89" t="s">
        <v>3630</v>
      </c>
    </row>
    <row r="649" spans="1:4" x14ac:dyDescent="0.25">
      <c r="A649" s="88" t="s">
        <v>4206</v>
      </c>
      <c r="B649" s="89" t="s">
        <v>5720</v>
      </c>
    </row>
    <row r="650" spans="1:4" x14ac:dyDescent="0.25">
      <c r="A650" s="88" t="s">
        <v>3803</v>
      </c>
      <c r="B650" s="89" t="s">
        <v>3804</v>
      </c>
    </row>
    <row r="651" spans="1:4" x14ac:dyDescent="0.25">
      <c r="A651" s="88" t="s">
        <v>3353</v>
      </c>
      <c r="B651" s="89" t="s">
        <v>3354</v>
      </c>
    </row>
    <row r="652" spans="1:4" x14ac:dyDescent="0.25">
      <c r="A652" s="88" t="s">
        <v>4361</v>
      </c>
      <c r="B652" s="89" t="s">
        <v>4128</v>
      </c>
    </row>
    <row r="653" spans="1:4" x14ac:dyDescent="0.25">
      <c r="A653" s="88" t="s">
        <v>4361</v>
      </c>
      <c r="B653" s="89" t="s">
        <v>4128</v>
      </c>
    </row>
    <row r="654" spans="1:4" x14ac:dyDescent="0.25">
      <c r="A654" s="88" t="s">
        <v>4305</v>
      </c>
      <c r="B654" s="89" t="s">
        <v>4306</v>
      </c>
      <c r="C654" s="95" t="s">
        <v>4500</v>
      </c>
    </row>
    <row r="655" spans="1:4" x14ac:dyDescent="0.25">
      <c r="A655" s="88" t="s">
        <v>4237</v>
      </c>
      <c r="B655" s="89" t="s">
        <v>3797</v>
      </c>
    </row>
    <row r="656" spans="1:4" x14ac:dyDescent="0.25">
      <c r="A656" s="88" t="s">
        <v>4256</v>
      </c>
      <c r="B656" s="89" t="s">
        <v>2984</v>
      </c>
      <c r="C656" s="98" t="s">
        <v>4593</v>
      </c>
      <c r="D656" t="s">
        <v>4594</v>
      </c>
    </row>
    <row r="657" spans="1:3" x14ac:dyDescent="0.25">
      <c r="A657" s="88" t="s">
        <v>3168</v>
      </c>
      <c r="B657" s="89" t="s">
        <v>3163</v>
      </c>
      <c r="C657" s="97" t="s">
        <v>5396</v>
      </c>
    </row>
    <row r="658" spans="1:3" x14ac:dyDescent="0.25">
      <c r="A658" s="88" t="s">
        <v>3858</v>
      </c>
      <c r="B658" s="89" t="s">
        <v>3442</v>
      </c>
    </row>
    <row r="659" spans="1:3" x14ac:dyDescent="0.25">
      <c r="A659" s="88" t="s">
        <v>3782</v>
      </c>
      <c r="B659" s="89" t="s">
        <v>3783</v>
      </c>
    </row>
    <row r="660" spans="1:3" x14ac:dyDescent="0.25">
      <c r="A660" s="88" t="s">
        <v>3507</v>
      </c>
      <c r="B660" s="89" t="s">
        <v>3508</v>
      </c>
      <c r="C660" s="97" t="s">
        <v>4927</v>
      </c>
    </row>
    <row r="661" spans="1:3" x14ac:dyDescent="0.25">
      <c r="A661" s="88" t="s">
        <v>3507</v>
      </c>
      <c r="B661" s="89" t="s">
        <v>3508</v>
      </c>
      <c r="C661" s="97" t="s">
        <v>4927</v>
      </c>
    </row>
    <row r="662" spans="1:3" x14ac:dyDescent="0.25">
      <c r="A662" s="88" t="s">
        <v>3838</v>
      </c>
      <c r="B662" s="89" t="s">
        <v>3839</v>
      </c>
    </row>
    <row r="663" spans="1:3" x14ac:dyDescent="0.25">
      <c r="A663" s="88" t="s">
        <v>3061</v>
      </c>
      <c r="B663" s="89" t="s">
        <v>3062</v>
      </c>
    </row>
    <row r="664" spans="1:3" x14ac:dyDescent="0.25">
      <c r="A664" s="88" t="s">
        <v>4030</v>
      </c>
      <c r="B664" s="89" t="s">
        <v>3614</v>
      </c>
    </row>
    <row r="665" spans="1:3" x14ac:dyDescent="0.25">
      <c r="A665" s="88" t="s">
        <v>3481</v>
      </c>
      <c r="B665" s="89" t="s">
        <v>3133</v>
      </c>
      <c r="C665" s="97" t="s">
        <v>5022</v>
      </c>
    </row>
    <row r="666" spans="1:3" x14ac:dyDescent="0.25">
      <c r="A666" s="88" t="s">
        <v>3005</v>
      </c>
      <c r="B666" s="89" t="s">
        <v>3006</v>
      </c>
    </row>
    <row r="667" spans="1:3" x14ac:dyDescent="0.25">
      <c r="A667" s="88" t="s">
        <v>3269</v>
      </c>
      <c r="B667" s="89" t="s">
        <v>3270</v>
      </c>
    </row>
    <row r="668" spans="1:3" x14ac:dyDescent="0.25">
      <c r="A668" s="88" t="s">
        <v>4251</v>
      </c>
      <c r="B668" s="89" t="s">
        <v>2925</v>
      </c>
      <c r="C668" s="97" t="s">
        <v>4604</v>
      </c>
    </row>
    <row r="669" spans="1:3" x14ac:dyDescent="0.25">
      <c r="A669" s="88" t="s">
        <v>3063</v>
      </c>
      <c r="B669" s="89" t="s">
        <v>3064</v>
      </c>
    </row>
    <row r="670" spans="1:3" x14ac:dyDescent="0.25">
      <c r="A670" s="88" t="s">
        <v>3126</v>
      </c>
      <c r="B670" s="89" t="s">
        <v>3127</v>
      </c>
    </row>
    <row r="671" spans="1:3" x14ac:dyDescent="0.25">
      <c r="A671" s="88" t="s">
        <v>3449</v>
      </c>
      <c r="B671" s="89" t="s">
        <v>3450</v>
      </c>
      <c r="C671" s="97" t="s">
        <v>5184</v>
      </c>
    </row>
    <row r="672" spans="1:3" x14ac:dyDescent="0.25">
      <c r="A672" s="88" t="s">
        <v>3946</v>
      </c>
      <c r="B672" s="89" t="s">
        <v>3074</v>
      </c>
    </row>
    <row r="673" spans="1:3" x14ac:dyDescent="0.25">
      <c r="A673" s="88" t="s">
        <v>4354</v>
      </c>
      <c r="B673" s="89" t="s">
        <v>3808</v>
      </c>
    </row>
    <row r="674" spans="1:3" x14ac:dyDescent="0.25">
      <c r="A674" s="88" t="s">
        <v>4006</v>
      </c>
      <c r="B674" s="89" t="s">
        <v>3725</v>
      </c>
    </row>
    <row r="675" spans="1:3" x14ac:dyDescent="0.25">
      <c r="A675" s="88" t="s">
        <v>2948</v>
      </c>
      <c r="B675" s="89" t="s">
        <v>2949</v>
      </c>
    </row>
    <row r="676" spans="1:3" x14ac:dyDescent="0.25">
      <c r="A676" s="88" t="s">
        <v>3918</v>
      </c>
      <c r="B676" s="89" t="s">
        <v>2935</v>
      </c>
    </row>
    <row r="677" spans="1:3" x14ac:dyDescent="0.25">
      <c r="A677" s="88" t="s">
        <v>4057</v>
      </c>
      <c r="B677" s="89" t="s">
        <v>3936</v>
      </c>
    </row>
    <row r="678" spans="1:3" x14ac:dyDescent="0.25">
      <c r="A678" s="88" t="s">
        <v>3700</v>
      </c>
      <c r="B678" s="89" t="s">
        <v>3052</v>
      </c>
      <c r="C678" s="97" t="s">
        <v>5579</v>
      </c>
    </row>
    <row r="679" spans="1:3" x14ac:dyDescent="0.25">
      <c r="A679" s="88" t="s">
        <v>3422</v>
      </c>
      <c r="B679" s="89" t="s">
        <v>3423</v>
      </c>
    </row>
    <row r="680" spans="1:3" x14ac:dyDescent="0.25">
      <c r="A680" s="88" t="s">
        <v>3483</v>
      </c>
      <c r="B680" s="89" t="s">
        <v>3484</v>
      </c>
      <c r="C680" s="98" t="s">
        <v>5019</v>
      </c>
    </row>
    <row r="681" spans="1:3" x14ac:dyDescent="0.25">
      <c r="A681" s="88" t="s">
        <v>3305</v>
      </c>
      <c r="B681" s="89" t="s">
        <v>3306</v>
      </c>
    </row>
    <row r="682" spans="1:3" x14ac:dyDescent="0.25">
      <c r="A682" s="88" t="s">
        <v>3342</v>
      </c>
      <c r="B682" s="89" t="s">
        <v>3117</v>
      </c>
    </row>
    <row r="683" spans="1:3" x14ac:dyDescent="0.25">
      <c r="A683" s="88" t="s">
        <v>3100</v>
      </c>
      <c r="B683" s="89" t="s">
        <v>3101</v>
      </c>
    </row>
    <row r="684" spans="1:3" x14ac:dyDescent="0.25">
      <c r="A684" s="88" t="s">
        <v>2970</v>
      </c>
      <c r="B684" s="89" t="s">
        <v>2971</v>
      </c>
      <c r="C684" s="97" t="s">
        <v>5320</v>
      </c>
    </row>
    <row r="685" spans="1:3" x14ac:dyDescent="0.25">
      <c r="A685" s="88" t="s">
        <v>2970</v>
      </c>
      <c r="B685" s="89" t="s">
        <v>2971</v>
      </c>
      <c r="C685" s="97" t="s">
        <v>5320</v>
      </c>
    </row>
    <row r="686" spans="1:3" x14ac:dyDescent="0.25">
      <c r="A686" s="88" t="s">
        <v>2934</v>
      </c>
      <c r="B686" s="89" t="s">
        <v>2935</v>
      </c>
    </row>
    <row r="687" spans="1:3" x14ac:dyDescent="0.25">
      <c r="A687" s="88" t="s">
        <v>2934</v>
      </c>
      <c r="B687" s="89" t="s">
        <v>3008</v>
      </c>
      <c r="C687" s="97" t="s">
        <v>5718</v>
      </c>
    </row>
    <row r="688" spans="1:3" x14ac:dyDescent="0.25">
      <c r="A688" s="88" t="s">
        <v>3957</v>
      </c>
      <c r="B688" s="89" t="s">
        <v>3958</v>
      </c>
    </row>
    <row r="689" spans="1:3" x14ac:dyDescent="0.25">
      <c r="A689" s="88" t="s">
        <v>3933</v>
      </c>
      <c r="B689" s="89" t="s">
        <v>3934</v>
      </c>
    </row>
    <row r="690" spans="1:3" x14ac:dyDescent="0.25">
      <c r="A690" s="88" t="s">
        <v>3374</v>
      </c>
      <c r="B690" s="89" t="s">
        <v>2935</v>
      </c>
    </row>
    <row r="691" spans="1:3" x14ac:dyDescent="0.25">
      <c r="A691" s="88" t="s">
        <v>3996</v>
      </c>
      <c r="B691" s="89" t="s">
        <v>3997</v>
      </c>
    </row>
    <row r="692" spans="1:3" x14ac:dyDescent="0.25">
      <c r="A692" s="88" t="s">
        <v>3996</v>
      </c>
      <c r="B692" s="89" t="s">
        <v>3882</v>
      </c>
    </row>
    <row r="693" spans="1:3" x14ac:dyDescent="0.25">
      <c r="A693" s="88" t="s">
        <v>3228</v>
      </c>
      <c r="B693" s="89" t="s">
        <v>3229</v>
      </c>
    </row>
    <row r="694" spans="1:3" x14ac:dyDescent="0.25">
      <c r="A694" s="88" t="s">
        <v>3502</v>
      </c>
      <c r="B694" s="89" t="s">
        <v>3153</v>
      </c>
      <c r="C694" s="97" t="s">
        <v>4933</v>
      </c>
    </row>
    <row r="695" spans="1:3" x14ac:dyDescent="0.25">
      <c r="A695" s="88" t="s">
        <v>3387</v>
      </c>
      <c r="B695" s="89" t="s">
        <v>3388</v>
      </c>
    </row>
    <row r="696" spans="1:3" x14ac:dyDescent="0.25">
      <c r="A696" s="88" t="s">
        <v>3065</v>
      </c>
      <c r="B696" s="89" t="s">
        <v>3066</v>
      </c>
      <c r="C696" s="97" t="s">
        <v>5356</v>
      </c>
    </row>
    <row r="697" spans="1:3" x14ac:dyDescent="0.25">
      <c r="A697" s="88" t="s">
        <v>4039</v>
      </c>
      <c r="B697" s="89" t="s">
        <v>3583</v>
      </c>
    </row>
    <row r="698" spans="1:3" x14ac:dyDescent="0.25">
      <c r="A698" s="88" t="s">
        <v>3809</v>
      </c>
      <c r="B698" s="89" t="s">
        <v>3810</v>
      </c>
    </row>
    <row r="699" spans="1:3" x14ac:dyDescent="0.25">
      <c r="A699" s="88" t="s">
        <v>3162</v>
      </c>
      <c r="B699" s="89" t="s">
        <v>3163</v>
      </c>
    </row>
    <row r="700" spans="1:3" x14ac:dyDescent="0.25">
      <c r="A700" s="88" t="s">
        <v>3784</v>
      </c>
      <c r="B700" s="89" t="s">
        <v>3785</v>
      </c>
      <c r="C700" s="97" t="s">
        <v>5644</v>
      </c>
    </row>
    <row r="701" spans="1:3" x14ac:dyDescent="0.25">
      <c r="A701" s="88" t="s">
        <v>3689</v>
      </c>
      <c r="B701" s="89" t="s">
        <v>2672</v>
      </c>
    </row>
    <row r="702" spans="1:3" x14ac:dyDescent="0.25">
      <c r="A702" s="88" t="s">
        <v>3758</v>
      </c>
      <c r="B702" s="89" t="s">
        <v>3498</v>
      </c>
    </row>
    <row r="703" spans="1:3" x14ac:dyDescent="0.25">
      <c r="A703" s="88" t="s">
        <v>3822</v>
      </c>
      <c r="B703" s="89" t="s">
        <v>3052</v>
      </c>
    </row>
    <row r="704" spans="1:3" x14ac:dyDescent="0.25">
      <c r="A704" s="88" t="s">
        <v>2959</v>
      </c>
      <c r="B704" s="89" t="s">
        <v>2960</v>
      </c>
    </row>
    <row r="705" spans="1:3" x14ac:dyDescent="0.25">
      <c r="A705" s="88" t="s">
        <v>4077</v>
      </c>
      <c r="B705" s="89" t="s">
        <v>3242</v>
      </c>
    </row>
    <row r="706" spans="1:3" x14ac:dyDescent="0.25">
      <c r="A706" s="88" t="s">
        <v>4307</v>
      </c>
      <c r="B706" s="89" t="s">
        <v>4197</v>
      </c>
      <c r="C706" s="95" t="s">
        <v>4498</v>
      </c>
    </row>
    <row r="707" spans="1:3" x14ac:dyDescent="0.25">
      <c r="A707" s="88" t="s">
        <v>2980</v>
      </c>
      <c r="B707" s="89" t="s">
        <v>2979</v>
      </c>
    </row>
    <row r="708" spans="1:3" x14ac:dyDescent="0.25">
      <c r="A708" s="88" t="s">
        <v>4170</v>
      </c>
      <c r="B708" s="89" t="s">
        <v>3020</v>
      </c>
      <c r="C708" s="97" t="s">
        <v>5760</v>
      </c>
    </row>
    <row r="709" spans="1:3" x14ac:dyDescent="0.25">
      <c r="A709" s="88" t="s">
        <v>3865</v>
      </c>
      <c r="B709" s="89" t="s">
        <v>3637</v>
      </c>
    </row>
    <row r="710" spans="1:3" x14ac:dyDescent="0.25">
      <c r="A710" s="88" t="s">
        <v>3840</v>
      </c>
      <c r="B710" s="89" t="s">
        <v>3442</v>
      </c>
    </row>
    <row r="711" spans="1:3" x14ac:dyDescent="0.25">
      <c r="A711" s="88" t="s">
        <v>3840</v>
      </c>
      <c r="B711" s="89" t="s">
        <v>3442</v>
      </c>
    </row>
    <row r="712" spans="1:3" x14ac:dyDescent="0.25">
      <c r="A712" s="88" t="s">
        <v>3164</v>
      </c>
      <c r="B712" s="89" t="s">
        <v>3117</v>
      </c>
    </row>
    <row r="713" spans="1:3" x14ac:dyDescent="0.25">
      <c r="A713" s="88" t="s">
        <v>2981</v>
      </c>
      <c r="B713" s="89" t="s">
        <v>2982</v>
      </c>
    </row>
    <row r="714" spans="1:3" x14ac:dyDescent="0.25">
      <c r="A714" s="88" t="s">
        <v>4207</v>
      </c>
      <c r="B714" s="89" t="s">
        <v>4208</v>
      </c>
      <c r="C714" s="98" t="s">
        <v>5739</v>
      </c>
    </row>
    <row r="715" spans="1:3" x14ac:dyDescent="0.25">
      <c r="A715" s="88" t="s">
        <v>3823</v>
      </c>
      <c r="B715" s="89" t="s">
        <v>3824</v>
      </c>
    </row>
    <row r="716" spans="1:3" x14ac:dyDescent="0.25">
      <c r="A716" s="88" t="s">
        <v>3320</v>
      </c>
      <c r="B716" s="89" t="s">
        <v>3321</v>
      </c>
      <c r="C716" s="97" t="s">
        <v>5499</v>
      </c>
    </row>
    <row r="717" spans="1:3" x14ac:dyDescent="0.25">
      <c r="A717" s="88" t="s">
        <v>3670</v>
      </c>
      <c r="B717" s="89" t="s">
        <v>3020</v>
      </c>
    </row>
    <row r="718" spans="1:3" x14ac:dyDescent="0.25">
      <c r="A718" s="88" t="s">
        <v>3165</v>
      </c>
      <c r="B718" s="89" t="s">
        <v>3166</v>
      </c>
    </row>
    <row r="719" spans="1:3" x14ac:dyDescent="0.25">
      <c r="A719" s="88" t="s">
        <v>3854</v>
      </c>
      <c r="B719" s="89" t="s">
        <v>3004</v>
      </c>
    </row>
    <row r="720" spans="1:3" x14ac:dyDescent="0.25">
      <c r="A720" s="88" t="s">
        <v>3859</v>
      </c>
      <c r="B720" s="89" t="s">
        <v>3407</v>
      </c>
    </row>
    <row r="721" spans="1:3" x14ac:dyDescent="0.25">
      <c r="A721" s="88" t="s">
        <v>3859</v>
      </c>
      <c r="B721" s="89" t="s">
        <v>3052</v>
      </c>
    </row>
    <row r="722" spans="1:3" x14ac:dyDescent="0.25">
      <c r="A722" s="88" t="s">
        <v>3067</v>
      </c>
      <c r="B722" s="89" t="s">
        <v>3068</v>
      </c>
      <c r="C722" s="97" t="s">
        <v>5360</v>
      </c>
    </row>
    <row r="723" spans="1:3" x14ac:dyDescent="0.25">
      <c r="A723" s="88" t="s">
        <v>3674</v>
      </c>
      <c r="B723" s="89" t="s">
        <v>3017</v>
      </c>
    </row>
    <row r="724" spans="1:3" x14ac:dyDescent="0.25">
      <c r="A724" s="88" t="s">
        <v>3701</v>
      </c>
      <c r="B724" s="89" t="s">
        <v>3702</v>
      </c>
      <c r="C724" s="97" t="s">
        <v>5581</v>
      </c>
    </row>
    <row r="725" spans="1:3" x14ac:dyDescent="0.25">
      <c r="A725" s="88" t="s">
        <v>3564</v>
      </c>
      <c r="B725" s="89" t="s">
        <v>3565</v>
      </c>
      <c r="C725" s="97" t="s">
        <v>4796</v>
      </c>
    </row>
    <row r="726" spans="1:3" x14ac:dyDescent="0.25">
      <c r="A726" s="88" t="s">
        <v>3102</v>
      </c>
      <c r="B726" s="89" t="s">
        <v>3013</v>
      </c>
    </row>
    <row r="727" spans="1:3" x14ac:dyDescent="0.25">
      <c r="A727" s="88" t="s">
        <v>3811</v>
      </c>
      <c r="B727" s="89" t="s">
        <v>3172</v>
      </c>
    </row>
    <row r="728" spans="1:3" x14ac:dyDescent="0.25">
      <c r="A728" s="88" t="s">
        <v>3759</v>
      </c>
      <c r="B728" s="89" t="s">
        <v>3760</v>
      </c>
    </row>
    <row r="729" spans="1:3" x14ac:dyDescent="0.25">
      <c r="A729" s="88" t="s">
        <v>3278</v>
      </c>
      <c r="B729" s="89" t="s">
        <v>3279</v>
      </c>
    </row>
    <row r="730" spans="1:3" x14ac:dyDescent="0.25">
      <c r="A730" s="88" t="s">
        <v>3726</v>
      </c>
      <c r="B730" s="89" t="s">
        <v>3727</v>
      </c>
      <c r="C730" s="97" t="s">
        <v>5604</v>
      </c>
    </row>
    <row r="731" spans="1:3" x14ac:dyDescent="0.25">
      <c r="A731" s="88" t="s">
        <v>3726</v>
      </c>
      <c r="B731" s="89" t="s">
        <v>3727</v>
      </c>
      <c r="C731" s="97" t="s">
        <v>5604</v>
      </c>
    </row>
    <row r="732" spans="1:3" x14ac:dyDescent="0.25">
      <c r="A732" s="88" t="s">
        <v>3176</v>
      </c>
      <c r="B732" s="89" t="s">
        <v>3177</v>
      </c>
      <c r="C732" s="97" t="s">
        <v>5406</v>
      </c>
    </row>
    <row r="733" spans="1:3" x14ac:dyDescent="0.25">
      <c r="A733" s="88" t="s">
        <v>3977</v>
      </c>
      <c r="B733" s="89" t="s">
        <v>3133</v>
      </c>
    </row>
    <row r="734" spans="1:3" x14ac:dyDescent="0.25">
      <c r="A734" s="88" t="s">
        <v>3977</v>
      </c>
      <c r="B734" s="89" t="s">
        <v>3133</v>
      </c>
    </row>
    <row r="735" spans="1:3" x14ac:dyDescent="0.25">
      <c r="A735" s="88" t="s">
        <v>3334</v>
      </c>
      <c r="B735" s="89" t="s">
        <v>3133</v>
      </c>
      <c r="C735" s="97" t="s">
        <v>5297</v>
      </c>
    </row>
    <row r="736" spans="1:3" x14ac:dyDescent="0.25">
      <c r="A736" s="88" t="s">
        <v>3919</v>
      </c>
      <c r="B736" s="89" t="s">
        <v>3058</v>
      </c>
    </row>
    <row r="737" spans="1:3" x14ac:dyDescent="0.25">
      <c r="A737" s="88" t="s">
        <v>3927</v>
      </c>
      <c r="B737" s="89" t="s">
        <v>3490</v>
      </c>
    </row>
    <row r="738" spans="1:3" x14ac:dyDescent="0.25">
      <c r="A738" s="88" t="s">
        <v>4293</v>
      </c>
      <c r="B738" s="89" t="s">
        <v>3172</v>
      </c>
      <c r="C738" s="97" t="s">
        <v>4519</v>
      </c>
    </row>
    <row r="739" spans="1:3" x14ac:dyDescent="0.25">
      <c r="A739" s="88" t="s">
        <v>3146</v>
      </c>
      <c r="B739" s="89" t="s">
        <v>3147</v>
      </c>
      <c r="C739" s="97" t="s">
        <v>5387</v>
      </c>
    </row>
    <row r="740" spans="1:3" x14ac:dyDescent="0.25">
      <c r="A740" s="88" t="s">
        <v>3405</v>
      </c>
      <c r="B740" s="89" t="s">
        <v>3008</v>
      </c>
    </row>
    <row r="741" spans="1:3" x14ac:dyDescent="0.25">
      <c r="A741" s="88" t="s">
        <v>3815</v>
      </c>
      <c r="B741" s="89" t="s">
        <v>3163</v>
      </c>
      <c r="C741" s="97" t="s">
        <v>5665</v>
      </c>
    </row>
    <row r="742" spans="1:3" x14ac:dyDescent="0.25">
      <c r="A742" s="88" t="s">
        <v>3335</v>
      </c>
      <c r="B742" s="89" t="s">
        <v>3058</v>
      </c>
    </row>
    <row r="743" spans="1:3" x14ac:dyDescent="0.25">
      <c r="A743" s="88" t="s">
        <v>3113</v>
      </c>
      <c r="B743" s="89" t="s">
        <v>3114</v>
      </c>
    </row>
    <row r="744" spans="1:3" x14ac:dyDescent="0.25">
      <c r="A744" s="88" t="s">
        <v>3786</v>
      </c>
      <c r="B744" s="89" t="s">
        <v>3787</v>
      </c>
      <c r="C744" s="97" t="s">
        <v>5648</v>
      </c>
    </row>
    <row r="745" spans="1:3" x14ac:dyDescent="0.25">
      <c r="A745" s="88" t="s">
        <v>3069</v>
      </c>
      <c r="B745" s="89" t="s">
        <v>3070</v>
      </c>
    </row>
    <row r="746" spans="1:3" x14ac:dyDescent="0.25">
      <c r="A746" s="88" t="s">
        <v>4031</v>
      </c>
      <c r="B746" s="89" t="s">
        <v>2991</v>
      </c>
    </row>
    <row r="747" spans="1:3" x14ac:dyDescent="0.25">
      <c r="A747" s="88" t="s">
        <v>3366</v>
      </c>
      <c r="B747" s="89" t="s">
        <v>3257</v>
      </c>
    </row>
    <row r="748" spans="1:3" ht="22" x14ac:dyDescent="0.25">
      <c r="A748" s="88" t="s">
        <v>3213</v>
      </c>
      <c r="B748" s="89" t="s">
        <v>3214</v>
      </c>
      <c r="C748" s="121" t="s">
        <v>5455</v>
      </c>
    </row>
    <row r="749" spans="1:3" x14ac:dyDescent="0.25">
      <c r="A749" s="88" t="s">
        <v>4227</v>
      </c>
      <c r="B749" s="89" t="s">
        <v>4228</v>
      </c>
      <c r="C749" s="97" t="s">
        <v>5691</v>
      </c>
    </row>
    <row r="750" spans="1:3" x14ac:dyDescent="0.25">
      <c r="A750" s="88" t="s">
        <v>3344</v>
      </c>
      <c r="B750" s="89" t="s">
        <v>3345</v>
      </c>
    </row>
    <row r="751" spans="1:3" x14ac:dyDescent="0.25">
      <c r="A751" s="88" t="s">
        <v>3344</v>
      </c>
      <c r="B751" s="89" t="s">
        <v>3163</v>
      </c>
      <c r="C751" s="97" t="s">
        <v>4619</v>
      </c>
    </row>
    <row r="752" spans="1:3" x14ac:dyDescent="0.25">
      <c r="A752" s="88" t="s">
        <v>4337</v>
      </c>
      <c r="B752" s="89" t="s">
        <v>3311</v>
      </c>
    </row>
    <row r="753" spans="1:3" s="103" customFormat="1" x14ac:dyDescent="0.25">
      <c r="A753" s="100" t="s">
        <v>4578</v>
      </c>
      <c r="B753" s="101" t="s">
        <v>4263</v>
      </c>
      <c r="C753" s="102" t="s">
        <v>4579</v>
      </c>
    </row>
    <row r="754" spans="1:3" s="103" customFormat="1" x14ac:dyDescent="0.25">
      <c r="A754" s="100" t="s">
        <v>4578</v>
      </c>
      <c r="B754" s="101" t="s">
        <v>4263</v>
      </c>
      <c r="C754" s="102" t="s">
        <v>4579</v>
      </c>
    </row>
    <row r="755" spans="1:3" x14ac:dyDescent="0.25">
      <c r="A755" s="88" t="s">
        <v>3754</v>
      </c>
      <c r="B755" s="89" t="s">
        <v>3755</v>
      </c>
    </row>
    <row r="756" spans="1:3" x14ac:dyDescent="0.25">
      <c r="A756" s="88" t="s">
        <v>3605</v>
      </c>
      <c r="B756" s="89" t="s">
        <v>3013</v>
      </c>
      <c r="C756" s="97" t="s">
        <v>4732</v>
      </c>
    </row>
    <row r="757" spans="1:3" x14ac:dyDescent="0.25">
      <c r="A757" s="88" t="s">
        <v>3119</v>
      </c>
      <c r="B757" s="89" t="s">
        <v>3120</v>
      </c>
    </row>
    <row r="758" spans="1:3" x14ac:dyDescent="0.25">
      <c r="A758" s="88" t="s">
        <v>4229</v>
      </c>
      <c r="B758" s="89" t="s">
        <v>4230</v>
      </c>
      <c r="C758" s="97" t="s">
        <v>5687</v>
      </c>
    </row>
    <row r="759" spans="1:3" x14ac:dyDescent="0.25">
      <c r="A759" s="88" t="s">
        <v>4229</v>
      </c>
      <c r="B759" s="89" t="s">
        <v>4230</v>
      </c>
      <c r="C759" s="97" t="s">
        <v>5687</v>
      </c>
    </row>
    <row r="760" spans="1:3" x14ac:dyDescent="0.25">
      <c r="A760" s="88" t="s">
        <v>3832</v>
      </c>
      <c r="B760" s="89" t="s">
        <v>2925</v>
      </c>
    </row>
    <row r="761" spans="1:3" x14ac:dyDescent="0.25">
      <c r="A761" s="88" t="s">
        <v>3188</v>
      </c>
      <c r="B761" s="89" t="s">
        <v>4371</v>
      </c>
    </row>
    <row r="762" spans="1:3" x14ac:dyDescent="0.25">
      <c r="A762" s="88" t="s">
        <v>3169</v>
      </c>
      <c r="B762" s="89" t="s">
        <v>3170</v>
      </c>
      <c r="C762" s="97" t="s">
        <v>5400</v>
      </c>
    </row>
    <row r="763" spans="1:3" x14ac:dyDescent="0.25">
      <c r="A763" s="88" t="s">
        <v>3641</v>
      </c>
      <c r="B763" s="89" t="s">
        <v>3642</v>
      </c>
      <c r="C763" s="97" t="s">
        <v>4653</v>
      </c>
    </row>
    <row r="764" spans="1:3" x14ac:dyDescent="0.25">
      <c r="A764" s="88" t="s">
        <v>3941</v>
      </c>
      <c r="B764" s="89" t="s">
        <v>3942</v>
      </c>
    </row>
    <row r="765" spans="1:3" x14ac:dyDescent="0.25">
      <c r="A765" s="88" t="s">
        <v>3071</v>
      </c>
      <c r="B765" s="89" t="s">
        <v>3072</v>
      </c>
    </row>
    <row r="766" spans="1:3" x14ac:dyDescent="0.25">
      <c r="A766" s="88" t="s">
        <v>4264</v>
      </c>
      <c r="B766" s="89" t="s">
        <v>3212</v>
      </c>
      <c r="C766" s="108"/>
    </row>
    <row r="767" spans="1:3" x14ac:dyDescent="0.25">
      <c r="A767" s="88" t="s">
        <v>3794</v>
      </c>
      <c r="B767" s="89" t="s">
        <v>3795</v>
      </c>
    </row>
    <row r="768" spans="1:3" x14ac:dyDescent="0.25">
      <c r="A768" s="88" t="s">
        <v>3247</v>
      </c>
      <c r="B768" s="89" t="s">
        <v>3248</v>
      </c>
    </row>
    <row r="769" spans="1:4" x14ac:dyDescent="0.25">
      <c r="A769" s="88" t="s">
        <v>3761</v>
      </c>
      <c r="B769" s="89" t="s">
        <v>2971</v>
      </c>
    </row>
    <row r="770" spans="1:4" x14ac:dyDescent="0.25">
      <c r="A770" s="88" t="s">
        <v>4032</v>
      </c>
      <c r="B770" s="89" t="s">
        <v>2937</v>
      </c>
    </row>
    <row r="771" spans="1:4" x14ac:dyDescent="0.25">
      <c r="A771" s="88" t="s">
        <v>3389</v>
      </c>
      <c r="B771" s="89" t="s">
        <v>3052</v>
      </c>
    </row>
    <row r="772" spans="1:4" x14ac:dyDescent="0.25">
      <c r="A772" s="88" t="s">
        <v>3620</v>
      </c>
      <c r="B772" s="89" t="s">
        <v>3117</v>
      </c>
      <c r="C772" s="97" t="s">
        <v>4695</v>
      </c>
    </row>
    <row r="773" spans="1:4" x14ac:dyDescent="0.25">
      <c r="A773" s="88" t="s">
        <v>2983</v>
      </c>
      <c r="B773" s="89" t="s">
        <v>2984</v>
      </c>
    </row>
    <row r="774" spans="1:4" x14ac:dyDescent="0.25">
      <c r="A774" s="88" t="s">
        <v>3756</v>
      </c>
      <c r="B774" s="89" t="s">
        <v>3131</v>
      </c>
    </row>
    <row r="775" spans="1:4" x14ac:dyDescent="0.25">
      <c r="A775" s="88" t="s">
        <v>4299</v>
      </c>
      <c r="B775" s="89" t="s">
        <v>3060</v>
      </c>
      <c r="C775" s="11" t="s">
        <v>4511</v>
      </c>
    </row>
    <row r="776" spans="1:4" x14ac:dyDescent="0.25">
      <c r="A776" s="88" t="s">
        <v>3907</v>
      </c>
      <c r="B776" s="89" t="s">
        <v>3333</v>
      </c>
    </row>
    <row r="777" spans="1:4" x14ac:dyDescent="0.25">
      <c r="A777" s="88" t="s">
        <v>4063</v>
      </c>
      <c r="B777" s="89" t="s">
        <v>4064</v>
      </c>
    </row>
    <row r="778" spans="1:4" x14ac:dyDescent="0.25">
      <c r="A778" s="88" t="s">
        <v>4257</v>
      </c>
      <c r="B778" s="89" t="s">
        <v>4258</v>
      </c>
      <c r="C778" s="98" t="s">
        <v>4589</v>
      </c>
      <c r="D778" t="s">
        <v>4590</v>
      </c>
    </row>
    <row r="779" spans="1:4" x14ac:dyDescent="0.25">
      <c r="A779" s="88" t="s">
        <v>3215</v>
      </c>
      <c r="B779" s="89" t="s">
        <v>3004</v>
      </c>
      <c r="C779" s="97" t="s">
        <v>5436</v>
      </c>
    </row>
    <row r="780" spans="1:4" x14ac:dyDescent="0.25">
      <c r="A780" s="88" t="s">
        <v>3439</v>
      </c>
      <c r="B780" s="89" t="s">
        <v>3310</v>
      </c>
      <c r="C780" s="97" t="s">
        <v>5211</v>
      </c>
    </row>
    <row r="781" spans="1:4" x14ac:dyDescent="0.25">
      <c r="A781" s="88" t="s">
        <v>2950</v>
      </c>
      <c r="B781" s="89" t="s">
        <v>2935</v>
      </c>
    </row>
    <row r="782" spans="1:4" x14ac:dyDescent="0.25">
      <c r="A782" s="88" t="s">
        <v>3550</v>
      </c>
      <c r="B782" s="89" t="s">
        <v>3029</v>
      </c>
      <c r="C782" s="97" t="s">
        <v>4825</v>
      </c>
    </row>
    <row r="783" spans="1:4" x14ac:dyDescent="0.25">
      <c r="A783" s="88" t="s">
        <v>4317</v>
      </c>
      <c r="B783" s="89" t="s">
        <v>4318</v>
      </c>
      <c r="C783" s="97" t="s">
        <v>4960</v>
      </c>
    </row>
    <row r="784" spans="1:4" x14ac:dyDescent="0.25">
      <c r="A784" s="88" t="s">
        <v>3073</v>
      </c>
      <c r="B784" s="89" t="s">
        <v>3074</v>
      </c>
    </row>
    <row r="785" spans="1:3" x14ac:dyDescent="0.25">
      <c r="A785" s="88" t="s">
        <v>3621</v>
      </c>
      <c r="B785" s="89" t="s">
        <v>3166</v>
      </c>
      <c r="C785" s="97" t="s">
        <v>4693</v>
      </c>
    </row>
    <row r="786" spans="1:3" x14ac:dyDescent="0.25">
      <c r="A786" s="88" t="s">
        <v>3621</v>
      </c>
      <c r="B786" s="89" t="s">
        <v>2935</v>
      </c>
    </row>
    <row r="787" spans="1:3" x14ac:dyDescent="0.25">
      <c r="A787" s="88" t="s">
        <v>3866</v>
      </c>
      <c r="B787" s="89" t="s">
        <v>3120</v>
      </c>
    </row>
    <row r="788" spans="1:3" x14ac:dyDescent="0.25">
      <c r="A788" s="88" t="s">
        <v>3249</v>
      </c>
      <c r="B788" s="89" t="s">
        <v>3250</v>
      </c>
    </row>
    <row r="789" spans="1:3" x14ac:dyDescent="0.25">
      <c r="A789" s="88" t="s">
        <v>3693</v>
      </c>
      <c r="B789" s="89" t="s">
        <v>3694</v>
      </c>
      <c r="C789" s="97" t="s">
        <v>5567</v>
      </c>
    </row>
    <row r="790" spans="1:3" x14ac:dyDescent="0.25">
      <c r="A790" s="88" t="s">
        <v>3693</v>
      </c>
      <c r="B790" s="89" t="s">
        <v>3694</v>
      </c>
      <c r="C790" s="97" t="s">
        <v>5567</v>
      </c>
    </row>
    <row r="791" spans="1:3" x14ac:dyDescent="0.25">
      <c r="A791" s="88" t="s">
        <v>4033</v>
      </c>
      <c r="B791" s="89" t="s">
        <v>2993</v>
      </c>
    </row>
    <row r="792" spans="1:3" x14ac:dyDescent="0.25">
      <c r="A792" s="88" t="s">
        <v>2951</v>
      </c>
      <c r="B792" s="89" t="s">
        <v>2952</v>
      </c>
    </row>
    <row r="793" spans="1:3" x14ac:dyDescent="0.25">
      <c r="A793" s="88" t="s">
        <v>3860</v>
      </c>
      <c r="B793" s="89" t="s">
        <v>3198</v>
      </c>
    </row>
    <row r="794" spans="1:3" x14ac:dyDescent="0.25">
      <c r="A794" s="88" t="s">
        <v>3845</v>
      </c>
      <c r="B794" s="89" t="s">
        <v>3801</v>
      </c>
    </row>
    <row r="795" spans="1:3" x14ac:dyDescent="0.25">
      <c r="A795" s="88" t="s">
        <v>3424</v>
      </c>
      <c r="B795" s="89" t="s">
        <v>3425</v>
      </c>
    </row>
    <row r="796" spans="1:3" x14ac:dyDescent="0.25">
      <c r="A796" s="88" t="s">
        <v>3014</v>
      </c>
      <c r="B796" s="89" t="s">
        <v>3015</v>
      </c>
    </row>
    <row r="797" spans="1:3" x14ac:dyDescent="0.25">
      <c r="A797" s="88" t="s">
        <v>3622</v>
      </c>
      <c r="B797" s="89" t="s">
        <v>3623</v>
      </c>
      <c r="C797" s="97" t="s">
        <v>4690</v>
      </c>
    </row>
    <row r="798" spans="1:3" x14ac:dyDescent="0.25">
      <c r="A798" s="88" t="s">
        <v>4120</v>
      </c>
      <c r="B798" s="89" t="s">
        <v>4121</v>
      </c>
    </row>
    <row r="799" spans="1:3" x14ac:dyDescent="0.25">
      <c r="A799" s="88" t="s">
        <v>3947</v>
      </c>
      <c r="B799" s="89" t="s">
        <v>3948</v>
      </c>
    </row>
    <row r="800" spans="1:3" x14ac:dyDescent="0.25">
      <c r="A800" s="88" t="s">
        <v>3451</v>
      </c>
      <c r="B800" s="89" t="s">
        <v>3250</v>
      </c>
      <c r="C800" s="97" t="s">
        <v>5181</v>
      </c>
    </row>
    <row r="801" spans="1:4" x14ac:dyDescent="0.25">
      <c r="A801" s="88" t="s">
        <v>4300</v>
      </c>
      <c r="B801" s="89" t="s">
        <v>3310</v>
      </c>
      <c r="C801" s="97" t="s">
        <v>4509</v>
      </c>
    </row>
    <row r="802" spans="1:4" x14ac:dyDescent="0.25">
      <c r="A802" s="100" t="s">
        <v>4744</v>
      </c>
      <c r="B802" s="101" t="s">
        <v>4745</v>
      </c>
      <c r="C802" s="98" t="s">
        <v>4747</v>
      </c>
      <c r="D802" t="s">
        <v>4746</v>
      </c>
    </row>
    <row r="803" spans="1:4" x14ac:dyDescent="0.25">
      <c r="A803" s="88" t="s">
        <v>3597</v>
      </c>
      <c r="B803" s="89" t="s">
        <v>3048</v>
      </c>
    </row>
    <row r="804" spans="1:4" x14ac:dyDescent="0.25">
      <c r="A804" s="88" t="s">
        <v>3597</v>
      </c>
      <c r="B804" s="89" t="s">
        <v>3048</v>
      </c>
    </row>
    <row r="805" spans="1:4" x14ac:dyDescent="0.25">
      <c r="A805" s="88" t="s">
        <v>3075</v>
      </c>
      <c r="B805" s="89" t="s">
        <v>3076</v>
      </c>
    </row>
    <row r="806" spans="1:4" x14ac:dyDescent="0.25">
      <c r="A806" s="88" t="s">
        <v>3148</v>
      </c>
      <c r="B806" s="89" t="s">
        <v>3149</v>
      </c>
    </row>
    <row r="807" spans="1:4" x14ac:dyDescent="0.25">
      <c r="A807" s="88" t="s">
        <v>3077</v>
      </c>
      <c r="B807" s="89" t="s">
        <v>3078</v>
      </c>
    </row>
    <row r="808" spans="1:4" x14ac:dyDescent="0.25">
      <c r="A808" s="88" t="s">
        <v>3587</v>
      </c>
      <c r="B808" s="89" t="s">
        <v>3588</v>
      </c>
      <c r="C808" s="97" t="s">
        <v>4765</v>
      </c>
    </row>
    <row r="809" spans="1:4" x14ac:dyDescent="0.25">
      <c r="A809" s="88" t="s">
        <v>3959</v>
      </c>
      <c r="B809" s="89" t="s">
        <v>3960</v>
      </c>
    </row>
    <row r="810" spans="1:4" x14ac:dyDescent="0.25">
      <c r="A810" s="88" t="s">
        <v>3079</v>
      </c>
      <c r="B810" s="89" t="s">
        <v>3080</v>
      </c>
    </row>
    <row r="811" spans="1:4" x14ac:dyDescent="0.25">
      <c r="A811" s="88" t="s">
        <v>3312</v>
      </c>
      <c r="B811" s="89" t="s">
        <v>3036</v>
      </c>
    </row>
    <row r="812" spans="1:4" x14ac:dyDescent="0.25">
      <c r="A812" s="88" t="s">
        <v>4364</v>
      </c>
      <c r="B812" s="89" t="s">
        <v>3017</v>
      </c>
    </row>
    <row r="813" spans="1:4" x14ac:dyDescent="0.25">
      <c r="A813" s="88" t="s">
        <v>4159</v>
      </c>
      <c r="B813" s="89" t="s">
        <v>4160</v>
      </c>
    </row>
    <row r="814" spans="1:4" x14ac:dyDescent="0.25">
      <c r="A814" s="88" t="s">
        <v>3708</v>
      </c>
      <c r="B814" s="89" t="s">
        <v>3490</v>
      </c>
    </row>
    <row r="815" spans="1:4" x14ac:dyDescent="0.25">
      <c r="A815" s="88" t="s">
        <v>3390</v>
      </c>
      <c r="B815" s="89" t="s">
        <v>3093</v>
      </c>
    </row>
    <row r="816" spans="1:4" x14ac:dyDescent="0.25">
      <c r="A816" s="88" t="s">
        <v>4171</v>
      </c>
      <c r="B816" s="89" t="s">
        <v>4172</v>
      </c>
      <c r="C816" s="97" t="s">
        <v>5757</v>
      </c>
    </row>
    <row r="817" spans="1:4" x14ac:dyDescent="0.25">
      <c r="A817" s="88" t="s">
        <v>3551</v>
      </c>
      <c r="B817" s="89" t="s">
        <v>3552</v>
      </c>
      <c r="C817" s="97" t="s">
        <v>4821</v>
      </c>
    </row>
    <row r="818" spans="1:4" x14ac:dyDescent="0.25">
      <c r="A818" s="88" t="s">
        <v>3493</v>
      </c>
      <c r="B818" s="89" t="s">
        <v>3494</v>
      </c>
      <c r="C818" s="97" t="s">
        <v>4952</v>
      </c>
    </row>
    <row r="819" spans="1:4" x14ac:dyDescent="0.25">
      <c r="A819" s="88" t="s">
        <v>2953</v>
      </c>
      <c r="B819" s="89" t="s">
        <v>2954</v>
      </c>
    </row>
    <row r="820" spans="1:4" x14ac:dyDescent="0.25">
      <c r="A820" s="88" t="s">
        <v>3606</v>
      </c>
      <c r="B820" s="89" t="s">
        <v>3117</v>
      </c>
      <c r="C820" s="97" t="s">
        <v>4730</v>
      </c>
    </row>
    <row r="821" spans="1:4" x14ac:dyDescent="0.25">
      <c r="A821" s="88" t="s">
        <v>3812</v>
      </c>
      <c r="B821" s="89" t="s">
        <v>3504</v>
      </c>
    </row>
    <row r="822" spans="1:4" x14ac:dyDescent="0.25">
      <c r="A822" s="88" t="s">
        <v>3452</v>
      </c>
      <c r="B822" s="89" t="s">
        <v>3453</v>
      </c>
      <c r="C822" s="97" t="s">
        <v>5176</v>
      </c>
    </row>
    <row r="823" spans="1:4" x14ac:dyDescent="0.25">
      <c r="A823" s="88" t="s">
        <v>3154</v>
      </c>
      <c r="B823" s="89" t="s">
        <v>3117</v>
      </c>
    </row>
    <row r="824" spans="1:4" x14ac:dyDescent="0.25">
      <c r="A824" s="88" t="s">
        <v>3989</v>
      </c>
      <c r="B824" s="89" t="s">
        <v>3990</v>
      </c>
    </row>
    <row r="825" spans="1:4" x14ac:dyDescent="0.25">
      <c r="A825" s="88" t="s">
        <v>3369</v>
      </c>
      <c r="B825" s="89" t="s">
        <v>3370</v>
      </c>
      <c r="D825" s="54"/>
    </row>
    <row r="826" spans="1:4" x14ac:dyDescent="0.25">
      <c r="A826" s="88" t="s">
        <v>3833</v>
      </c>
      <c r="B826" s="89" t="s">
        <v>3834</v>
      </c>
    </row>
    <row r="827" spans="1:4" x14ac:dyDescent="0.25">
      <c r="A827" s="88" t="s">
        <v>3636</v>
      </c>
      <c r="B827" s="89" t="s">
        <v>3637</v>
      </c>
      <c r="C827" s="97" t="s">
        <v>4663</v>
      </c>
    </row>
    <row r="828" spans="1:4" x14ac:dyDescent="0.25">
      <c r="A828" s="88" t="s">
        <v>4311</v>
      </c>
      <c r="B828" s="89" t="s">
        <v>3133</v>
      </c>
      <c r="C828" s="97" t="s">
        <v>4490</v>
      </c>
    </row>
    <row r="829" spans="1:4" x14ac:dyDescent="0.25">
      <c r="A829" s="88" t="s">
        <v>3607</v>
      </c>
      <c r="B829" s="89" t="s">
        <v>3436</v>
      </c>
      <c r="C829" s="97" t="s">
        <v>4715</v>
      </c>
    </row>
    <row r="830" spans="1:4" x14ac:dyDescent="0.25">
      <c r="A830" s="88" t="s">
        <v>3739</v>
      </c>
      <c r="B830" s="89" t="s">
        <v>3026</v>
      </c>
    </row>
    <row r="831" spans="1:4" x14ac:dyDescent="0.25">
      <c r="A831" s="88" t="s">
        <v>3805</v>
      </c>
      <c r="B831" s="89" t="s">
        <v>3333</v>
      </c>
    </row>
    <row r="832" spans="1:4" x14ac:dyDescent="0.25">
      <c r="A832" s="88" t="s">
        <v>3336</v>
      </c>
      <c r="B832" s="89" t="s">
        <v>3085</v>
      </c>
    </row>
    <row r="833" spans="1:3" x14ac:dyDescent="0.25">
      <c r="A833" s="88" t="s">
        <v>3825</v>
      </c>
      <c r="B833" s="89" t="s">
        <v>2986</v>
      </c>
    </row>
    <row r="834" spans="1:3" x14ac:dyDescent="0.25">
      <c r="A834" s="88" t="s">
        <v>4291</v>
      </c>
      <c r="B834" s="89" t="s">
        <v>3277</v>
      </c>
      <c r="C834" s="98" t="s">
        <v>4524</v>
      </c>
    </row>
    <row r="835" spans="1:3" x14ac:dyDescent="0.25">
      <c r="A835" s="88" t="s">
        <v>3608</v>
      </c>
      <c r="B835" s="89" t="s">
        <v>3163</v>
      </c>
      <c r="C835" s="97" t="s">
        <v>4713</v>
      </c>
    </row>
    <row r="836" spans="1:3" x14ac:dyDescent="0.25">
      <c r="A836" s="88" t="s">
        <v>2961</v>
      </c>
      <c r="B836" s="89" t="s">
        <v>2962</v>
      </c>
    </row>
    <row r="837" spans="1:3" x14ac:dyDescent="0.25">
      <c r="A837" s="88" t="s">
        <v>4133</v>
      </c>
      <c r="B837" s="89" t="s">
        <v>3131</v>
      </c>
    </row>
    <row r="838" spans="1:3" x14ac:dyDescent="0.25">
      <c r="A838" s="88" t="s">
        <v>4217</v>
      </c>
      <c r="B838" s="89" t="s">
        <v>4218</v>
      </c>
    </row>
    <row r="839" spans="1:3" x14ac:dyDescent="0.25">
      <c r="A839" s="88" t="s">
        <v>3081</v>
      </c>
      <c r="B839" s="89" t="s">
        <v>2979</v>
      </c>
    </row>
    <row r="840" spans="1:3" x14ac:dyDescent="0.25">
      <c r="A840" s="88" t="s">
        <v>4348</v>
      </c>
      <c r="B840" s="89" t="s">
        <v>3553</v>
      </c>
      <c r="C840" s="97" t="s">
        <v>4818</v>
      </c>
    </row>
    <row r="841" spans="1:3" x14ac:dyDescent="0.25">
      <c r="A841" s="88" t="s">
        <v>4348</v>
      </c>
      <c r="B841" s="89" t="s">
        <v>3553</v>
      </c>
      <c r="C841" s="97" t="s">
        <v>4818</v>
      </c>
    </row>
    <row r="842" spans="1:3" x14ac:dyDescent="0.25">
      <c r="A842" s="88" t="s">
        <v>3337</v>
      </c>
      <c r="B842" s="89" t="s">
        <v>3338</v>
      </c>
    </row>
    <row r="843" spans="1:3" x14ac:dyDescent="0.25">
      <c r="A843" s="88" t="s">
        <v>3991</v>
      </c>
      <c r="B843" s="89" t="s">
        <v>3058</v>
      </c>
      <c r="C843" s="97" t="s">
        <v>5701</v>
      </c>
    </row>
    <row r="844" spans="1:3" x14ac:dyDescent="0.25">
      <c r="A844" s="88" t="s">
        <v>3991</v>
      </c>
      <c r="B844" s="89" t="s">
        <v>3058</v>
      </c>
      <c r="C844" s="97" t="s">
        <v>5701</v>
      </c>
    </row>
    <row r="845" spans="1:3" x14ac:dyDescent="0.25">
      <c r="A845" s="88" t="s">
        <v>3991</v>
      </c>
      <c r="B845" s="89" t="s">
        <v>3058</v>
      </c>
    </row>
    <row r="846" spans="1:3" x14ac:dyDescent="0.25">
      <c r="A846" s="88" t="s">
        <v>3216</v>
      </c>
      <c r="B846" s="89" t="s">
        <v>3217</v>
      </c>
      <c r="C846" s="97" t="s">
        <v>5440</v>
      </c>
    </row>
    <row r="847" spans="1:3" x14ac:dyDescent="0.25">
      <c r="A847" s="88" t="s">
        <v>3846</v>
      </c>
      <c r="B847" s="89" t="s">
        <v>3122</v>
      </c>
    </row>
    <row r="848" spans="1:3" ht="22" x14ac:dyDescent="0.25">
      <c r="A848" s="88" t="s">
        <v>3459</v>
      </c>
      <c r="B848" s="89" t="s">
        <v>3460</v>
      </c>
      <c r="C848" s="121" t="s">
        <v>5164</v>
      </c>
    </row>
    <row r="849" spans="1:3" x14ac:dyDescent="0.25">
      <c r="A849" s="88" t="s">
        <v>3741</v>
      </c>
      <c r="B849" s="89" t="s">
        <v>3742</v>
      </c>
      <c r="C849" s="97" t="s">
        <v>5617</v>
      </c>
    </row>
    <row r="850" spans="1:3" x14ac:dyDescent="0.25">
      <c r="A850" s="88" t="s">
        <v>3194</v>
      </c>
      <c r="B850" s="89" t="s">
        <v>3017</v>
      </c>
    </row>
    <row r="851" spans="1:3" x14ac:dyDescent="0.25">
      <c r="A851" s="88" t="s">
        <v>3440</v>
      </c>
      <c r="B851" s="89" t="s">
        <v>3122</v>
      </c>
      <c r="C851" s="97" t="s">
        <v>5205</v>
      </c>
    </row>
    <row r="852" spans="1:3" x14ac:dyDescent="0.25">
      <c r="A852" s="88" t="s">
        <v>3841</v>
      </c>
      <c r="B852" s="89" t="s">
        <v>3220</v>
      </c>
    </row>
    <row r="853" spans="1:3" x14ac:dyDescent="0.25">
      <c r="A853" s="88" t="s">
        <v>3515</v>
      </c>
      <c r="B853" s="89" t="s">
        <v>2982</v>
      </c>
      <c r="C853" s="97" t="s">
        <v>4913</v>
      </c>
    </row>
    <row r="854" spans="1:3" x14ac:dyDescent="0.25">
      <c r="A854" s="88" t="s">
        <v>3391</v>
      </c>
      <c r="B854" s="89" t="s">
        <v>3392</v>
      </c>
    </row>
    <row r="855" spans="1:3" x14ac:dyDescent="0.25">
      <c r="A855" s="88" t="s">
        <v>3920</v>
      </c>
      <c r="B855" s="89" t="s">
        <v>2960</v>
      </c>
    </row>
    <row r="856" spans="1:3" x14ac:dyDescent="0.25">
      <c r="A856" s="88" t="s">
        <v>3961</v>
      </c>
      <c r="B856" s="89" t="s">
        <v>3962</v>
      </c>
    </row>
    <row r="857" spans="1:3" x14ac:dyDescent="0.25">
      <c r="A857" s="88" t="s">
        <v>4238</v>
      </c>
      <c r="B857" s="89" t="s">
        <v>3133</v>
      </c>
    </row>
    <row r="858" spans="1:3" x14ac:dyDescent="0.25">
      <c r="A858" s="88" t="s">
        <v>3935</v>
      </c>
      <c r="B858" s="89" t="s">
        <v>3936</v>
      </c>
    </row>
    <row r="859" spans="1:3" x14ac:dyDescent="0.25">
      <c r="A859" s="88" t="s">
        <v>3082</v>
      </c>
      <c r="B859" s="89" t="s">
        <v>2933</v>
      </c>
      <c r="C859" s="97" t="s">
        <v>5378</v>
      </c>
    </row>
    <row r="860" spans="1:3" x14ac:dyDescent="0.25">
      <c r="A860" s="88" t="s">
        <v>4034</v>
      </c>
      <c r="B860" s="89" t="s">
        <v>3117</v>
      </c>
    </row>
    <row r="861" spans="1:3" x14ac:dyDescent="0.25">
      <c r="A861" s="88" t="s">
        <v>3625</v>
      </c>
      <c r="B861" s="89" t="s">
        <v>3407</v>
      </c>
      <c r="C861" s="97" t="s">
        <v>4683</v>
      </c>
    </row>
    <row r="862" spans="1:3" x14ac:dyDescent="0.25">
      <c r="A862" s="88" t="s">
        <v>3908</v>
      </c>
      <c r="B862" s="89" t="s">
        <v>3909</v>
      </c>
    </row>
    <row r="863" spans="1:3" x14ac:dyDescent="0.25">
      <c r="A863" s="88" t="s">
        <v>4065</v>
      </c>
      <c r="B863" s="89" t="s">
        <v>4066</v>
      </c>
    </row>
    <row r="864" spans="1:3" x14ac:dyDescent="0.25">
      <c r="A864" s="88" t="s">
        <v>3554</v>
      </c>
      <c r="B864" s="89" t="s">
        <v>3058</v>
      </c>
      <c r="C864" s="97" t="s">
        <v>4813</v>
      </c>
    </row>
    <row r="865" spans="1:3" x14ac:dyDescent="0.25">
      <c r="A865" s="88" t="s">
        <v>3554</v>
      </c>
      <c r="B865" s="89" t="s">
        <v>3058</v>
      </c>
      <c r="C865" s="97" t="s">
        <v>4813</v>
      </c>
    </row>
    <row r="866" spans="1:3" x14ac:dyDescent="0.25">
      <c r="A866" s="88" t="s">
        <v>3645</v>
      </c>
      <c r="B866" s="89" t="s">
        <v>2935</v>
      </c>
      <c r="C866" s="97" t="s">
        <v>4644</v>
      </c>
    </row>
    <row r="867" spans="1:3" x14ac:dyDescent="0.25">
      <c r="A867" s="88" t="s">
        <v>3949</v>
      </c>
      <c r="B867" s="89" t="s">
        <v>3950</v>
      </c>
    </row>
    <row r="868" spans="1:3" x14ac:dyDescent="0.25">
      <c r="A868" s="88" t="s">
        <v>3949</v>
      </c>
      <c r="B868" s="89" t="s">
        <v>3614</v>
      </c>
      <c r="C868" s="97" t="s">
        <v>4958</v>
      </c>
    </row>
    <row r="869" spans="1:3" x14ac:dyDescent="0.25">
      <c r="A869" s="88" t="s">
        <v>3288</v>
      </c>
      <c r="B869" s="89" t="s">
        <v>3289</v>
      </c>
    </row>
    <row r="870" spans="1:3" x14ac:dyDescent="0.25">
      <c r="A870" s="88" t="s">
        <v>4209</v>
      </c>
      <c r="B870" s="89" t="s">
        <v>4210</v>
      </c>
      <c r="C870" s="97" t="s">
        <v>5736</v>
      </c>
    </row>
    <row r="871" spans="1:3" x14ac:dyDescent="0.25">
      <c r="A871" s="88" t="s">
        <v>3867</v>
      </c>
      <c r="B871" s="89" t="s">
        <v>3868</v>
      </c>
    </row>
    <row r="872" spans="1:3" x14ac:dyDescent="0.25">
      <c r="A872" s="88" t="s">
        <v>3200</v>
      </c>
      <c r="B872" s="89" t="s">
        <v>3201</v>
      </c>
      <c r="C872" s="97" t="s">
        <v>5282</v>
      </c>
    </row>
    <row r="873" spans="1:3" x14ac:dyDescent="0.25">
      <c r="A873" s="88" t="s">
        <v>3202</v>
      </c>
      <c r="B873" s="89" t="s">
        <v>3054</v>
      </c>
      <c r="C873" s="97" t="s">
        <v>5416</v>
      </c>
    </row>
    <row r="874" spans="1:3" x14ac:dyDescent="0.25">
      <c r="A874" s="88" t="s">
        <v>3937</v>
      </c>
      <c r="B874" s="89" t="s">
        <v>2958</v>
      </c>
    </row>
    <row r="875" spans="1:3" x14ac:dyDescent="0.25">
      <c r="A875" s="88" t="s">
        <v>3937</v>
      </c>
      <c r="B875" s="89" t="s">
        <v>3565</v>
      </c>
    </row>
    <row r="876" spans="1:3" x14ac:dyDescent="0.25">
      <c r="A876" s="88" t="s">
        <v>3143</v>
      </c>
      <c r="B876" s="89" t="s">
        <v>3144</v>
      </c>
      <c r="C876" s="97" t="s">
        <v>5275</v>
      </c>
    </row>
    <row r="877" spans="1:3" x14ac:dyDescent="0.25">
      <c r="A877" s="88" t="s">
        <v>4167</v>
      </c>
      <c r="B877" s="89" t="s">
        <v>3127</v>
      </c>
    </row>
    <row r="878" spans="1:3" x14ac:dyDescent="0.25">
      <c r="A878" s="88" t="s">
        <v>4239</v>
      </c>
      <c r="B878" s="89" t="s">
        <v>3563</v>
      </c>
      <c r="C878" s="97" t="s">
        <v>4624</v>
      </c>
    </row>
    <row r="879" spans="1:3" x14ac:dyDescent="0.25">
      <c r="A879" s="88" t="s">
        <v>3237</v>
      </c>
      <c r="B879" s="89" t="s">
        <v>3172</v>
      </c>
    </row>
    <row r="880" spans="1:3" x14ac:dyDescent="0.25">
      <c r="A880" s="88" t="s">
        <v>3890</v>
      </c>
      <c r="B880" s="89" t="s">
        <v>3207</v>
      </c>
    </row>
    <row r="881" spans="1:3" x14ac:dyDescent="0.25">
      <c r="A881" s="88" t="s">
        <v>3900</v>
      </c>
      <c r="B881" s="89" t="s">
        <v>3177</v>
      </c>
    </row>
    <row r="882" spans="1:3" x14ac:dyDescent="0.25">
      <c r="A882" s="88" t="s">
        <v>3499</v>
      </c>
      <c r="B882" s="89" t="s">
        <v>2969</v>
      </c>
      <c r="C882" s="97" t="s">
        <v>4943</v>
      </c>
    </row>
    <row r="883" spans="1:3" x14ac:dyDescent="0.25">
      <c r="A883" s="88" t="s">
        <v>3499</v>
      </c>
      <c r="B883" s="89" t="s">
        <v>2969</v>
      </c>
    </row>
    <row r="884" spans="1:3" x14ac:dyDescent="0.25">
      <c r="A884" s="88" t="s">
        <v>3103</v>
      </c>
      <c r="B884" s="89" t="s">
        <v>2935</v>
      </c>
    </row>
    <row r="885" spans="1:3" x14ac:dyDescent="0.25">
      <c r="A885" s="88" t="s">
        <v>3555</v>
      </c>
      <c r="B885" s="89" t="s">
        <v>3556</v>
      </c>
      <c r="C885" s="97" t="s">
        <v>4807</v>
      </c>
    </row>
    <row r="886" spans="1:3" x14ac:dyDescent="0.25">
      <c r="A886" s="88" t="s">
        <v>3879</v>
      </c>
      <c r="B886" s="89" t="s">
        <v>3161</v>
      </c>
      <c r="C886" s="97" t="s">
        <v>5664</v>
      </c>
    </row>
    <row r="887" spans="1:3" x14ac:dyDescent="0.25">
      <c r="A887" s="88" t="s">
        <v>4082</v>
      </c>
      <c r="B887" s="89" t="s">
        <v>3340</v>
      </c>
    </row>
    <row r="888" spans="1:3" x14ac:dyDescent="0.25">
      <c r="A888" s="88" t="s">
        <v>3454</v>
      </c>
      <c r="B888" s="89" t="s">
        <v>3455</v>
      </c>
    </row>
    <row r="889" spans="1:3" x14ac:dyDescent="0.25">
      <c r="A889" s="88" t="s">
        <v>3472</v>
      </c>
      <c r="B889" s="89" t="s">
        <v>2997</v>
      </c>
      <c r="C889" s="97" t="s">
        <v>5044</v>
      </c>
    </row>
    <row r="890" spans="1:3" x14ac:dyDescent="0.25">
      <c r="A890" s="88" t="s">
        <v>4151</v>
      </c>
      <c r="B890" s="89" t="s">
        <v>3068</v>
      </c>
    </row>
    <row r="891" spans="1:3" x14ac:dyDescent="0.25">
      <c r="A891" s="88" t="s">
        <v>4231</v>
      </c>
      <c r="B891" s="89" t="s">
        <v>4232</v>
      </c>
      <c r="C891" s="97" t="s">
        <v>5684</v>
      </c>
    </row>
    <row r="892" spans="1:3" x14ac:dyDescent="0.25">
      <c r="A892" s="88" t="s">
        <v>4231</v>
      </c>
      <c r="B892" s="89" t="s">
        <v>4232</v>
      </c>
      <c r="C892" s="97" t="s">
        <v>5684</v>
      </c>
    </row>
    <row r="893" spans="1:3" x14ac:dyDescent="0.25">
      <c r="A893" s="88" t="s">
        <v>4035</v>
      </c>
      <c r="B893" s="89" t="s">
        <v>3207</v>
      </c>
    </row>
    <row r="894" spans="1:3" x14ac:dyDescent="0.25">
      <c r="A894" s="88" t="s">
        <v>2992</v>
      </c>
      <c r="B894" s="89" t="s">
        <v>2993</v>
      </c>
      <c r="C894" s="97" t="s">
        <v>5329</v>
      </c>
    </row>
    <row r="895" spans="1:3" x14ac:dyDescent="0.25">
      <c r="A895" s="88" t="s">
        <v>3788</v>
      </c>
      <c r="B895" s="89" t="s">
        <v>3183</v>
      </c>
    </row>
    <row r="896" spans="1:3" x14ac:dyDescent="0.25">
      <c r="A896" s="88" t="s">
        <v>3897</v>
      </c>
      <c r="B896" s="89" t="s">
        <v>2989</v>
      </c>
    </row>
    <row r="897" spans="1:3" x14ac:dyDescent="0.25">
      <c r="A897" s="88" t="s">
        <v>4058</v>
      </c>
      <c r="B897" s="89" t="s">
        <v>3821</v>
      </c>
    </row>
    <row r="898" spans="1:3" x14ac:dyDescent="0.25">
      <c r="A898" s="88" t="s">
        <v>3346</v>
      </c>
      <c r="B898" s="89" t="s">
        <v>3347</v>
      </c>
      <c r="C898" s="97" t="s">
        <v>5509</v>
      </c>
    </row>
    <row r="899" spans="1:3" x14ac:dyDescent="0.25">
      <c r="A899" s="88" t="s">
        <v>3826</v>
      </c>
      <c r="B899" s="89" t="s">
        <v>3586</v>
      </c>
    </row>
    <row r="900" spans="1:3" x14ac:dyDescent="0.25">
      <c r="A900" s="88" t="s">
        <v>3796</v>
      </c>
      <c r="B900" s="89" t="s">
        <v>3797</v>
      </c>
    </row>
    <row r="901" spans="1:3" x14ac:dyDescent="0.25">
      <c r="A901" s="88" t="s">
        <v>3509</v>
      </c>
      <c r="B901" s="89" t="s">
        <v>3510</v>
      </c>
      <c r="C901" s="97" t="s">
        <v>4924</v>
      </c>
    </row>
    <row r="902" spans="1:3" x14ac:dyDescent="0.25">
      <c r="A902" s="88" t="s">
        <v>3509</v>
      </c>
      <c r="B902" s="89" t="s">
        <v>3510</v>
      </c>
      <c r="C902" s="97" t="s">
        <v>4924</v>
      </c>
    </row>
    <row r="903" spans="1:3" x14ac:dyDescent="0.25">
      <c r="A903" s="88" t="s">
        <v>3142</v>
      </c>
      <c r="B903" s="89" t="s">
        <v>3054</v>
      </c>
    </row>
    <row r="904" spans="1:3" x14ac:dyDescent="0.25">
      <c r="A904" s="88" t="s">
        <v>3142</v>
      </c>
      <c r="B904" s="89" t="s">
        <v>3707</v>
      </c>
    </row>
    <row r="905" spans="1:3" x14ac:dyDescent="0.25">
      <c r="A905" s="88" t="s">
        <v>3142</v>
      </c>
      <c r="B905" s="89" t="s">
        <v>3707</v>
      </c>
    </row>
    <row r="906" spans="1:3" x14ac:dyDescent="0.25">
      <c r="A906" s="88" t="s">
        <v>4078</v>
      </c>
      <c r="B906" s="89" t="s">
        <v>3163</v>
      </c>
    </row>
    <row r="907" spans="1:3" x14ac:dyDescent="0.25">
      <c r="A907" s="88" t="s">
        <v>4078</v>
      </c>
      <c r="B907" s="89" t="s">
        <v>3163</v>
      </c>
    </row>
    <row r="908" spans="1:3" x14ac:dyDescent="0.25">
      <c r="A908" s="88" t="s">
        <v>4045</v>
      </c>
      <c r="B908" s="89" t="s">
        <v>3058</v>
      </c>
    </row>
    <row r="909" spans="1:3" x14ac:dyDescent="0.25">
      <c r="A909" s="88" t="s">
        <v>4097</v>
      </c>
      <c r="B909" s="89" t="s">
        <v>4098</v>
      </c>
    </row>
    <row r="910" spans="1:3" x14ac:dyDescent="0.25">
      <c r="A910" s="88" t="s">
        <v>3671</v>
      </c>
      <c r="B910" s="89" t="s">
        <v>3302</v>
      </c>
    </row>
    <row r="911" spans="1:3" x14ac:dyDescent="0.25">
      <c r="A911" s="88" t="s">
        <v>3772</v>
      </c>
      <c r="B911" s="89" t="s">
        <v>3773</v>
      </c>
    </row>
    <row r="912" spans="1:3" x14ac:dyDescent="0.25">
      <c r="A912" s="88" t="s">
        <v>3813</v>
      </c>
      <c r="B912" s="89" t="s">
        <v>3814</v>
      </c>
    </row>
    <row r="913" spans="1:3" x14ac:dyDescent="0.25">
      <c r="A913" s="88" t="s">
        <v>3898</v>
      </c>
      <c r="B913" s="89" t="s">
        <v>2937</v>
      </c>
    </row>
    <row r="914" spans="1:3" x14ac:dyDescent="0.25">
      <c r="A914" s="88" t="s">
        <v>4211</v>
      </c>
      <c r="B914" s="89" t="s">
        <v>4127</v>
      </c>
      <c r="C914" s="98" t="s">
        <v>5735</v>
      </c>
    </row>
    <row r="915" spans="1:3" x14ac:dyDescent="0.25">
      <c r="A915" s="88" t="s">
        <v>3676</v>
      </c>
      <c r="B915" s="89" t="s">
        <v>2944</v>
      </c>
    </row>
    <row r="916" spans="1:3" x14ac:dyDescent="0.25">
      <c r="A916" s="88" t="s">
        <v>3963</v>
      </c>
      <c r="B916" s="89" t="s">
        <v>2935</v>
      </c>
    </row>
    <row r="917" spans="1:3" x14ac:dyDescent="0.25">
      <c r="A917" s="88" t="s">
        <v>2972</v>
      </c>
      <c r="B917" s="89" t="s">
        <v>2973</v>
      </c>
    </row>
    <row r="918" spans="1:3" x14ac:dyDescent="0.25">
      <c r="A918" s="88" t="s">
        <v>3104</v>
      </c>
      <c r="B918" s="89" t="s">
        <v>3105</v>
      </c>
    </row>
    <row r="919" spans="1:3" x14ac:dyDescent="0.25">
      <c r="A919" s="88" t="s">
        <v>3150</v>
      </c>
      <c r="B919" s="89" t="s">
        <v>3151</v>
      </c>
      <c r="C919" s="97" t="s">
        <v>5395</v>
      </c>
    </row>
    <row r="920" spans="1:3" x14ac:dyDescent="0.25">
      <c r="A920" s="88" t="s">
        <v>4212</v>
      </c>
      <c r="B920" s="89" t="s">
        <v>3277</v>
      </c>
      <c r="C920" s="97" t="s">
        <v>5715</v>
      </c>
    </row>
    <row r="921" spans="1:3" x14ac:dyDescent="0.25">
      <c r="A921" s="88" t="s">
        <v>3992</v>
      </c>
      <c r="B921" s="89" t="s">
        <v>3993</v>
      </c>
    </row>
    <row r="922" spans="1:3" x14ac:dyDescent="0.25">
      <c r="A922" s="88" t="s">
        <v>4271</v>
      </c>
      <c r="B922" s="89" t="s">
        <v>4272</v>
      </c>
      <c r="C922" s="98" t="s">
        <v>4560</v>
      </c>
    </row>
    <row r="923" spans="1:3" x14ac:dyDescent="0.25">
      <c r="A923" s="88" t="s">
        <v>4341</v>
      </c>
      <c r="B923" s="89" t="s">
        <v>3461</v>
      </c>
      <c r="C923" s="97" t="s">
        <v>5160</v>
      </c>
    </row>
    <row r="924" spans="1:3" x14ac:dyDescent="0.25">
      <c r="A924" s="88" t="s">
        <v>3537</v>
      </c>
      <c r="B924" s="89" t="s">
        <v>3538</v>
      </c>
      <c r="C924" s="97" t="s">
        <v>4851</v>
      </c>
    </row>
    <row r="925" spans="1:3" x14ac:dyDescent="0.25">
      <c r="A925" s="88" t="s">
        <v>3611</v>
      </c>
      <c r="B925" s="89" t="s">
        <v>3204</v>
      </c>
      <c r="C925" s="108"/>
    </row>
    <row r="926" spans="1:3" x14ac:dyDescent="0.25">
      <c r="A926" s="88" t="s">
        <v>3611</v>
      </c>
      <c r="B926" s="89" t="s">
        <v>4059</v>
      </c>
    </row>
    <row r="927" spans="1:3" x14ac:dyDescent="0.25">
      <c r="A927" s="88" t="s">
        <v>3307</v>
      </c>
      <c r="B927" s="89" t="s">
        <v>3308</v>
      </c>
    </row>
    <row r="928" spans="1:3" x14ac:dyDescent="0.25">
      <c r="A928" s="88" t="s">
        <v>3511</v>
      </c>
      <c r="B928" s="89" t="s">
        <v>3060</v>
      </c>
      <c r="C928" s="97" t="s">
        <v>4921</v>
      </c>
    </row>
    <row r="929" spans="1:3" x14ac:dyDescent="0.25">
      <c r="A929" s="88" t="s">
        <v>3511</v>
      </c>
      <c r="B929" s="89" t="s">
        <v>3060</v>
      </c>
      <c r="C929" s="97" t="s">
        <v>4921</v>
      </c>
    </row>
    <row r="930" spans="1:3" x14ac:dyDescent="0.25">
      <c r="A930" s="88" t="s">
        <v>3511</v>
      </c>
      <c r="B930" s="89" t="s">
        <v>3060</v>
      </c>
    </row>
    <row r="931" spans="1:3" x14ac:dyDescent="0.25">
      <c r="A931" s="88" t="s">
        <v>3378</v>
      </c>
      <c r="B931" s="89" t="s">
        <v>2982</v>
      </c>
    </row>
    <row r="932" spans="1:3" x14ac:dyDescent="0.25">
      <c r="A932" s="88" t="s">
        <v>3557</v>
      </c>
      <c r="B932" s="89" t="s">
        <v>3558</v>
      </c>
      <c r="C932" s="97" t="s">
        <v>4815</v>
      </c>
    </row>
    <row r="933" spans="1:3" x14ac:dyDescent="0.25">
      <c r="A933" s="88" t="s">
        <v>4319</v>
      </c>
      <c r="B933" s="89" t="s">
        <v>3407</v>
      </c>
      <c r="C933" s="97" t="s">
        <v>4967</v>
      </c>
    </row>
    <row r="934" spans="1:3" x14ac:dyDescent="0.25">
      <c r="A934" s="88" t="s">
        <v>4319</v>
      </c>
      <c r="B934" s="89" t="s">
        <v>3407</v>
      </c>
      <c r="C934" s="97" t="s">
        <v>4967</v>
      </c>
    </row>
    <row r="935" spans="1:3" x14ac:dyDescent="0.25">
      <c r="A935" s="88" t="s">
        <v>4273</v>
      </c>
      <c r="B935" s="89" t="s">
        <v>3170</v>
      </c>
      <c r="C935" s="97" t="s">
        <v>4558</v>
      </c>
    </row>
    <row r="936" spans="1:3" x14ac:dyDescent="0.25">
      <c r="A936" s="88" t="s">
        <v>3258</v>
      </c>
      <c r="B936" s="89" t="s">
        <v>3259</v>
      </c>
    </row>
    <row r="937" spans="1:3" x14ac:dyDescent="0.25">
      <c r="A937" s="88" t="s">
        <v>3998</v>
      </c>
      <c r="B937" s="89" t="s">
        <v>3999</v>
      </c>
    </row>
    <row r="938" spans="1:3" x14ac:dyDescent="0.25">
      <c r="A938" s="88" t="s">
        <v>3709</v>
      </c>
      <c r="B938" s="89" t="s">
        <v>3076</v>
      </c>
    </row>
    <row r="939" spans="1:3" x14ac:dyDescent="0.25">
      <c r="A939" s="88" t="s">
        <v>3441</v>
      </c>
      <c r="B939" s="89" t="s">
        <v>3442</v>
      </c>
      <c r="C939" s="97" t="s">
        <v>5206</v>
      </c>
    </row>
    <row r="940" spans="1:3" x14ac:dyDescent="0.25">
      <c r="A940" s="88" t="s">
        <v>3375</v>
      </c>
      <c r="B940" s="89" t="s">
        <v>3316</v>
      </c>
    </row>
    <row r="941" spans="1:3" x14ac:dyDescent="0.25">
      <c r="A941" s="88" t="s">
        <v>3728</v>
      </c>
      <c r="B941" s="89" t="s">
        <v>3504</v>
      </c>
      <c r="C941" s="97" t="s">
        <v>5594</v>
      </c>
    </row>
    <row r="942" spans="1:3" x14ac:dyDescent="0.25">
      <c r="A942" s="88" t="s">
        <v>3132</v>
      </c>
      <c r="B942" s="89" t="s">
        <v>3133</v>
      </c>
      <c r="C942" s="97" t="s">
        <v>5259</v>
      </c>
    </row>
    <row r="943" spans="1:3" x14ac:dyDescent="0.25">
      <c r="A943" s="88" t="s">
        <v>3007</v>
      </c>
      <c r="B943" s="89" t="s">
        <v>3008</v>
      </c>
    </row>
    <row r="944" spans="1:3" x14ac:dyDescent="0.25">
      <c r="A944" s="88" t="s">
        <v>3443</v>
      </c>
      <c r="B944" s="89" t="s">
        <v>3444</v>
      </c>
      <c r="C944" s="97" t="s">
        <v>5200</v>
      </c>
    </row>
    <row r="945" spans="1:3" x14ac:dyDescent="0.25">
      <c r="A945" s="88" t="s">
        <v>3609</v>
      </c>
      <c r="B945" s="89" t="s">
        <v>3232</v>
      </c>
      <c r="C945" s="97" t="s">
        <v>4718</v>
      </c>
    </row>
    <row r="946" spans="1:3" x14ac:dyDescent="0.25">
      <c r="A946" s="88" t="s">
        <v>3301</v>
      </c>
      <c r="B946" s="89" t="s">
        <v>3302</v>
      </c>
    </row>
    <row r="947" spans="1:3" x14ac:dyDescent="0.25">
      <c r="A947" s="88" t="s">
        <v>3539</v>
      </c>
      <c r="B947" s="89" t="s">
        <v>3227</v>
      </c>
      <c r="C947" s="97" t="s">
        <v>4846</v>
      </c>
    </row>
    <row r="948" spans="1:3" x14ac:dyDescent="0.25">
      <c r="A948" s="88" t="s">
        <v>4085</v>
      </c>
      <c r="B948" s="89" t="s">
        <v>3419</v>
      </c>
    </row>
    <row r="949" spans="1:3" x14ac:dyDescent="0.25">
      <c r="A949" s="88" t="s">
        <v>3128</v>
      </c>
      <c r="B949" s="89" t="s">
        <v>3129</v>
      </c>
    </row>
    <row r="950" spans="1:3" x14ac:dyDescent="0.25">
      <c r="A950" s="88" t="s">
        <v>4134</v>
      </c>
      <c r="B950" s="89" t="s">
        <v>2984</v>
      </c>
    </row>
    <row r="951" spans="1:3" x14ac:dyDescent="0.25">
      <c r="A951" s="88" t="s">
        <v>3445</v>
      </c>
      <c r="B951" s="89" t="s">
        <v>3446</v>
      </c>
      <c r="C951" s="97" t="s">
        <v>5198</v>
      </c>
    </row>
    <row r="952" spans="1:3" x14ac:dyDescent="0.25">
      <c r="A952" s="88" t="s">
        <v>3800</v>
      </c>
      <c r="B952" s="89" t="s">
        <v>3801</v>
      </c>
    </row>
    <row r="953" spans="1:3" x14ac:dyDescent="0.25">
      <c r="A953" s="88" t="s">
        <v>3729</v>
      </c>
      <c r="B953" s="89" t="s">
        <v>3436</v>
      </c>
    </row>
    <row r="954" spans="1:3" x14ac:dyDescent="0.25">
      <c r="A954" s="88" t="s">
        <v>3447</v>
      </c>
      <c r="B954" s="89" t="s">
        <v>3383</v>
      </c>
    </row>
    <row r="955" spans="1:3" x14ac:dyDescent="0.25">
      <c r="A955" s="88" t="s">
        <v>3680</v>
      </c>
      <c r="B955" s="89" t="s">
        <v>3681</v>
      </c>
    </row>
    <row r="956" spans="1:3" x14ac:dyDescent="0.25">
      <c r="A956" s="88" t="s">
        <v>3748</v>
      </c>
      <c r="B956" s="89" t="s">
        <v>3749</v>
      </c>
    </row>
    <row r="957" spans="1:3" x14ac:dyDescent="0.25">
      <c r="A957" s="88" t="s">
        <v>3500</v>
      </c>
      <c r="B957" s="89" t="s">
        <v>2997</v>
      </c>
      <c r="C957" s="97" t="s">
        <v>4939</v>
      </c>
    </row>
    <row r="958" spans="1:3" x14ac:dyDescent="0.25">
      <c r="A958" s="88" t="s">
        <v>4259</v>
      </c>
      <c r="B958" s="89" t="s">
        <v>4260</v>
      </c>
      <c r="C958" s="97" t="s">
        <v>4588</v>
      </c>
    </row>
    <row r="959" spans="1:3" x14ac:dyDescent="0.25">
      <c r="A959" s="88" t="s">
        <v>3348</v>
      </c>
      <c r="B959" s="89" t="s">
        <v>3349</v>
      </c>
      <c r="C959" s="97" t="s">
        <v>5510</v>
      </c>
    </row>
    <row r="960" spans="1:3" x14ac:dyDescent="0.25">
      <c r="A960" s="88" t="s">
        <v>4086</v>
      </c>
      <c r="B960" s="89" t="s">
        <v>3156</v>
      </c>
    </row>
    <row r="961" spans="1:3" ht="22" x14ac:dyDescent="0.2">
      <c r="A961" s="88" t="s">
        <v>3525</v>
      </c>
      <c r="B961" s="89" t="s">
        <v>2954</v>
      </c>
      <c r="C961" s="19" t="s">
        <v>4884</v>
      </c>
    </row>
    <row r="962" spans="1:3" x14ac:dyDescent="0.25">
      <c r="A962" s="88" t="s">
        <v>4252</v>
      </c>
      <c r="B962" s="89" t="s">
        <v>2954</v>
      </c>
      <c r="C962" s="97" t="s">
        <v>4603</v>
      </c>
    </row>
    <row r="963" spans="1:3" x14ac:dyDescent="0.25">
      <c r="A963" s="100" t="s">
        <v>4963</v>
      </c>
      <c r="B963" s="101" t="s">
        <v>4964</v>
      </c>
    </row>
    <row r="964" spans="1:3" x14ac:dyDescent="0.25">
      <c r="A964" s="88" t="s">
        <v>3646</v>
      </c>
      <c r="B964" s="89" t="s">
        <v>3647</v>
      </c>
      <c r="C964" s="97" t="s">
        <v>4641</v>
      </c>
    </row>
    <row r="965" spans="1:3" x14ac:dyDescent="0.25">
      <c r="A965" s="88" t="s">
        <v>3710</v>
      </c>
      <c r="B965" s="89" t="s">
        <v>3711</v>
      </c>
    </row>
    <row r="966" spans="1:3" x14ac:dyDescent="0.25">
      <c r="A966" s="88" t="s">
        <v>4036</v>
      </c>
      <c r="B966" s="89" t="s">
        <v>3166</v>
      </c>
    </row>
    <row r="967" spans="1:3" x14ac:dyDescent="0.25">
      <c r="A967" s="88" t="s">
        <v>3672</v>
      </c>
      <c r="B967" s="89" t="s">
        <v>4376</v>
      </c>
    </row>
    <row r="968" spans="1:3" x14ac:dyDescent="0.25">
      <c r="A968" s="88" t="s">
        <v>3892</v>
      </c>
      <c r="B968" s="89" t="s">
        <v>2954</v>
      </c>
    </row>
    <row r="969" spans="1:3" x14ac:dyDescent="0.25">
      <c r="A969" s="88" t="s">
        <v>3910</v>
      </c>
      <c r="B969" s="89" t="s">
        <v>3333</v>
      </c>
    </row>
    <row r="970" spans="1:3" x14ac:dyDescent="0.25">
      <c r="A970" s="88" t="s">
        <v>3830</v>
      </c>
      <c r="B970" s="89" t="s">
        <v>3093</v>
      </c>
    </row>
    <row r="971" spans="1:3" x14ac:dyDescent="0.25">
      <c r="A971" s="88" t="s">
        <v>4147</v>
      </c>
      <c r="B971" s="89" t="s">
        <v>4148</v>
      </c>
    </row>
    <row r="972" spans="1:3" x14ac:dyDescent="0.25">
      <c r="A972" s="88" t="s">
        <v>4213</v>
      </c>
      <c r="B972" s="89" t="s">
        <v>2975</v>
      </c>
      <c r="C972" s="97" t="s">
        <v>5710</v>
      </c>
    </row>
    <row r="973" spans="1:3" x14ac:dyDescent="0.25">
      <c r="A973" s="88" t="s">
        <v>3921</v>
      </c>
      <c r="B973" s="89" t="s">
        <v>3922</v>
      </c>
    </row>
    <row r="974" spans="1:3" x14ac:dyDescent="0.25">
      <c r="A974" s="88" t="s">
        <v>3921</v>
      </c>
      <c r="B974" s="89" t="s">
        <v>3922</v>
      </c>
    </row>
    <row r="975" spans="1:3" x14ac:dyDescent="0.25">
      <c r="A975" s="88" t="s">
        <v>4187</v>
      </c>
      <c r="B975" s="89" t="s">
        <v>4188</v>
      </c>
    </row>
    <row r="976" spans="1:3" x14ac:dyDescent="0.25">
      <c r="A976" s="88" t="s">
        <v>4322</v>
      </c>
      <c r="B976" s="89" t="s">
        <v>3658</v>
      </c>
      <c r="C976" s="97" t="s">
        <v>4965</v>
      </c>
    </row>
    <row r="977" spans="1:3" x14ac:dyDescent="0.25">
      <c r="A977" s="88" t="s">
        <v>4060</v>
      </c>
      <c r="B977" s="89" t="s">
        <v>3442</v>
      </c>
    </row>
    <row r="978" spans="1:3" x14ac:dyDescent="0.25">
      <c r="A978" s="88" t="s">
        <v>3842</v>
      </c>
      <c r="B978" s="89" t="s">
        <v>3504</v>
      </c>
    </row>
    <row r="979" spans="1:3" x14ac:dyDescent="0.25">
      <c r="A979" s="88" t="s">
        <v>3842</v>
      </c>
      <c r="B979" s="89" t="s">
        <v>3504</v>
      </c>
    </row>
    <row r="980" spans="1:3" x14ac:dyDescent="0.25">
      <c r="A980" s="88" t="s">
        <v>4240</v>
      </c>
      <c r="B980" s="89" t="s">
        <v>3074</v>
      </c>
      <c r="C980" s="97" t="s">
        <v>4634</v>
      </c>
    </row>
    <row r="981" spans="1:3" x14ac:dyDescent="0.25">
      <c r="A981" s="88" t="s">
        <v>3367</v>
      </c>
      <c r="B981" s="89" t="s">
        <v>3087</v>
      </c>
    </row>
    <row r="982" spans="1:3" x14ac:dyDescent="0.25">
      <c r="A982" s="88" t="s">
        <v>4359</v>
      </c>
      <c r="B982" s="89" t="s">
        <v>3725</v>
      </c>
    </row>
    <row r="983" spans="1:3" x14ac:dyDescent="0.25">
      <c r="A983" s="88" t="s">
        <v>3566</v>
      </c>
      <c r="B983" s="89" t="s">
        <v>3085</v>
      </c>
      <c r="C983" s="98" t="s">
        <v>4797</v>
      </c>
    </row>
    <row r="984" spans="1:3" x14ac:dyDescent="0.25">
      <c r="A984" s="88" t="s">
        <v>3218</v>
      </c>
      <c r="B984" s="89" t="s">
        <v>3087</v>
      </c>
      <c r="C984" s="97" t="s">
        <v>5459</v>
      </c>
    </row>
    <row r="985" spans="1:3" x14ac:dyDescent="0.25">
      <c r="A985" s="88" t="s">
        <v>3219</v>
      </c>
      <c r="B985" s="89" t="s">
        <v>3220</v>
      </c>
      <c r="C985" s="97" t="s">
        <v>5445</v>
      </c>
    </row>
    <row r="986" spans="1:3" x14ac:dyDescent="0.25">
      <c r="A986" s="88" t="s">
        <v>4189</v>
      </c>
      <c r="B986" s="89" t="s">
        <v>3166</v>
      </c>
    </row>
    <row r="987" spans="1:3" x14ac:dyDescent="0.25">
      <c r="A987" s="88" t="s">
        <v>3350</v>
      </c>
      <c r="B987" s="89" t="s">
        <v>3351</v>
      </c>
      <c r="C987" s="97" t="s">
        <v>5513</v>
      </c>
    </row>
    <row r="988" spans="1:3" x14ac:dyDescent="0.25">
      <c r="A988" s="88" t="s">
        <v>3350</v>
      </c>
      <c r="B988" s="89" t="s">
        <v>4152</v>
      </c>
    </row>
    <row r="989" spans="1:3" x14ac:dyDescent="0.25">
      <c r="A989" s="88" t="s">
        <v>3951</v>
      </c>
      <c r="B989" s="89" t="s">
        <v>3952</v>
      </c>
    </row>
    <row r="990" spans="1:3" x14ac:dyDescent="0.25">
      <c r="A990" s="88" t="s">
        <v>4241</v>
      </c>
      <c r="B990" s="89" t="s">
        <v>3013</v>
      </c>
      <c r="C990" s="97" t="s">
        <v>4622</v>
      </c>
    </row>
    <row r="991" spans="1:3" x14ac:dyDescent="0.25">
      <c r="A991" s="88" t="s">
        <v>4253</v>
      </c>
      <c r="B991" s="89" t="s">
        <v>3664</v>
      </c>
      <c r="C991" s="97" t="s">
        <v>4601</v>
      </c>
    </row>
    <row r="992" spans="1:3" x14ac:dyDescent="0.25">
      <c r="A992" s="88" t="s">
        <v>3579</v>
      </c>
      <c r="B992" s="89" t="s">
        <v>3026</v>
      </c>
      <c r="C992" s="98" t="s">
        <v>4773</v>
      </c>
    </row>
    <row r="993" spans="1:3" x14ac:dyDescent="0.25">
      <c r="A993" s="88" t="s">
        <v>2955</v>
      </c>
      <c r="B993" s="89" t="s">
        <v>2956</v>
      </c>
    </row>
    <row r="994" spans="1:3" x14ac:dyDescent="0.25">
      <c r="A994" s="88" t="s">
        <v>2955</v>
      </c>
      <c r="B994" s="89" t="s">
        <v>2956</v>
      </c>
    </row>
    <row r="995" spans="1:3" x14ac:dyDescent="0.25">
      <c r="A995" s="88" t="s">
        <v>3488</v>
      </c>
      <c r="B995" s="89" t="s">
        <v>3489</v>
      </c>
      <c r="C995" s="97" t="s">
        <v>5005</v>
      </c>
    </row>
    <row r="996" spans="1:3" x14ac:dyDescent="0.25">
      <c r="A996" s="88" t="s">
        <v>4347</v>
      </c>
      <c r="B996" s="89" t="s">
        <v>3540</v>
      </c>
      <c r="C996" s="97" t="s">
        <v>4841</v>
      </c>
    </row>
    <row r="997" spans="1:3" x14ac:dyDescent="0.25">
      <c r="A997" s="88" t="s">
        <v>3303</v>
      </c>
      <c r="B997" s="89" t="s">
        <v>3052</v>
      </c>
    </row>
    <row r="998" spans="1:3" x14ac:dyDescent="0.25">
      <c r="A998" s="88" t="s">
        <v>4087</v>
      </c>
      <c r="B998" s="89" t="s">
        <v>3201</v>
      </c>
    </row>
    <row r="999" spans="1:3" x14ac:dyDescent="0.25">
      <c r="A999" s="88" t="s">
        <v>3009</v>
      </c>
      <c r="B999" s="89" t="s">
        <v>3010</v>
      </c>
    </row>
    <row r="1000" spans="1:3" x14ac:dyDescent="0.25">
      <c r="A1000" s="88" t="s">
        <v>3730</v>
      </c>
      <c r="B1000" s="89" t="s">
        <v>3020</v>
      </c>
      <c r="C1000" s="97" t="s">
        <v>5607</v>
      </c>
    </row>
    <row r="1001" spans="1:3" x14ac:dyDescent="0.25">
      <c r="A1001" s="88" t="s">
        <v>4345</v>
      </c>
      <c r="B1001" s="89" t="s">
        <v>4373</v>
      </c>
      <c r="C1001" s="97" t="s">
        <v>4893</v>
      </c>
    </row>
    <row r="1002" spans="1:3" x14ac:dyDescent="0.25">
      <c r="A1002" s="88" t="s">
        <v>3633</v>
      </c>
      <c r="B1002" s="89" t="s">
        <v>4375</v>
      </c>
    </row>
    <row r="1003" spans="1:3" x14ac:dyDescent="0.25">
      <c r="A1003" s="88" t="s">
        <v>3221</v>
      </c>
      <c r="B1003" s="89" t="s">
        <v>3222</v>
      </c>
      <c r="C1003" s="97" t="s">
        <v>5462</v>
      </c>
    </row>
    <row r="1004" spans="1:3" x14ac:dyDescent="0.25">
      <c r="A1004" s="88" t="s">
        <v>3678</v>
      </c>
      <c r="B1004" s="89" t="s">
        <v>3679</v>
      </c>
    </row>
    <row r="1005" spans="1:3" x14ac:dyDescent="0.25">
      <c r="A1005" s="88" t="s">
        <v>3121</v>
      </c>
      <c r="B1005" s="89" t="s">
        <v>3122</v>
      </c>
    </row>
    <row r="1006" spans="1:3" x14ac:dyDescent="0.25">
      <c r="A1006" s="88" t="s">
        <v>3178</v>
      </c>
      <c r="B1006" s="89" t="s">
        <v>3179</v>
      </c>
    </row>
    <row r="1007" spans="1:3" x14ac:dyDescent="0.25">
      <c r="A1007" s="88" t="s">
        <v>4265</v>
      </c>
      <c r="B1007" s="89" t="s">
        <v>3013</v>
      </c>
      <c r="C1007" s="97" t="s">
        <v>4580</v>
      </c>
    </row>
    <row r="1008" spans="1:3" x14ac:dyDescent="0.25">
      <c r="A1008" s="88" t="s">
        <v>3083</v>
      </c>
      <c r="B1008" s="89" t="s">
        <v>2969</v>
      </c>
    </row>
    <row r="1009" spans="1:3" x14ac:dyDescent="0.25">
      <c r="A1009" s="88" t="s">
        <v>3762</v>
      </c>
      <c r="B1009" s="89" t="s">
        <v>3093</v>
      </c>
    </row>
    <row r="1010" spans="1:3" x14ac:dyDescent="0.25">
      <c r="A1010" s="88" t="s">
        <v>4100</v>
      </c>
      <c r="B1010" s="89" t="s">
        <v>4101</v>
      </c>
    </row>
    <row r="1011" spans="1:3" x14ac:dyDescent="0.25">
      <c r="A1011" s="88" t="s">
        <v>4100</v>
      </c>
      <c r="B1011" s="89" t="s">
        <v>4101</v>
      </c>
    </row>
    <row r="1012" spans="1:3" x14ac:dyDescent="0.25">
      <c r="A1012" s="88" t="s">
        <v>3969</v>
      </c>
      <c r="B1012" s="89" t="s">
        <v>3540</v>
      </c>
    </row>
    <row r="1013" spans="1:3" x14ac:dyDescent="0.25">
      <c r="A1013" s="88" t="s">
        <v>3467</v>
      </c>
      <c r="B1013" s="89" t="s">
        <v>2954</v>
      </c>
      <c r="C1013" s="97" t="s">
        <v>5143</v>
      </c>
    </row>
    <row r="1014" spans="1:3" x14ac:dyDescent="0.25">
      <c r="A1014" s="88" t="s">
        <v>4046</v>
      </c>
      <c r="B1014" s="89" t="s">
        <v>4047</v>
      </c>
    </row>
    <row r="1015" spans="1:3" x14ac:dyDescent="0.25">
      <c r="A1015" s="88" t="s">
        <v>4046</v>
      </c>
      <c r="B1015" s="89" t="s">
        <v>4047</v>
      </c>
    </row>
    <row r="1016" spans="1:3" x14ac:dyDescent="0.25">
      <c r="A1016" s="88" t="s">
        <v>4099</v>
      </c>
      <c r="B1016" s="89" t="s">
        <v>3637</v>
      </c>
    </row>
    <row r="1017" spans="1:3" x14ac:dyDescent="0.25">
      <c r="A1017" s="88" t="s">
        <v>4156</v>
      </c>
      <c r="B1017" s="89" t="s">
        <v>3912</v>
      </c>
    </row>
    <row r="1018" spans="1:3" x14ac:dyDescent="0.25">
      <c r="A1018" s="88" t="s">
        <v>4135</v>
      </c>
      <c r="B1018" s="89" t="s">
        <v>3054</v>
      </c>
    </row>
    <row r="1019" spans="1:3" x14ac:dyDescent="0.25">
      <c r="A1019" s="88" t="s">
        <v>3271</v>
      </c>
      <c r="B1019" s="89" t="s">
        <v>3272</v>
      </c>
      <c r="C1019" s="97" t="s">
        <v>5478</v>
      </c>
    </row>
    <row r="1020" spans="1:3" x14ac:dyDescent="0.25">
      <c r="A1020" s="88" t="s">
        <v>3313</v>
      </c>
      <c r="B1020" s="89" t="s">
        <v>2937</v>
      </c>
    </row>
    <row r="1021" spans="1:3" x14ac:dyDescent="0.25">
      <c r="A1021" s="88" t="s">
        <v>4122</v>
      </c>
      <c r="B1021" s="89" t="s">
        <v>4123</v>
      </c>
    </row>
    <row r="1022" spans="1:3" x14ac:dyDescent="0.25">
      <c r="A1022" s="88" t="s">
        <v>3292</v>
      </c>
      <c r="B1022" s="89" t="s">
        <v>3293</v>
      </c>
    </row>
    <row r="1023" spans="1:3" x14ac:dyDescent="0.25">
      <c r="A1023" s="88" t="s">
        <v>3273</v>
      </c>
      <c r="B1023" s="89" t="s">
        <v>3274</v>
      </c>
    </row>
    <row r="1024" spans="1:3" x14ac:dyDescent="0.25">
      <c r="A1024" s="88" t="s">
        <v>4350</v>
      </c>
      <c r="B1024" s="89" t="s">
        <v>3682</v>
      </c>
    </row>
    <row r="1025" spans="1:3" x14ac:dyDescent="0.25">
      <c r="A1025" s="88" t="s">
        <v>3238</v>
      </c>
      <c r="B1025" s="89" t="s">
        <v>3239</v>
      </c>
    </row>
    <row r="1026" spans="1:3" x14ac:dyDescent="0.25">
      <c r="A1026" s="88" t="s">
        <v>3084</v>
      </c>
      <c r="B1026" s="89" t="s">
        <v>3085</v>
      </c>
    </row>
    <row r="1027" spans="1:3" x14ac:dyDescent="0.25">
      <c r="A1027" s="88" t="s">
        <v>3011</v>
      </c>
      <c r="B1027" s="89" t="s">
        <v>4370</v>
      </c>
    </row>
    <row r="1028" spans="1:3" x14ac:dyDescent="0.25">
      <c r="A1028" s="88" t="s">
        <v>3816</v>
      </c>
      <c r="B1028" s="89" t="s">
        <v>3817</v>
      </c>
    </row>
    <row r="1029" spans="1:3" x14ac:dyDescent="0.25">
      <c r="A1029" s="88" t="s">
        <v>3624</v>
      </c>
      <c r="B1029" s="89" t="s">
        <v>3172</v>
      </c>
      <c r="C1029" s="97" t="s">
        <v>4689</v>
      </c>
    </row>
    <row r="1030" spans="1:3" x14ac:dyDescent="0.25">
      <c r="A1030" s="88" t="s">
        <v>3847</v>
      </c>
      <c r="B1030" s="89" t="s">
        <v>3242</v>
      </c>
    </row>
    <row r="1031" spans="1:3" x14ac:dyDescent="0.25">
      <c r="A1031" s="88" t="s">
        <v>4274</v>
      </c>
      <c r="B1031" s="89" t="s">
        <v>2989</v>
      </c>
      <c r="C1031" s="97" t="s">
        <v>4563</v>
      </c>
    </row>
    <row r="1032" spans="1:3" x14ac:dyDescent="0.25">
      <c r="A1032" s="100" t="s">
        <v>3485</v>
      </c>
      <c r="B1032" s="101" t="s">
        <v>5013</v>
      </c>
      <c r="C1032" s="97" t="s">
        <v>5015</v>
      </c>
    </row>
    <row r="1033" spans="1:3" x14ac:dyDescent="0.25">
      <c r="A1033" s="88" t="s">
        <v>3339</v>
      </c>
      <c r="B1033" s="89" t="s">
        <v>3340</v>
      </c>
      <c r="C1033" s="97" t="s">
        <v>5303</v>
      </c>
    </row>
    <row r="1034" spans="1:3" x14ac:dyDescent="0.25">
      <c r="A1034" s="88" t="s">
        <v>3663</v>
      </c>
      <c r="B1034" s="89" t="s">
        <v>3664</v>
      </c>
    </row>
    <row r="1035" spans="1:3" x14ac:dyDescent="0.25">
      <c r="A1035" s="88" t="s">
        <v>4242</v>
      </c>
      <c r="B1035" s="89" t="s">
        <v>3725</v>
      </c>
      <c r="C1035" s="97" t="s">
        <v>4631</v>
      </c>
    </row>
    <row r="1036" spans="1:3" x14ac:dyDescent="0.25">
      <c r="A1036" s="88" t="s">
        <v>3695</v>
      </c>
      <c r="B1036" s="89" t="s">
        <v>3419</v>
      </c>
      <c r="C1036" s="97" t="s">
        <v>5569</v>
      </c>
    </row>
    <row r="1037" spans="1:3" x14ac:dyDescent="0.25">
      <c r="A1037" s="88" t="s">
        <v>3880</v>
      </c>
      <c r="B1037" s="89" t="s">
        <v>2935</v>
      </c>
    </row>
    <row r="1038" spans="1:3" x14ac:dyDescent="0.25">
      <c r="A1038" s="88" t="s">
        <v>3891</v>
      </c>
      <c r="B1038" s="89" t="s">
        <v>2989</v>
      </c>
      <c r="C1038" s="97" t="s">
        <v>5669</v>
      </c>
    </row>
    <row r="1039" spans="1:3" x14ac:dyDescent="0.25">
      <c r="A1039" s="88" t="s">
        <v>3677</v>
      </c>
      <c r="B1039" s="89" t="s">
        <v>3117</v>
      </c>
    </row>
    <row r="1040" spans="1:3" x14ac:dyDescent="0.25">
      <c r="A1040" s="88" t="s">
        <v>3677</v>
      </c>
      <c r="B1040" s="89" t="s">
        <v>3614</v>
      </c>
    </row>
    <row r="1041" spans="1:3" x14ac:dyDescent="0.25">
      <c r="A1041" s="88" t="s">
        <v>3677</v>
      </c>
      <c r="B1041" s="89" t="s">
        <v>3453</v>
      </c>
    </row>
    <row r="1042" spans="1:3" x14ac:dyDescent="0.25">
      <c r="A1042" s="88" t="s">
        <v>3968</v>
      </c>
      <c r="B1042" s="89" t="s">
        <v>3540</v>
      </c>
    </row>
    <row r="1043" spans="1:3" x14ac:dyDescent="0.25">
      <c r="A1043" s="88" t="s">
        <v>4061</v>
      </c>
      <c r="B1043" s="89" t="s">
        <v>3207</v>
      </c>
    </row>
    <row r="1044" spans="1:3" x14ac:dyDescent="0.25">
      <c r="A1044" s="88" t="s">
        <v>3130</v>
      </c>
      <c r="B1044" s="89" t="s">
        <v>3131</v>
      </c>
    </row>
    <row r="1045" spans="1:3" x14ac:dyDescent="0.25">
      <c r="A1045" s="88" t="s">
        <v>3881</v>
      </c>
      <c r="B1045" s="89" t="s">
        <v>3882</v>
      </c>
    </row>
    <row r="1046" spans="1:3" x14ac:dyDescent="0.25">
      <c r="A1046" s="88" t="s">
        <v>3275</v>
      </c>
      <c r="B1046" s="89" t="s">
        <v>3052</v>
      </c>
      <c r="C1046" s="97" t="s">
        <v>5483</v>
      </c>
    </row>
    <row r="1047" spans="1:3" x14ac:dyDescent="0.25">
      <c r="A1047" s="88" t="s">
        <v>3473</v>
      </c>
      <c r="B1047" s="89" t="s">
        <v>3409</v>
      </c>
      <c r="C1047" s="97" t="s">
        <v>5039</v>
      </c>
    </row>
    <row r="1048" spans="1:3" x14ac:dyDescent="0.25">
      <c r="A1048" s="88" t="s">
        <v>4062</v>
      </c>
      <c r="B1048" s="89" t="s">
        <v>3296</v>
      </c>
    </row>
    <row r="1049" spans="1:3" x14ac:dyDescent="0.25">
      <c r="A1049" s="88" t="s">
        <v>4000</v>
      </c>
      <c r="B1049" s="89" t="s">
        <v>4001</v>
      </c>
    </row>
    <row r="1050" spans="1:3" x14ac:dyDescent="0.25">
      <c r="A1050" s="88" t="s">
        <v>3696</v>
      </c>
      <c r="B1050" s="89" t="s">
        <v>2935</v>
      </c>
      <c r="C1050" s="97" t="s">
        <v>5572</v>
      </c>
    </row>
    <row r="1051" spans="1:3" x14ac:dyDescent="0.25">
      <c r="A1051" s="88" t="s">
        <v>3115</v>
      </c>
      <c r="B1051" s="89" t="s">
        <v>2965</v>
      </c>
    </row>
    <row r="1052" spans="1:3" x14ac:dyDescent="0.25">
      <c r="A1052" s="88" t="s">
        <v>3763</v>
      </c>
      <c r="B1052" s="89" t="s">
        <v>3054</v>
      </c>
    </row>
    <row r="1053" spans="1:3" x14ac:dyDescent="0.25">
      <c r="A1053" s="88" t="s">
        <v>3763</v>
      </c>
      <c r="B1053" s="89" t="s">
        <v>2937</v>
      </c>
    </row>
    <row r="1054" spans="1:3" x14ac:dyDescent="0.25">
      <c r="A1054" s="88" t="s">
        <v>3106</v>
      </c>
      <c r="B1054" s="89" t="s">
        <v>3107</v>
      </c>
    </row>
    <row r="1055" spans="1:3" x14ac:dyDescent="0.25">
      <c r="A1055" s="88" t="s">
        <v>3012</v>
      </c>
      <c r="B1055" s="89" t="s">
        <v>3013</v>
      </c>
    </row>
    <row r="1056" spans="1:3" x14ac:dyDescent="0.25">
      <c r="A1056" s="88" t="s">
        <v>4149</v>
      </c>
      <c r="B1056" s="89" t="s">
        <v>3725</v>
      </c>
    </row>
    <row r="1057" spans="1:3" x14ac:dyDescent="0.25">
      <c r="A1057" s="88" t="s">
        <v>3928</v>
      </c>
      <c r="B1057" s="89" t="s">
        <v>3929</v>
      </c>
    </row>
    <row r="1058" spans="1:3" x14ac:dyDescent="0.25">
      <c r="A1058" s="88" t="s">
        <v>3883</v>
      </c>
      <c r="B1058" s="89" t="s">
        <v>2997</v>
      </c>
    </row>
    <row r="1059" spans="1:3" x14ac:dyDescent="0.25">
      <c r="A1059" s="88" t="s">
        <v>3883</v>
      </c>
      <c r="B1059" s="89" t="s">
        <v>3664</v>
      </c>
    </row>
    <row r="1060" spans="1:3" x14ac:dyDescent="0.25">
      <c r="A1060" s="88" t="s">
        <v>3368</v>
      </c>
      <c r="B1060" s="89" t="s">
        <v>2925</v>
      </c>
    </row>
    <row r="1061" spans="1:3" x14ac:dyDescent="0.25">
      <c r="A1061" s="88" t="s">
        <v>3426</v>
      </c>
      <c r="B1061" s="89" t="s">
        <v>2982</v>
      </c>
    </row>
    <row r="1062" spans="1:3" x14ac:dyDescent="0.25">
      <c r="A1062" s="88" t="s">
        <v>3380</v>
      </c>
      <c r="B1062" s="89" t="s">
        <v>3163</v>
      </c>
    </row>
    <row r="1063" spans="1:3" x14ac:dyDescent="0.25">
      <c r="A1063" s="88" t="s">
        <v>4048</v>
      </c>
      <c r="B1063" s="89" t="s">
        <v>3220</v>
      </c>
    </row>
    <row r="1064" spans="1:3" x14ac:dyDescent="0.25">
      <c r="A1064" s="88" t="s">
        <v>3774</v>
      </c>
      <c r="B1064" s="89" t="s">
        <v>3775</v>
      </c>
    </row>
    <row r="1065" spans="1:3" x14ac:dyDescent="0.25">
      <c r="A1065" s="88" t="s">
        <v>2994</v>
      </c>
      <c r="B1065" s="89" t="s">
        <v>2995</v>
      </c>
    </row>
    <row r="1066" spans="1:3" x14ac:dyDescent="0.25">
      <c r="A1066" s="88" t="s">
        <v>3379</v>
      </c>
      <c r="B1066" s="89" t="s">
        <v>2954</v>
      </c>
    </row>
    <row r="1067" spans="1:3" x14ac:dyDescent="0.25">
      <c r="A1067" s="88" t="s">
        <v>3855</v>
      </c>
      <c r="B1067" s="89" t="s">
        <v>2982</v>
      </c>
    </row>
    <row r="1068" spans="1:3" x14ac:dyDescent="0.25">
      <c r="A1068" s="88" t="s">
        <v>3406</v>
      </c>
      <c r="B1068" s="89" t="s">
        <v>3407</v>
      </c>
    </row>
    <row r="1069" spans="1:3" x14ac:dyDescent="0.25">
      <c r="A1069" s="100" t="s">
        <v>5000</v>
      </c>
      <c r="B1069" s="101" t="s">
        <v>5001</v>
      </c>
      <c r="C1069" s="97" t="s">
        <v>4999</v>
      </c>
    </row>
    <row r="1070" spans="1:3" x14ac:dyDescent="0.25">
      <c r="A1070" s="88" t="s">
        <v>4176</v>
      </c>
      <c r="B1070" s="89" t="s">
        <v>4177</v>
      </c>
    </row>
    <row r="1071" spans="1:3" x14ac:dyDescent="0.25">
      <c r="A1071" s="88" t="s">
        <v>3569</v>
      </c>
      <c r="B1071" s="89" t="s">
        <v>3570</v>
      </c>
      <c r="C1071" s="108"/>
    </row>
    <row r="1072" spans="1:3" x14ac:dyDescent="0.25">
      <c r="A1072" s="88" t="s">
        <v>3923</v>
      </c>
      <c r="B1072" s="89" t="s">
        <v>3556</v>
      </c>
    </row>
    <row r="1073" spans="1:3" x14ac:dyDescent="0.25">
      <c r="A1073" s="88" t="s">
        <v>3923</v>
      </c>
      <c r="B1073" s="89" t="s">
        <v>3556</v>
      </c>
    </row>
    <row r="1074" spans="1:3" x14ac:dyDescent="0.25">
      <c r="A1074" s="88" t="s">
        <v>3648</v>
      </c>
      <c r="B1074" s="89" t="s">
        <v>3074</v>
      </c>
      <c r="C1074" s="97" t="s">
        <v>4648</v>
      </c>
    </row>
    <row r="1075" spans="1:3" x14ac:dyDescent="0.25">
      <c r="A1075" s="88" t="s">
        <v>4244</v>
      </c>
      <c r="B1075" s="89" t="s">
        <v>3694</v>
      </c>
      <c r="C1075" s="97" t="s">
        <v>4617</v>
      </c>
    </row>
    <row r="1076" spans="1:3" x14ac:dyDescent="0.25">
      <c r="A1076" s="88" t="s">
        <v>3240</v>
      </c>
      <c r="B1076" s="89" t="s">
        <v>3241</v>
      </c>
    </row>
    <row r="1077" spans="1:3" x14ac:dyDescent="0.25">
      <c r="A1077" s="100" t="s">
        <v>4548</v>
      </c>
      <c r="B1077" s="101" t="s">
        <v>4547</v>
      </c>
      <c r="C1077" s="108"/>
    </row>
    <row r="1078" spans="1:3" x14ac:dyDescent="0.25">
      <c r="A1078" s="88" t="s">
        <v>3086</v>
      </c>
      <c r="B1078" s="89" t="s">
        <v>3087</v>
      </c>
      <c r="C1078" s="97" t="s">
        <v>5366</v>
      </c>
    </row>
    <row r="1079" spans="1:3" x14ac:dyDescent="0.25">
      <c r="A1079" s="88" t="s">
        <v>4325</v>
      </c>
      <c r="B1079" s="89" t="s">
        <v>4326</v>
      </c>
    </row>
    <row r="1080" spans="1:3" x14ac:dyDescent="0.25">
      <c r="A1080" s="88" t="s">
        <v>4308</v>
      </c>
      <c r="B1080" s="89" t="s">
        <v>4218</v>
      </c>
      <c r="C1080" s="97" t="s">
        <v>4496</v>
      </c>
    </row>
    <row r="1081" spans="1:3" x14ac:dyDescent="0.25">
      <c r="A1081" s="88" t="s">
        <v>3427</v>
      </c>
      <c r="B1081" s="89" t="s">
        <v>3428</v>
      </c>
    </row>
    <row r="1082" spans="1:3" x14ac:dyDescent="0.25">
      <c r="A1082" s="88" t="s">
        <v>4301</v>
      </c>
      <c r="B1082" s="89" t="s">
        <v>4302</v>
      </c>
      <c r="C1082" s="95" t="s">
        <v>4506</v>
      </c>
    </row>
    <row r="1083" spans="1:3" x14ac:dyDescent="0.25">
      <c r="A1083" s="88" t="s">
        <v>3798</v>
      </c>
      <c r="B1083" s="89" t="s">
        <v>3799</v>
      </c>
    </row>
    <row r="1084" spans="1:3" x14ac:dyDescent="0.25">
      <c r="A1084" s="88" t="s">
        <v>4067</v>
      </c>
      <c r="B1084" s="89" t="s">
        <v>4068</v>
      </c>
    </row>
    <row r="1085" spans="1:3" x14ac:dyDescent="0.25">
      <c r="A1085" s="88" t="s">
        <v>4275</v>
      </c>
      <c r="B1085" s="89" t="s">
        <v>4276</v>
      </c>
      <c r="C1085" s="97" t="s">
        <v>4554</v>
      </c>
    </row>
    <row r="1086" spans="1:3" x14ac:dyDescent="0.25">
      <c r="A1086" s="88" t="s">
        <v>4081</v>
      </c>
      <c r="B1086" s="89" t="s">
        <v>3725</v>
      </c>
    </row>
    <row r="1087" spans="1:3" x14ac:dyDescent="0.25">
      <c r="A1087" s="88" t="s">
        <v>3617</v>
      </c>
      <c r="B1087" s="89" t="s">
        <v>3618</v>
      </c>
      <c r="C1087" s="97" t="s">
        <v>4705</v>
      </c>
    </row>
    <row r="1088" spans="1:3" x14ac:dyDescent="0.25">
      <c r="A1088" s="88"/>
      <c r="B1088" s="89"/>
    </row>
    <row r="1089" spans="1:2" x14ac:dyDescent="0.25">
      <c r="A1089" s="88"/>
      <c r="B1089" s="89"/>
    </row>
    <row r="1090" spans="1:2" x14ac:dyDescent="0.25">
      <c r="A1090" s="88"/>
      <c r="B1090" s="89"/>
    </row>
    <row r="1091" spans="1:2" x14ac:dyDescent="0.25">
      <c r="A1091" s="88"/>
      <c r="B1091" s="89"/>
    </row>
    <row r="1092" spans="1:2" x14ac:dyDescent="0.25">
      <c r="A1092" s="92"/>
      <c r="B1092" s="93"/>
    </row>
  </sheetData>
  <hyperlinks>
    <hyperlink ref="C293" r:id="rId1" xr:uid="{909B8DF7-85B2-7844-9D9F-4FE591051986}"/>
    <hyperlink ref="C1082" r:id="rId2" xr:uid="{29C8D634-ABE5-A844-90F7-F53327FCD9F9}"/>
    <hyperlink ref="C154" r:id="rId3" xr:uid="{0E6664BC-EDEC-4540-92C4-D4EAB05D3A2A}"/>
    <hyperlink ref="C121" r:id="rId4" xr:uid="{C2CE1172-9D2A-124F-AE04-3ACA790F48C0}"/>
    <hyperlink ref="C180" r:id="rId5" xr:uid="{B079D39A-DB8D-FF42-979B-00F6BB381058}"/>
    <hyperlink ref="C654" r:id="rId6" xr:uid="{3B133421-A721-594F-A1C9-6CC7D3A04C12}"/>
    <hyperlink ref="C81" r:id="rId7" xr:uid="{59EF850F-3342-444B-9846-4B8C3C47492E}"/>
  </hyperlinks>
  <pageMargins left="0.7" right="0.7" top="0.75" bottom="0.75" header="0.3" footer="0.3"/>
  <tableParts count="1">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C96C-0BF8-1845-A1FB-72431CFF0455}">
  <dimension ref="A1:K262"/>
  <sheetViews>
    <sheetView topLeftCell="A238" zoomScale="84" zoomScaleNormal="84" workbookViewId="0">
      <selection activeCell="B253" sqref="B253"/>
    </sheetView>
  </sheetViews>
  <sheetFormatPr baseColWidth="10" defaultColWidth="10.83203125" defaultRowHeight="21" x14ac:dyDescent="0.25"/>
  <cols>
    <col min="1" max="1" width="84" style="62" customWidth="1"/>
    <col min="2" max="10" width="63.5" style="13" customWidth="1"/>
    <col min="11" max="11" width="77.83203125" style="63" customWidth="1"/>
    <col min="12" max="16384" width="10.83203125" style="13"/>
  </cols>
  <sheetData>
    <row r="1" spans="1:11" ht="22" x14ac:dyDescent="0.25">
      <c r="A1" s="59" t="s">
        <v>2673</v>
      </c>
      <c r="B1" s="60" t="s">
        <v>2674</v>
      </c>
      <c r="C1" s="60"/>
      <c r="D1" s="60"/>
      <c r="E1" s="60"/>
      <c r="F1" s="60"/>
      <c r="G1" s="60"/>
      <c r="H1" s="60"/>
      <c r="I1" s="60"/>
      <c r="J1" s="60"/>
      <c r="K1" s="61"/>
    </row>
    <row r="2" spans="1:11" ht="22" x14ac:dyDescent="0.25">
      <c r="A2" s="62" t="s">
        <v>936</v>
      </c>
    </row>
    <row r="3" spans="1:11" s="2" customFormat="1" ht="22" x14ac:dyDescent="0.2">
      <c r="A3" s="64" t="s">
        <v>2351</v>
      </c>
      <c r="B3" s="2" t="s">
        <v>2352</v>
      </c>
      <c r="C3" s="2" t="s">
        <v>1422</v>
      </c>
      <c r="D3" s="2" t="s">
        <v>1423</v>
      </c>
      <c r="K3" s="65"/>
    </row>
    <row r="4" spans="1:11" ht="44" x14ac:dyDescent="0.25">
      <c r="A4" s="66" t="s">
        <v>1473</v>
      </c>
      <c r="B4" s="16" t="s">
        <v>1474</v>
      </c>
      <c r="C4" s="2" t="s">
        <v>1370</v>
      </c>
      <c r="D4" s="2"/>
      <c r="E4" s="2"/>
      <c r="F4" s="2"/>
      <c r="G4" s="2"/>
      <c r="H4" s="2"/>
      <c r="I4" s="2"/>
      <c r="J4" s="2"/>
      <c r="K4" s="65"/>
    </row>
    <row r="5" spans="1:11" ht="44" x14ac:dyDescent="0.25">
      <c r="A5" s="64" t="s">
        <v>2015</v>
      </c>
      <c r="B5" s="2" t="s">
        <v>2016</v>
      </c>
      <c r="C5" s="2" t="s">
        <v>1366</v>
      </c>
      <c r="D5" s="2"/>
      <c r="E5" s="2"/>
      <c r="F5" s="2"/>
      <c r="G5" s="2"/>
      <c r="H5" s="2"/>
      <c r="I5" s="2"/>
      <c r="J5" s="2"/>
      <c r="K5" s="65"/>
    </row>
    <row r="6" spans="1:11" s="2" customFormat="1" ht="44" x14ac:dyDescent="0.2">
      <c r="A6" s="66" t="s">
        <v>1674</v>
      </c>
      <c r="B6" s="2" t="s">
        <v>1673</v>
      </c>
      <c r="C6" s="2" t="s">
        <v>1038</v>
      </c>
      <c r="D6" s="2" t="s">
        <v>249</v>
      </c>
      <c r="E6" s="2" t="s">
        <v>1015</v>
      </c>
      <c r="K6" s="65"/>
    </row>
    <row r="7" spans="1:11" s="2" customFormat="1" ht="44" x14ac:dyDescent="0.2">
      <c r="A7" s="67" t="s">
        <v>1231</v>
      </c>
      <c r="B7" s="16" t="s">
        <v>963</v>
      </c>
      <c r="C7" s="2" t="s">
        <v>249</v>
      </c>
      <c r="D7" s="2" t="s">
        <v>799</v>
      </c>
      <c r="E7" s="16" t="s">
        <v>244</v>
      </c>
      <c r="K7" s="65"/>
    </row>
    <row r="8" spans="1:11" ht="44" x14ac:dyDescent="0.25">
      <c r="A8" s="66" t="s">
        <v>1829</v>
      </c>
      <c r="B8" s="2" t="s">
        <v>1830</v>
      </c>
      <c r="C8" s="2" t="s">
        <v>249</v>
      </c>
      <c r="D8" s="2" t="s">
        <v>272</v>
      </c>
      <c r="E8" s="2" t="s">
        <v>789</v>
      </c>
      <c r="F8" s="2"/>
      <c r="G8" s="2"/>
      <c r="H8" s="2"/>
      <c r="I8" s="2"/>
      <c r="J8" s="2"/>
      <c r="K8" s="65"/>
    </row>
    <row r="9" spans="1:11" ht="44" x14ac:dyDescent="0.25">
      <c r="A9" s="64" t="s">
        <v>1478</v>
      </c>
      <c r="B9" s="16" t="s">
        <v>1479</v>
      </c>
      <c r="C9" s="2" t="s">
        <v>1477</v>
      </c>
      <c r="D9" s="2" t="s">
        <v>249</v>
      </c>
      <c r="E9" s="2" t="s">
        <v>1480</v>
      </c>
      <c r="F9" s="2" t="s">
        <v>1481</v>
      </c>
      <c r="G9" s="2" t="s">
        <v>1366</v>
      </c>
      <c r="H9" s="2"/>
      <c r="I9" s="2"/>
      <c r="J9" s="2"/>
      <c r="K9" s="65"/>
    </row>
    <row r="10" spans="1:11" ht="44" x14ac:dyDescent="0.25">
      <c r="A10" s="64" t="s">
        <v>1232</v>
      </c>
      <c r="B10" s="16" t="s">
        <v>906</v>
      </c>
      <c r="C10" s="2" t="s">
        <v>249</v>
      </c>
      <c r="D10" s="2" t="s">
        <v>907</v>
      </c>
      <c r="E10" s="2"/>
      <c r="F10" s="2"/>
      <c r="G10" s="2"/>
      <c r="H10" s="2"/>
      <c r="I10" s="2"/>
      <c r="J10" s="2"/>
      <c r="K10" s="65"/>
    </row>
    <row r="11" spans="1:11" s="2" customFormat="1" ht="44" x14ac:dyDescent="0.2">
      <c r="A11" s="66" t="s">
        <v>1233</v>
      </c>
      <c r="B11" s="16" t="s">
        <v>1041</v>
      </c>
      <c r="C11" s="16" t="s">
        <v>1042</v>
      </c>
      <c r="K11" s="65"/>
    </row>
    <row r="12" spans="1:11" s="2" customFormat="1" ht="44" x14ac:dyDescent="0.2">
      <c r="A12" s="64" t="s">
        <v>1234</v>
      </c>
      <c r="B12" s="19" t="s">
        <v>1099</v>
      </c>
      <c r="C12" s="19" t="s">
        <v>249</v>
      </c>
      <c r="D12" s="19" t="s">
        <v>1100</v>
      </c>
      <c r="E12" s="19"/>
      <c r="F12" s="19"/>
      <c r="G12" s="19"/>
      <c r="H12" s="19"/>
      <c r="I12" s="19"/>
      <c r="J12" s="19"/>
      <c r="K12" s="68"/>
    </row>
    <row r="13" spans="1:11" ht="44" x14ac:dyDescent="0.25">
      <c r="A13" s="64" t="s">
        <v>1810</v>
      </c>
      <c r="B13" s="2" t="s">
        <v>1811</v>
      </c>
      <c r="C13" s="2" t="s">
        <v>1481</v>
      </c>
      <c r="D13" s="2" t="s">
        <v>1775</v>
      </c>
      <c r="E13" s="2" t="s">
        <v>941</v>
      </c>
      <c r="F13" s="2"/>
      <c r="G13" s="2"/>
      <c r="H13" s="2"/>
      <c r="I13" s="2"/>
      <c r="J13" s="2"/>
      <c r="K13" s="65"/>
    </row>
    <row r="14" spans="1:11" ht="44" x14ac:dyDescent="0.25">
      <c r="A14" s="66" t="s">
        <v>1868</v>
      </c>
      <c r="B14" s="2" t="s">
        <v>1869</v>
      </c>
      <c r="C14" s="2" t="s">
        <v>1347</v>
      </c>
      <c r="D14" s="2"/>
      <c r="E14" s="2"/>
      <c r="F14" s="2"/>
      <c r="G14" s="2"/>
      <c r="H14" s="2"/>
      <c r="I14" s="2"/>
      <c r="J14" s="2"/>
      <c r="K14" s="65"/>
    </row>
    <row r="15" spans="1:11" ht="22" x14ac:dyDescent="0.25">
      <c r="A15" s="66" t="s">
        <v>1675</v>
      </c>
      <c r="B15" s="16" t="s">
        <v>1676</v>
      </c>
      <c r="C15" s="2" t="s">
        <v>249</v>
      </c>
      <c r="D15" s="2" t="s">
        <v>1677</v>
      </c>
      <c r="E15" s="2"/>
      <c r="F15" s="2"/>
      <c r="G15" s="2"/>
      <c r="H15" s="2"/>
      <c r="I15" s="2"/>
      <c r="J15" s="2"/>
      <c r="K15" s="65"/>
    </row>
    <row r="16" spans="1:11" ht="44" x14ac:dyDescent="0.25">
      <c r="A16" s="64" t="s">
        <v>1235</v>
      </c>
      <c r="B16" s="19" t="s">
        <v>1089</v>
      </c>
      <c r="C16" s="19" t="s">
        <v>1090</v>
      </c>
      <c r="D16" s="19" t="s">
        <v>890</v>
      </c>
      <c r="E16" s="19"/>
      <c r="F16" s="19"/>
      <c r="G16" s="19"/>
      <c r="H16" s="19"/>
      <c r="I16" s="19"/>
      <c r="J16" s="19"/>
      <c r="K16" s="68"/>
    </row>
    <row r="17" spans="1:11" ht="44" x14ac:dyDescent="0.25">
      <c r="A17" s="64" t="s">
        <v>2225</v>
      </c>
      <c r="B17" s="2" t="s">
        <v>2226</v>
      </c>
      <c r="C17" s="2" t="s">
        <v>249</v>
      </c>
      <c r="D17" s="2" t="s">
        <v>2227</v>
      </c>
      <c r="E17" s="2" t="s">
        <v>903</v>
      </c>
      <c r="F17" s="2"/>
      <c r="G17" s="2"/>
      <c r="H17" s="2"/>
      <c r="I17" s="2"/>
      <c r="J17" s="2"/>
      <c r="K17" s="65"/>
    </row>
    <row r="18" spans="1:11" s="2" customFormat="1" ht="44" x14ac:dyDescent="0.2">
      <c r="A18" s="66" t="s">
        <v>1314</v>
      </c>
      <c r="B18" s="16" t="s">
        <v>1315</v>
      </c>
      <c r="C18" s="2" t="s">
        <v>249</v>
      </c>
      <c r="D18" s="2" t="s">
        <v>1093</v>
      </c>
      <c r="E18" s="2" t="s">
        <v>1307</v>
      </c>
      <c r="K18" s="65"/>
    </row>
    <row r="19" spans="1:11" s="2" customFormat="1" ht="44" x14ac:dyDescent="0.2">
      <c r="A19" s="64" t="s">
        <v>1236</v>
      </c>
      <c r="B19" s="16" t="s">
        <v>798</v>
      </c>
      <c r="C19" s="2" t="s">
        <v>249</v>
      </c>
      <c r="D19" s="2" t="s">
        <v>628</v>
      </c>
      <c r="E19" s="2" t="s">
        <v>275</v>
      </c>
      <c r="F19" s="2" t="s">
        <v>799</v>
      </c>
      <c r="G19" s="2" t="s">
        <v>244</v>
      </c>
      <c r="H19" s="2" t="s">
        <v>657</v>
      </c>
      <c r="I19" s="2" t="s">
        <v>800</v>
      </c>
      <c r="J19" s="2" t="s">
        <v>272</v>
      </c>
      <c r="K19" s="65" t="s">
        <v>801</v>
      </c>
    </row>
    <row r="20" spans="1:11" s="2" customFormat="1" ht="44" x14ac:dyDescent="0.2">
      <c r="A20" s="69" t="s">
        <v>1949</v>
      </c>
      <c r="B20" s="2" t="s">
        <v>1950</v>
      </c>
      <c r="C20" s="2" t="s">
        <v>249</v>
      </c>
      <c r="D20" s="2" t="s">
        <v>808</v>
      </c>
      <c r="E20" s="2" t="s">
        <v>1477</v>
      </c>
      <c r="F20" s="2" t="s">
        <v>1481</v>
      </c>
      <c r="G20" s="2" t="s">
        <v>1775</v>
      </c>
      <c r="H20" s="2" t="s">
        <v>1874</v>
      </c>
      <c r="K20" s="65"/>
    </row>
    <row r="21" spans="1:11" ht="44" x14ac:dyDescent="0.25">
      <c r="A21" s="66" t="s">
        <v>1237</v>
      </c>
      <c r="B21" s="16" t="s">
        <v>788</v>
      </c>
      <c r="C21" s="2" t="s">
        <v>249</v>
      </c>
      <c r="D21" s="2" t="s">
        <v>272</v>
      </c>
      <c r="E21" s="2" t="s">
        <v>789</v>
      </c>
      <c r="F21" s="2" t="s">
        <v>283</v>
      </c>
      <c r="G21" s="2" t="s">
        <v>657</v>
      </c>
      <c r="H21" s="2"/>
      <c r="I21" s="2"/>
      <c r="J21" s="2"/>
      <c r="K21" s="65"/>
    </row>
    <row r="22" spans="1:11" ht="44" x14ac:dyDescent="0.25">
      <c r="A22" s="64" t="s">
        <v>1812</v>
      </c>
      <c r="B22" s="2" t="s">
        <v>1813</v>
      </c>
      <c r="C22" s="2" t="s">
        <v>283</v>
      </c>
      <c r="D22" s="2" t="s">
        <v>249</v>
      </c>
      <c r="E22" s="2" t="s">
        <v>799</v>
      </c>
      <c r="F22" s="2"/>
      <c r="G22" s="2"/>
      <c r="H22" s="2"/>
      <c r="I22" s="2"/>
      <c r="J22" s="2"/>
      <c r="K22" s="65"/>
    </row>
    <row r="23" spans="1:11" s="2" customFormat="1" ht="44" x14ac:dyDescent="0.2">
      <c r="A23" s="64" t="s">
        <v>1816</v>
      </c>
      <c r="B23" s="2" t="s">
        <v>1817</v>
      </c>
      <c r="C23" s="2" t="s">
        <v>249</v>
      </c>
      <c r="D23" s="2" t="s">
        <v>657</v>
      </c>
      <c r="E23" s="2" t="s">
        <v>1818</v>
      </c>
      <c r="F23" s="2" t="s">
        <v>1819</v>
      </c>
      <c r="K23" s="65"/>
    </row>
    <row r="24" spans="1:11" s="2" customFormat="1" ht="22" x14ac:dyDescent="0.2">
      <c r="A24" s="66" t="s">
        <v>1860</v>
      </c>
      <c r="B24" s="2" t="s">
        <v>1861</v>
      </c>
      <c r="C24" s="2" t="s">
        <v>249</v>
      </c>
      <c r="D24" s="2" t="s">
        <v>907</v>
      </c>
      <c r="E24" s="2" t="s">
        <v>277</v>
      </c>
      <c r="K24" s="65"/>
    </row>
    <row r="25" spans="1:11" ht="44" x14ac:dyDescent="0.25">
      <c r="A25" s="66" t="s">
        <v>1482</v>
      </c>
      <c r="B25" s="16" t="s">
        <v>1483</v>
      </c>
      <c r="C25" s="2" t="s">
        <v>1481</v>
      </c>
      <c r="D25" s="2" t="s">
        <v>249</v>
      </c>
      <c r="E25" s="2" t="s">
        <v>1477</v>
      </c>
      <c r="F25" s="2"/>
      <c r="G25" s="2"/>
      <c r="H25" s="2"/>
      <c r="I25" s="2"/>
      <c r="J25" s="2"/>
      <c r="K25" s="65"/>
    </row>
    <row r="26" spans="1:11" s="2" customFormat="1" ht="40" x14ac:dyDescent="0.2">
      <c r="A26" s="70" t="s">
        <v>1417</v>
      </c>
      <c r="B26" s="71" t="s">
        <v>1418</v>
      </c>
      <c r="C26" s="72" t="s">
        <v>249</v>
      </c>
      <c r="D26" s="72" t="s">
        <v>657</v>
      </c>
      <c r="E26" s="72" t="s">
        <v>1419</v>
      </c>
      <c r="F26" s="72" t="s">
        <v>789</v>
      </c>
      <c r="G26" s="72" t="s">
        <v>1366</v>
      </c>
      <c r="H26" s="72"/>
      <c r="I26" s="72"/>
      <c r="J26" s="72"/>
      <c r="K26" s="73"/>
    </row>
    <row r="27" spans="1:11" s="2" customFormat="1" ht="44" x14ac:dyDescent="0.2">
      <c r="A27" s="66" t="s">
        <v>1870</v>
      </c>
      <c r="B27" s="2" t="s">
        <v>1871</v>
      </c>
      <c r="C27" s="2" t="s">
        <v>249</v>
      </c>
      <c r="D27" s="2" t="s">
        <v>903</v>
      </c>
      <c r="E27" s="2" t="s">
        <v>741</v>
      </c>
      <c r="F27" s="2" t="s">
        <v>1781</v>
      </c>
      <c r="K27" s="65"/>
    </row>
    <row r="28" spans="1:11" s="2" customFormat="1" ht="44" x14ac:dyDescent="0.2">
      <c r="A28" s="64" t="s">
        <v>1843</v>
      </c>
      <c r="B28" s="2" t="s">
        <v>1844</v>
      </c>
      <c r="C28" s="2" t="s">
        <v>249</v>
      </c>
      <c r="D28" s="2" t="s">
        <v>1034</v>
      </c>
      <c r="E28" s="2" t="s">
        <v>1775</v>
      </c>
      <c r="F28" s="2" t="s">
        <v>1845</v>
      </c>
      <c r="G28" s="2" t="s">
        <v>1784</v>
      </c>
      <c r="K28" s="65"/>
    </row>
    <row r="29" spans="1:11" ht="44" x14ac:dyDescent="0.25">
      <c r="A29" s="64" t="s">
        <v>1238</v>
      </c>
      <c r="B29" s="16" t="s">
        <v>793</v>
      </c>
      <c r="C29" s="2" t="s">
        <v>249</v>
      </c>
      <c r="D29" s="2" t="s">
        <v>244</v>
      </c>
      <c r="E29" s="2" t="s">
        <v>657</v>
      </c>
      <c r="F29" s="2" t="s">
        <v>794</v>
      </c>
      <c r="G29" s="2"/>
    </row>
    <row r="30" spans="1:11" ht="44" x14ac:dyDescent="0.25">
      <c r="A30" s="66" t="s">
        <v>1748</v>
      </c>
      <c r="B30" s="2" t="s">
        <v>1749</v>
      </c>
      <c r="C30" s="2" t="s">
        <v>1750</v>
      </c>
      <c r="D30" s="2"/>
      <c r="E30" s="2"/>
      <c r="F30" s="2"/>
      <c r="G30" s="2"/>
      <c r="H30" s="2"/>
      <c r="I30" s="2"/>
      <c r="J30" s="2"/>
      <c r="K30" s="65"/>
    </row>
    <row r="31" spans="1:11" ht="44" x14ac:dyDescent="0.25">
      <c r="A31" s="66" t="s">
        <v>1872</v>
      </c>
      <c r="B31" s="2" t="s">
        <v>1873</v>
      </c>
      <c r="C31" s="2" t="s">
        <v>249</v>
      </c>
      <c r="D31" s="2" t="s">
        <v>1775</v>
      </c>
      <c r="E31" s="2" t="s">
        <v>1874</v>
      </c>
      <c r="F31" s="2" t="s">
        <v>1875</v>
      </c>
      <c r="G31" s="2" t="s">
        <v>1477</v>
      </c>
      <c r="H31" s="2" t="s">
        <v>1481</v>
      </c>
      <c r="I31" s="2"/>
      <c r="J31" s="2"/>
      <c r="K31" s="65"/>
    </row>
    <row r="32" spans="1:11" ht="44" x14ac:dyDescent="0.25">
      <c r="A32" s="66" t="s">
        <v>1760</v>
      </c>
      <c r="B32" s="2" t="s">
        <v>1761</v>
      </c>
      <c r="C32" s="2" t="s">
        <v>1359</v>
      </c>
      <c r="D32" s="2" t="s">
        <v>1360</v>
      </c>
      <c r="E32" s="2" t="s">
        <v>1106</v>
      </c>
      <c r="F32" s="2" t="s">
        <v>249</v>
      </c>
      <c r="G32" s="2" t="s">
        <v>1015</v>
      </c>
      <c r="H32" s="2"/>
      <c r="I32" s="2"/>
      <c r="J32" s="2"/>
      <c r="K32" s="65"/>
    </row>
    <row r="33" spans="1:11" s="2" customFormat="1" ht="44" x14ac:dyDescent="0.2">
      <c r="A33" s="66" t="s">
        <v>1230</v>
      </c>
      <c r="B33" s="16" t="s">
        <v>1002</v>
      </c>
      <c r="C33" s="2" t="s">
        <v>249</v>
      </c>
      <c r="D33" s="16" t="s">
        <v>806</v>
      </c>
      <c r="E33" s="2" t="s">
        <v>1003</v>
      </c>
      <c r="K33" s="65"/>
    </row>
    <row r="34" spans="1:11" ht="66" x14ac:dyDescent="0.25">
      <c r="A34" s="67" t="s">
        <v>1354</v>
      </c>
      <c r="B34" s="16" t="s">
        <v>1355</v>
      </c>
      <c r="C34" s="2" t="s">
        <v>1356</v>
      </c>
      <c r="D34" s="2" t="s">
        <v>1357</v>
      </c>
      <c r="E34" s="2" t="s">
        <v>1358</v>
      </c>
      <c r="F34" s="2" t="s">
        <v>1359</v>
      </c>
      <c r="G34" s="2" t="s">
        <v>249</v>
      </c>
      <c r="H34" s="2" t="s">
        <v>1360</v>
      </c>
      <c r="I34" s="2" t="s">
        <v>1361</v>
      </c>
      <c r="J34" s="2" t="s">
        <v>1362</v>
      </c>
      <c r="K34" s="65"/>
    </row>
    <row r="35" spans="1:11" ht="44" x14ac:dyDescent="0.25">
      <c r="A35" s="64" t="s">
        <v>1239</v>
      </c>
      <c r="B35" s="19" t="s">
        <v>1110</v>
      </c>
      <c r="C35" s="19" t="s">
        <v>1111</v>
      </c>
      <c r="D35" s="19"/>
      <c r="E35" s="19"/>
      <c r="F35" s="19"/>
      <c r="G35" s="19"/>
      <c r="H35" s="19"/>
      <c r="I35" s="19"/>
      <c r="J35" s="19"/>
      <c r="K35" s="68"/>
    </row>
    <row r="36" spans="1:11" s="2" customFormat="1" ht="44" x14ac:dyDescent="0.25">
      <c r="A36" s="66" t="s">
        <v>1240</v>
      </c>
      <c r="B36" s="2" t="s">
        <v>727</v>
      </c>
      <c r="C36" s="2" t="s">
        <v>249</v>
      </c>
      <c r="D36" s="2" t="s">
        <v>728</v>
      </c>
      <c r="E36" s="2" t="s">
        <v>729</v>
      </c>
      <c r="F36" s="2" t="s">
        <v>730</v>
      </c>
      <c r="G36" s="2" t="s">
        <v>731</v>
      </c>
      <c r="H36" s="13"/>
      <c r="I36" s="13"/>
      <c r="J36" s="13"/>
      <c r="K36" s="63"/>
    </row>
    <row r="37" spans="1:11" s="2" customFormat="1" ht="44" x14ac:dyDescent="0.2">
      <c r="A37" s="66" t="s">
        <v>1241</v>
      </c>
      <c r="B37" s="16" t="s">
        <v>852</v>
      </c>
      <c r="C37" s="2" t="s">
        <v>249</v>
      </c>
      <c r="D37" s="2" t="s">
        <v>853</v>
      </c>
      <c r="E37" s="2" t="s">
        <v>854</v>
      </c>
      <c r="F37" s="2" t="s">
        <v>855</v>
      </c>
      <c r="G37" s="2" t="s">
        <v>564</v>
      </c>
      <c r="K37" s="65"/>
    </row>
    <row r="38" spans="1:11" ht="44" x14ac:dyDescent="0.25">
      <c r="A38" s="64" t="s">
        <v>2231</v>
      </c>
      <c r="B38" s="2" t="s">
        <v>2230</v>
      </c>
      <c r="C38" s="2" t="s">
        <v>249</v>
      </c>
      <c r="D38" s="2" t="s">
        <v>1486</v>
      </c>
      <c r="E38" s="2" t="s">
        <v>375</v>
      </c>
      <c r="F38" s="2" t="s">
        <v>1015</v>
      </c>
      <c r="G38" s="2"/>
      <c r="H38" s="2"/>
      <c r="I38" s="2"/>
      <c r="J38" s="2"/>
      <c r="K38" s="65"/>
    </row>
    <row r="39" spans="1:11" ht="44" x14ac:dyDescent="0.25">
      <c r="A39" s="66" t="s">
        <v>1651</v>
      </c>
      <c r="B39" s="16" t="s">
        <v>1652</v>
      </c>
      <c r="C39" s="2" t="s">
        <v>249</v>
      </c>
      <c r="D39" s="2" t="s">
        <v>1426</v>
      </c>
      <c r="E39" s="2" t="s">
        <v>375</v>
      </c>
      <c r="F39" s="2" t="s">
        <v>1015</v>
      </c>
      <c r="G39" s="2"/>
      <c r="H39" s="2"/>
      <c r="I39" s="2"/>
      <c r="J39" s="2"/>
      <c r="K39" s="65"/>
    </row>
    <row r="40" spans="1:11" ht="66" x14ac:dyDescent="0.25">
      <c r="A40" s="64" t="s">
        <v>2244</v>
      </c>
      <c r="B40" s="2" t="s">
        <v>2245</v>
      </c>
      <c r="C40" s="2" t="s">
        <v>1362</v>
      </c>
      <c r="D40" s="2" t="s">
        <v>1423</v>
      </c>
      <c r="E40" s="2" t="s">
        <v>1366</v>
      </c>
      <c r="F40" s="2"/>
      <c r="G40" s="2"/>
      <c r="H40" s="2"/>
      <c r="I40" s="2"/>
      <c r="J40" s="2"/>
      <c r="K40" s="65"/>
    </row>
    <row r="41" spans="1:11" ht="44" x14ac:dyDescent="0.25">
      <c r="A41" s="67" t="s">
        <v>1242</v>
      </c>
      <c r="B41" s="16" t="s">
        <v>851</v>
      </c>
      <c r="C41" s="2" t="s">
        <v>850</v>
      </c>
      <c r="D41" s="2"/>
      <c r="E41" s="2"/>
      <c r="F41" s="2"/>
      <c r="G41" s="2"/>
      <c r="H41" s="2"/>
      <c r="I41" s="2"/>
      <c r="J41" s="2"/>
      <c r="K41" s="65"/>
    </row>
    <row r="42" spans="1:11" s="2" customFormat="1" ht="22" x14ac:dyDescent="0.2">
      <c r="A42" s="67" t="s">
        <v>1746</v>
      </c>
      <c r="B42" s="2" t="s">
        <v>1747</v>
      </c>
      <c r="C42" s="2" t="s">
        <v>249</v>
      </c>
      <c r="D42" s="2" t="s">
        <v>1014</v>
      </c>
      <c r="E42" s="2" t="s">
        <v>1015</v>
      </c>
      <c r="K42" s="65"/>
    </row>
    <row r="43" spans="1:11" s="2" customFormat="1" ht="44" x14ac:dyDescent="0.2">
      <c r="A43" s="66" t="s">
        <v>1944</v>
      </c>
      <c r="B43" s="2" t="s">
        <v>1945</v>
      </c>
      <c r="C43" s="2" t="s">
        <v>249</v>
      </c>
      <c r="D43" s="2" t="s">
        <v>563</v>
      </c>
      <c r="E43" s="2" t="s">
        <v>1312</v>
      </c>
      <c r="K43" s="65"/>
    </row>
    <row r="44" spans="1:11" s="2" customFormat="1" ht="44" x14ac:dyDescent="0.2">
      <c r="A44" s="64" t="s">
        <v>1243</v>
      </c>
      <c r="B44" s="16" t="s">
        <v>1097</v>
      </c>
      <c r="C44" s="2" t="s">
        <v>249</v>
      </c>
      <c r="D44" s="2" t="s">
        <v>1098</v>
      </c>
      <c r="K44" s="65"/>
    </row>
    <row r="45" spans="1:11" ht="44" x14ac:dyDescent="0.25">
      <c r="A45" s="64" t="s">
        <v>2200</v>
      </c>
      <c r="B45" s="2" t="s">
        <v>2201</v>
      </c>
      <c r="C45" s="2" t="s">
        <v>249</v>
      </c>
      <c r="D45" s="2" t="s">
        <v>2202</v>
      </c>
      <c r="E45" s="2" t="s">
        <v>724</v>
      </c>
      <c r="F45" s="2"/>
      <c r="G45" s="2"/>
      <c r="H45" s="2"/>
      <c r="I45" s="2"/>
      <c r="J45" s="2"/>
      <c r="K45" s="65"/>
    </row>
    <row r="46" spans="1:11" ht="22" x14ac:dyDescent="0.25">
      <c r="A46" s="64" t="s">
        <v>2198</v>
      </c>
      <c r="B46" s="2" t="s">
        <v>2199</v>
      </c>
      <c r="C46" s="2" t="s">
        <v>249</v>
      </c>
      <c r="D46" s="2" t="s">
        <v>1007</v>
      </c>
      <c r="E46" s="2" t="s">
        <v>724</v>
      </c>
      <c r="F46" s="2"/>
      <c r="G46" s="2"/>
      <c r="H46" s="2"/>
      <c r="I46" s="2"/>
      <c r="J46" s="2"/>
      <c r="K46" s="65"/>
    </row>
    <row r="47" spans="1:11" s="2" customFormat="1" ht="44" x14ac:dyDescent="0.2">
      <c r="A47" s="64" t="s">
        <v>2196</v>
      </c>
      <c r="B47" s="2" t="s">
        <v>2197</v>
      </c>
      <c r="C47" s="2" t="s">
        <v>249</v>
      </c>
      <c r="D47" s="2" t="s">
        <v>724</v>
      </c>
      <c r="K47" s="65"/>
    </row>
    <row r="48" spans="1:11" ht="44" x14ac:dyDescent="0.25">
      <c r="A48" s="66" t="s">
        <v>1244</v>
      </c>
      <c r="B48" s="16" t="s">
        <v>1039</v>
      </c>
      <c r="C48" s="2" t="s">
        <v>249</v>
      </c>
      <c r="D48" s="16" t="s">
        <v>853</v>
      </c>
      <c r="E48" s="16" t="s">
        <v>853</v>
      </c>
      <c r="F48" s="16" t="s">
        <v>1038</v>
      </c>
      <c r="G48" s="16" t="s">
        <v>971</v>
      </c>
      <c r="H48" s="2"/>
      <c r="I48" s="2"/>
      <c r="J48" s="2"/>
      <c r="K48" s="65"/>
    </row>
    <row r="49" spans="1:11" ht="22" x14ac:dyDescent="0.25">
      <c r="A49" s="66" t="s">
        <v>1309</v>
      </c>
      <c r="B49" s="16" t="s">
        <v>1310</v>
      </c>
      <c r="C49" s="2" t="s">
        <v>249</v>
      </c>
      <c r="D49" s="2" t="s">
        <v>563</v>
      </c>
      <c r="E49" s="2" t="s">
        <v>660</v>
      </c>
      <c r="F49" s="2" t="s">
        <v>1311</v>
      </c>
      <c r="G49" s="2" t="s">
        <v>375</v>
      </c>
      <c r="H49" s="2" t="s">
        <v>1312</v>
      </c>
      <c r="I49" s="2" t="s">
        <v>1313</v>
      </c>
      <c r="J49" s="2"/>
      <c r="K49" s="65"/>
    </row>
    <row r="50" spans="1:11" s="2" customFormat="1" ht="44" x14ac:dyDescent="0.2">
      <c r="A50" s="64" t="s">
        <v>2547</v>
      </c>
      <c r="B50" s="2" t="s">
        <v>2443</v>
      </c>
      <c r="C50" s="2" t="s">
        <v>249</v>
      </c>
      <c r="D50" s="2" t="s">
        <v>1311</v>
      </c>
      <c r="E50" s="2" t="s">
        <v>1426</v>
      </c>
      <c r="F50" s="2" t="s">
        <v>1015</v>
      </c>
      <c r="K50" s="65"/>
    </row>
    <row r="51" spans="1:11" s="2" customFormat="1" ht="44" x14ac:dyDescent="0.2">
      <c r="A51" s="66" t="s">
        <v>1793</v>
      </c>
      <c r="B51" s="2" t="s">
        <v>1794</v>
      </c>
      <c r="C51" s="2" t="s">
        <v>249</v>
      </c>
      <c r="D51" s="2" t="s">
        <v>660</v>
      </c>
      <c r="E51" s="2" t="s">
        <v>1466</v>
      </c>
      <c r="F51" s="2" t="s">
        <v>785</v>
      </c>
      <c r="G51" s="2" t="s">
        <v>1784</v>
      </c>
      <c r="H51" s="2" t="s">
        <v>1795</v>
      </c>
      <c r="I51" s="2" t="s">
        <v>971</v>
      </c>
      <c r="K51" s="65"/>
    </row>
    <row r="52" spans="1:11" s="2" customFormat="1" ht="44" x14ac:dyDescent="0.2">
      <c r="A52" s="64" t="s">
        <v>2291</v>
      </c>
      <c r="B52" s="2" t="s">
        <v>2292</v>
      </c>
      <c r="C52" s="2" t="s">
        <v>249</v>
      </c>
      <c r="D52" s="2" t="s">
        <v>1845</v>
      </c>
      <c r="E52" s="2" t="s">
        <v>1093</v>
      </c>
      <c r="K52" s="65"/>
    </row>
    <row r="53" spans="1:11" s="2" customFormat="1" ht="44" x14ac:dyDescent="0.2">
      <c r="A53" s="66" t="s">
        <v>1655</v>
      </c>
      <c r="B53" s="16" t="s">
        <v>1656</v>
      </c>
      <c r="C53" s="2" t="s">
        <v>249</v>
      </c>
      <c r="D53" s="2" t="s">
        <v>375</v>
      </c>
      <c r="K53" s="65"/>
    </row>
    <row r="54" spans="1:11" s="2" customFormat="1" ht="66" x14ac:dyDescent="0.2">
      <c r="A54" s="64" t="s">
        <v>1245</v>
      </c>
      <c r="B54" s="16" t="s">
        <v>897</v>
      </c>
      <c r="C54" s="16" t="s">
        <v>898</v>
      </c>
      <c r="D54" s="16" t="s">
        <v>899</v>
      </c>
      <c r="E54" s="2" t="s">
        <v>249</v>
      </c>
      <c r="F54" s="2" t="s">
        <v>890</v>
      </c>
      <c r="K54" s="65"/>
    </row>
    <row r="55" spans="1:11" s="2" customFormat="1" ht="22" x14ac:dyDescent="0.2">
      <c r="A55" s="67" t="s">
        <v>1246</v>
      </c>
      <c r="B55" s="16" t="s">
        <v>969</v>
      </c>
      <c r="C55" s="2" t="s">
        <v>970</v>
      </c>
      <c r="D55" s="16" t="s">
        <v>971</v>
      </c>
      <c r="K55" s="65"/>
    </row>
    <row r="56" spans="1:11" ht="44" x14ac:dyDescent="0.25">
      <c r="A56" s="64" t="s">
        <v>1604</v>
      </c>
      <c r="B56" s="16" t="s">
        <v>1605</v>
      </c>
      <c r="C56" s="2" t="s">
        <v>1034</v>
      </c>
      <c r="D56" s="2" t="s">
        <v>1606</v>
      </c>
      <c r="E56" s="2" t="s">
        <v>1372</v>
      </c>
      <c r="F56" s="2" t="s">
        <v>1371</v>
      </c>
      <c r="G56" s="2" t="s">
        <v>249</v>
      </c>
      <c r="H56" s="2" t="s">
        <v>277</v>
      </c>
      <c r="I56" s="2"/>
      <c r="J56" s="2"/>
      <c r="K56" s="65"/>
    </row>
    <row r="57" spans="1:11" s="2" customFormat="1" ht="44" x14ac:dyDescent="0.2">
      <c r="A57" s="64" t="s">
        <v>1814</v>
      </c>
      <c r="B57" s="2" t="s">
        <v>1815</v>
      </c>
      <c r="C57" s="2" t="s">
        <v>249</v>
      </c>
      <c r="D57" s="2" t="s">
        <v>272</v>
      </c>
      <c r="E57" s="2" t="s">
        <v>789</v>
      </c>
      <c r="F57" s="2" t="s">
        <v>283</v>
      </c>
      <c r="K57" s="65"/>
    </row>
    <row r="58" spans="1:11" ht="66" x14ac:dyDescent="0.25">
      <c r="A58" s="64" t="s">
        <v>2148</v>
      </c>
      <c r="B58" s="2" t="s">
        <v>2149</v>
      </c>
      <c r="C58" s="2" t="s">
        <v>249</v>
      </c>
      <c r="D58" s="2" t="s">
        <v>789</v>
      </c>
      <c r="E58" s="2" t="s">
        <v>1818</v>
      </c>
      <c r="F58" s="2"/>
      <c r="G58" s="2"/>
      <c r="H58" s="2"/>
      <c r="I58" s="2"/>
      <c r="J58" s="2"/>
      <c r="K58" s="65"/>
    </row>
    <row r="59" spans="1:11" ht="44" x14ac:dyDescent="0.25">
      <c r="A59" s="66" t="s">
        <v>1398</v>
      </c>
      <c r="B59" s="2" t="s">
        <v>1343</v>
      </c>
      <c r="C59" s="2" t="s">
        <v>249</v>
      </c>
      <c r="D59" s="2" t="s">
        <v>272</v>
      </c>
      <c r="E59" s="2" t="s">
        <v>789</v>
      </c>
      <c r="F59" s="2"/>
      <c r="G59" s="2"/>
      <c r="H59" s="2"/>
      <c r="I59" s="2"/>
      <c r="J59" s="2"/>
      <c r="K59" s="65"/>
    </row>
    <row r="60" spans="1:11" ht="44" x14ac:dyDescent="0.25">
      <c r="A60" s="64" t="s">
        <v>1406</v>
      </c>
      <c r="B60" s="16" t="s">
        <v>1407</v>
      </c>
      <c r="C60" s="2" t="s">
        <v>249</v>
      </c>
      <c r="D60" s="2" t="s">
        <v>799</v>
      </c>
      <c r="E60" s="2" t="s">
        <v>789</v>
      </c>
      <c r="F60" s="2" t="s">
        <v>1366</v>
      </c>
      <c r="G60" s="2"/>
      <c r="H60" s="2"/>
      <c r="I60" s="2"/>
      <c r="J60" s="2"/>
      <c r="K60" s="65"/>
    </row>
    <row r="61" spans="1:11" s="2" customFormat="1" ht="44" x14ac:dyDescent="0.2">
      <c r="A61" s="66" t="s">
        <v>1772</v>
      </c>
      <c r="B61" s="2" t="s">
        <v>1773</v>
      </c>
      <c r="C61" s="2" t="s">
        <v>249</v>
      </c>
      <c r="D61" s="2" t="s">
        <v>1774</v>
      </c>
      <c r="E61" s="2" t="s">
        <v>1477</v>
      </c>
      <c r="F61" s="2" t="s">
        <v>1481</v>
      </c>
      <c r="G61" s="2" t="s">
        <v>1775</v>
      </c>
      <c r="K61" s="65"/>
    </row>
    <row r="62" spans="1:11" ht="66" x14ac:dyDescent="0.25">
      <c r="A62" s="66" t="s">
        <v>1791</v>
      </c>
      <c r="B62" s="2" t="s">
        <v>1792</v>
      </c>
      <c r="C62" s="2" t="s">
        <v>1366</v>
      </c>
      <c r="D62" s="2" t="s">
        <v>1362</v>
      </c>
      <c r="E62" s="2"/>
      <c r="F62" s="2"/>
      <c r="G62" s="2"/>
      <c r="H62" s="2"/>
      <c r="I62" s="2"/>
      <c r="J62" s="2"/>
      <c r="K62" s="65"/>
    </row>
    <row r="63" spans="1:11" ht="44" x14ac:dyDescent="0.25">
      <c r="A63" s="66" t="s">
        <v>1876</v>
      </c>
      <c r="B63" s="2" t="s">
        <v>1877</v>
      </c>
      <c r="C63" s="2" t="s">
        <v>249</v>
      </c>
      <c r="D63" s="2" t="s">
        <v>438</v>
      </c>
      <c r="E63" s="2" t="s">
        <v>1845</v>
      </c>
      <c r="F63" s="2" t="s">
        <v>806</v>
      </c>
      <c r="G63" s="2"/>
      <c r="H63" s="2"/>
      <c r="I63" s="2"/>
      <c r="J63" s="2"/>
      <c r="K63" s="65"/>
    </row>
    <row r="64" spans="1:11" ht="44" x14ac:dyDescent="0.25">
      <c r="A64" s="67" t="s">
        <v>1883</v>
      </c>
      <c r="B64" s="2" t="s">
        <v>1884</v>
      </c>
      <c r="C64" s="2" t="s">
        <v>249</v>
      </c>
      <c r="D64" s="2" t="s">
        <v>1422</v>
      </c>
      <c r="E64" s="2" t="s">
        <v>1423</v>
      </c>
      <c r="F64" s="2"/>
      <c r="G64" s="2"/>
      <c r="H64" s="2"/>
      <c r="I64" s="2"/>
      <c r="J64" s="2"/>
      <c r="K64" s="65"/>
    </row>
    <row r="65" spans="1:11" ht="44" x14ac:dyDescent="0.25">
      <c r="A65" s="66" t="s">
        <v>1880</v>
      </c>
      <c r="B65" s="2" t="s">
        <v>1881</v>
      </c>
      <c r="C65" s="2" t="s">
        <v>249</v>
      </c>
      <c r="D65" s="2" t="s">
        <v>1882</v>
      </c>
      <c r="E65" s="2" t="s">
        <v>1361</v>
      </c>
      <c r="F65" s="2" t="s">
        <v>783</v>
      </c>
      <c r="G65" s="2" t="s">
        <v>1359</v>
      </c>
      <c r="H65" s="2"/>
      <c r="I65" s="2"/>
      <c r="J65" s="2"/>
      <c r="K65" s="65"/>
    </row>
    <row r="66" spans="1:11" ht="44" x14ac:dyDescent="0.25">
      <c r="A66" s="66" t="s">
        <v>1800</v>
      </c>
      <c r="B66" s="2" t="s">
        <v>1801</v>
      </c>
      <c r="C66" s="2" t="s">
        <v>1357</v>
      </c>
      <c r="D66" s="2" t="s">
        <v>1358</v>
      </c>
      <c r="E66" s="2" t="s">
        <v>1360</v>
      </c>
      <c r="F66" s="2" t="s">
        <v>1007</v>
      </c>
      <c r="G66" s="2" t="s">
        <v>249</v>
      </c>
      <c r="H66" s="2"/>
      <c r="I66" s="2"/>
      <c r="J66" s="2"/>
      <c r="K66" s="65"/>
    </row>
    <row r="67" spans="1:11" ht="22" x14ac:dyDescent="0.25">
      <c r="A67" s="66" t="s">
        <v>664</v>
      </c>
    </row>
    <row r="68" spans="1:11" ht="22" x14ac:dyDescent="0.25">
      <c r="A68" s="64" t="s">
        <v>1865</v>
      </c>
      <c r="B68" s="2" t="s">
        <v>1866</v>
      </c>
      <c r="C68" s="2" t="s">
        <v>249</v>
      </c>
      <c r="D68" s="2" t="s">
        <v>1356</v>
      </c>
      <c r="E68" s="2" t="s">
        <v>1867</v>
      </c>
      <c r="F68" s="2"/>
      <c r="G68" s="2"/>
      <c r="H68" s="2"/>
      <c r="I68" s="2"/>
      <c r="J68" s="2"/>
      <c r="K68" s="65"/>
    </row>
    <row r="69" spans="1:11" ht="44" x14ac:dyDescent="0.25">
      <c r="A69" s="64" t="s">
        <v>1247</v>
      </c>
      <c r="B69" s="16" t="s">
        <v>805</v>
      </c>
      <c r="C69" s="2" t="s">
        <v>806</v>
      </c>
      <c r="D69" s="2" t="s">
        <v>285</v>
      </c>
      <c r="E69" s="2"/>
      <c r="F69" s="2"/>
      <c r="G69" s="2"/>
      <c r="H69" s="2"/>
      <c r="I69" s="2"/>
      <c r="J69" s="2"/>
      <c r="K69" s="65"/>
    </row>
    <row r="70" spans="1:11" s="2" customFormat="1" ht="44" x14ac:dyDescent="0.25">
      <c r="A70" s="67" t="s">
        <v>1900</v>
      </c>
      <c r="B70" s="13" t="s">
        <v>1899</v>
      </c>
      <c r="C70" s="13" t="s">
        <v>1753</v>
      </c>
      <c r="D70" s="13"/>
      <c r="E70" s="13"/>
      <c r="F70" s="13"/>
      <c r="G70" s="13"/>
      <c r="H70" s="13"/>
      <c r="I70" s="13"/>
      <c r="J70" s="13"/>
      <c r="K70" s="63"/>
    </row>
    <row r="71" spans="1:11" s="2" customFormat="1" ht="22" x14ac:dyDescent="0.2">
      <c r="A71" s="64" t="s">
        <v>2429</v>
      </c>
      <c r="B71" s="2" t="s">
        <v>2430</v>
      </c>
      <c r="C71" s="2" t="s">
        <v>249</v>
      </c>
      <c r="D71" s="2" t="s">
        <v>2012</v>
      </c>
      <c r="K71" s="65"/>
    </row>
    <row r="72" spans="1:11" ht="22" x14ac:dyDescent="0.25">
      <c r="A72" s="64" t="s">
        <v>436</v>
      </c>
    </row>
    <row r="73" spans="1:11" s="2" customFormat="1" ht="44" x14ac:dyDescent="0.2">
      <c r="A73" s="66" t="s">
        <v>1896</v>
      </c>
      <c r="B73" s="2" t="s">
        <v>1897</v>
      </c>
      <c r="C73" s="2" t="s">
        <v>249</v>
      </c>
      <c r="D73" s="2" t="s">
        <v>1898</v>
      </c>
      <c r="E73" s="2" t="s">
        <v>1307</v>
      </c>
      <c r="K73" s="65"/>
    </row>
    <row r="74" spans="1:11" ht="44" x14ac:dyDescent="0.25">
      <c r="A74" s="66" t="s">
        <v>1855</v>
      </c>
      <c r="B74" s="13" t="s">
        <v>1854</v>
      </c>
      <c r="C74" s="13" t="s">
        <v>1093</v>
      </c>
    </row>
    <row r="75" spans="1:11" s="2" customFormat="1" ht="22" x14ac:dyDescent="0.2">
      <c r="A75" s="66" t="s">
        <v>1299</v>
      </c>
      <c r="B75" s="16" t="s">
        <v>1091</v>
      </c>
      <c r="C75" s="2" t="s">
        <v>1092</v>
      </c>
      <c r="D75" s="2" t="s">
        <v>1093</v>
      </c>
      <c r="E75" s="2" t="s">
        <v>890</v>
      </c>
      <c r="K75" s="65"/>
    </row>
    <row r="76" spans="1:11" ht="44" x14ac:dyDescent="0.25">
      <c r="A76" s="66" t="s">
        <v>1471</v>
      </c>
      <c r="B76" s="16" t="s">
        <v>1472</v>
      </c>
      <c r="C76" s="2" t="s">
        <v>1409</v>
      </c>
      <c r="D76" s="2" t="s">
        <v>1366</v>
      </c>
      <c r="E76" s="2"/>
      <c r="F76" s="2"/>
      <c r="G76" s="2"/>
      <c r="H76" s="2"/>
      <c r="I76" s="2"/>
      <c r="J76" s="2"/>
      <c r="K76" s="65"/>
    </row>
    <row r="77" spans="1:11" s="2" customFormat="1" ht="44" x14ac:dyDescent="0.2">
      <c r="A77" s="64" t="s">
        <v>2355</v>
      </c>
      <c r="B77" s="2" t="s">
        <v>2356</v>
      </c>
      <c r="C77" s="2" t="s">
        <v>1667</v>
      </c>
      <c r="D77" s="2" t="s">
        <v>971</v>
      </c>
      <c r="K77" s="65"/>
    </row>
    <row r="78" spans="1:11" ht="44" x14ac:dyDescent="0.25">
      <c r="A78" s="64" t="s">
        <v>1248</v>
      </c>
      <c r="B78" s="16" t="s">
        <v>888</v>
      </c>
      <c r="C78" s="2" t="s">
        <v>249</v>
      </c>
      <c r="D78" s="2" t="s">
        <v>889</v>
      </c>
      <c r="E78" s="2" t="s">
        <v>660</v>
      </c>
      <c r="F78" s="2" t="s">
        <v>890</v>
      </c>
      <c r="G78" s="2"/>
      <c r="H78" s="2"/>
      <c r="I78" s="2"/>
      <c r="J78" s="2"/>
      <c r="K78" s="65"/>
    </row>
    <row r="79" spans="1:11" ht="44" x14ac:dyDescent="0.25">
      <c r="A79" s="67" t="s">
        <v>1249</v>
      </c>
      <c r="B79" s="16" t="s">
        <v>967</v>
      </c>
      <c r="C79" s="2" t="s">
        <v>249</v>
      </c>
      <c r="D79" s="16" t="s">
        <v>968</v>
      </c>
      <c r="E79" s="16" t="s">
        <v>965</v>
      </c>
      <c r="F79" s="2"/>
      <c r="G79" s="2"/>
      <c r="H79" s="2"/>
      <c r="I79" s="2"/>
      <c r="J79" s="2"/>
      <c r="K79" s="65"/>
    </row>
    <row r="80" spans="1:11" ht="22" x14ac:dyDescent="0.25">
      <c r="A80" s="66" t="s">
        <v>1464</v>
      </c>
      <c r="B80" s="16" t="s">
        <v>1465</v>
      </c>
      <c r="C80" s="2" t="s">
        <v>249</v>
      </c>
      <c r="D80" s="2" t="s">
        <v>1466</v>
      </c>
      <c r="E80" s="2" t="s">
        <v>398</v>
      </c>
      <c r="F80" s="2"/>
      <c r="G80" s="2"/>
      <c r="H80" s="2"/>
      <c r="I80" s="2"/>
      <c r="J80" s="2"/>
      <c r="K80" s="65"/>
    </row>
    <row r="81" spans="1:11" s="2" customFormat="1" ht="44" x14ac:dyDescent="0.2">
      <c r="A81" s="64" t="s">
        <v>2059</v>
      </c>
      <c r="B81" s="2" t="s">
        <v>2060</v>
      </c>
      <c r="C81" s="2" t="s">
        <v>249</v>
      </c>
      <c r="D81" s="2" t="s">
        <v>660</v>
      </c>
      <c r="E81" s="2" t="s">
        <v>893</v>
      </c>
      <c r="K81" s="65"/>
    </row>
    <row r="82" spans="1:11" ht="44" x14ac:dyDescent="0.25">
      <c r="A82" s="66" t="s">
        <v>1490</v>
      </c>
      <c r="B82" s="16" t="s">
        <v>1491</v>
      </c>
      <c r="C82" s="2" t="s">
        <v>741</v>
      </c>
      <c r="D82" s="2" t="s">
        <v>1347</v>
      </c>
      <c r="E82" s="2"/>
      <c r="F82" s="2"/>
      <c r="G82" s="2"/>
      <c r="H82" s="2"/>
      <c r="I82" s="2"/>
      <c r="J82" s="2"/>
      <c r="K82" s="65"/>
    </row>
    <row r="83" spans="1:11" s="2" customFormat="1" ht="44" x14ac:dyDescent="0.2">
      <c r="A83" s="64" t="s">
        <v>1831</v>
      </c>
      <c r="B83" s="2" t="s">
        <v>1832</v>
      </c>
      <c r="C83" s="2" t="s">
        <v>249</v>
      </c>
      <c r="D83" s="2" t="s">
        <v>244</v>
      </c>
      <c r="K83" s="65"/>
    </row>
    <row r="84" spans="1:11" s="2" customFormat="1" ht="44" x14ac:dyDescent="0.2">
      <c r="A84" s="66" t="s">
        <v>1885</v>
      </c>
      <c r="B84" s="2" t="s">
        <v>1886</v>
      </c>
      <c r="C84" s="2" t="s">
        <v>1660</v>
      </c>
      <c r="D84" s="2" t="s">
        <v>249</v>
      </c>
      <c r="E84" s="2" t="s">
        <v>375</v>
      </c>
      <c r="K84" s="65"/>
    </row>
    <row r="85" spans="1:11" s="2" customFormat="1" ht="66" x14ac:dyDescent="0.2">
      <c r="A85" s="66" t="s">
        <v>1424</v>
      </c>
      <c r="B85" s="16" t="s">
        <v>1425</v>
      </c>
      <c r="C85" s="2" t="s">
        <v>249</v>
      </c>
      <c r="D85" s="2" t="s">
        <v>941</v>
      </c>
      <c r="E85" s="2" t="s">
        <v>1426</v>
      </c>
      <c r="F85" s="2" t="s">
        <v>741</v>
      </c>
      <c r="G85" s="2" t="s">
        <v>903</v>
      </c>
      <c r="H85" s="2" t="s">
        <v>1366</v>
      </c>
      <c r="I85" s="2" t="s">
        <v>1362</v>
      </c>
      <c r="K85" s="65"/>
    </row>
    <row r="86" spans="1:11" s="2" customFormat="1" ht="44" x14ac:dyDescent="0.2">
      <c r="A86" s="66" t="s">
        <v>1782</v>
      </c>
      <c r="B86" s="2" t="s">
        <v>1783</v>
      </c>
      <c r="C86" s="2" t="s">
        <v>249</v>
      </c>
      <c r="D86" s="2" t="s">
        <v>1480</v>
      </c>
      <c r="E86" s="2" t="s">
        <v>1775</v>
      </c>
      <c r="F86" s="2" t="s">
        <v>1784</v>
      </c>
      <c r="G86" s="2" t="s">
        <v>1774</v>
      </c>
      <c r="K86" s="65"/>
    </row>
    <row r="87" spans="1:11" ht="66" x14ac:dyDescent="0.25">
      <c r="A87" s="64" t="s">
        <v>2150</v>
      </c>
      <c r="B87" s="2" t="s">
        <v>2151</v>
      </c>
      <c r="C87" s="2" t="s">
        <v>2012</v>
      </c>
      <c r="D87" s="2"/>
      <c r="E87" s="2"/>
      <c r="F87" s="2"/>
      <c r="G87" s="2"/>
      <c r="H87" s="2"/>
      <c r="I87" s="2"/>
      <c r="J87" s="2"/>
      <c r="K87" s="65"/>
    </row>
    <row r="88" spans="1:11" s="2" customFormat="1" ht="66" x14ac:dyDescent="0.2">
      <c r="A88" s="66" t="s">
        <v>1250</v>
      </c>
      <c r="B88" s="2" t="s">
        <v>807</v>
      </c>
      <c r="C88" s="2" t="s">
        <v>272</v>
      </c>
      <c r="D88" s="2" t="s">
        <v>808</v>
      </c>
      <c r="K88" s="65"/>
    </row>
    <row r="89" spans="1:11" ht="44" x14ac:dyDescent="0.25">
      <c r="A89" s="64" t="s">
        <v>1475</v>
      </c>
      <c r="B89" s="16" t="s">
        <v>1476</v>
      </c>
      <c r="C89" s="2" t="s">
        <v>1477</v>
      </c>
      <c r="D89" s="2" t="s">
        <v>1366</v>
      </c>
      <c r="E89" s="2"/>
      <c r="F89" s="2"/>
      <c r="G89" s="2"/>
      <c r="H89" s="2"/>
      <c r="I89" s="2"/>
      <c r="J89" s="2"/>
      <c r="K89" s="65"/>
    </row>
    <row r="90" spans="1:11" s="2" customFormat="1" ht="44" x14ac:dyDescent="0.2">
      <c r="A90" s="66" t="s">
        <v>1335</v>
      </c>
      <c r="B90" s="16" t="s">
        <v>1316</v>
      </c>
      <c r="C90" s="2" t="s">
        <v>1103</v>
      </c>
      <c r="D90" s="2" t="s">
        <v>249</v>
      </c>
      <c r="E90" s="2" t="s">
        <v>277</v>
      </c>
      <c r="F90" s="2" t="s">
        <v>285</v>
      </c>
      <c r="K90" s="65"/>
    </row>
    <row r="91" spans="1:11" ht="44" x14ac:dyDescent="0.25">
      <c r="A91" s="66" t="s">
        <v>1251</v>
      </c>
      <c r="B91" s="16" t="s">
        <v>737</v>
      </c>
      <c r="C91" s="16" t="s">
        <v>732</v>
      </c>
      <c r="D91" s="2"/>
      <c r="E91" s="2"/>
      <c r="F91" s="2"/>
      <c r="G91" s="2"/>
    </row>
    <row r="92" spans="1:11" ht="44" x14ac:dyDescent="0.25">
      <c r="A92" s="66" t="s">
        <v>1913</v>
      </c>
      <c r="B92" s="2" t="s">
        <v>1914</v>
      </c>
      <c r="C92" s="2" t="s">
        <v>800</v>
      </c>
      <c r="D92" s="2"/>
      <c r="E92" s="2"/>
      <c r="F92" s="2"/>
      <c r="G92" s="2"/>
      <c r="H92" s="2"/>
      <c r="I92" s="2"/>
      <c r="J92" s="2"/>
      <c r="K92" s="65"/>
    </row>
    <row r="93" spans="1:11" s="2" customFormat="1" ht="66" x14ac:dyDescent="0.2">
      <c r="A93" s="64" t="s">
        <v>2373</v>
      </c>
      <c r="B93" s="2" t="s">
        <v>2374</v>
      </c>
      <c r="C93" s="2" t="s">
        <v>249</v>
      </c>
      <c r="D93" s="2" t="s">
        <v>2377</v>
      </c>
      <c r="E93" s="2" t="s">
        <v>2375</v>
      </c>
      <c r="F93" s="2" t="s">
        <v>2376</v>
      </c>
      <c r="G93" s="2" t="s">
        <v>1423</v>
      </c>
      <c r="K93" s="65"/>
    </row>
    <row r="94" spans="1:11" s="2" customFormat="1" ht="44" x14ac:dyDescent="0.2">
      <c r="A94" s="66" t="s">
        <v>1619</v>
      </c>
      <c r="B94" s="2" t="s">
        <v>1620</v>
      </c>
      <c r="C94" s="2" t="s">
        <v>1489</v>
      </c>
      <c r="K94" s="65"/>
    </row>
    <row r="95" spans="1:11" s="2" customFormat="1" ht="44" x14ac:dyDescent="0.2">
      <c r="A95" s="64" t="s">
        <v>2203</v>
      </c>
      <c r="B95" s="2" t="s">
        <v>2204</v>
      </c>
      <c r="C95" s="2" t="s">
        <v>2205</v>
      </c>
      <c r="K95" s="65"/>
    </row>
    <row r="96" spans="1:11" s="2" customFormat="1" ht="44" x14ac:dyDescent="0.2">
      <c r="A96" s="64" t="s">
        <v>2152</v>
      </c>
      <c r="B96" s="2" t="s">
        <v>2153</v>
      </c>
      <c r="C96" s="2" t="s">
        <v>1667</v>
      </c>
      <c r="D96" s="2" t="s">
        <v>277</v>
      </c>
      <c r="K96" s="65"/>
    </row>
    <row r="97" spans="1:11" s="2" customFormat="1" ht="44" x14ac:dyDescent="0.2">
      <c r="A97" s="64" t="s">
        <v>1252</v>
      </c>
      <c r="B97" s="16" t="s">
        <v>953</v>
      </c>
      <c r="C97" s="16" t="s">
        <v>954</v>
      </c>
      <c r="D97" s="16" t="s">
        <v>955</v>
      </c>
      <c r="K97" s="65"/>
    </row>
    <row r="98" spans="1:11" s="2" customFormat="1" ht="44" x14ac:dyDescent="0.2">
      <c r="A98" s="67" t="s">
        <v>1253</v>
      </c>
      <c r="B98" s="16" t="s">
        <v>953</v>
      </c>
      <c r="C98" s="16" t="s">
        <v>954</v>
      </c>
      <c r="D98" s="16" t="s">
        <v>955</v>
      </c>
      <c r="K98" s="65"/>
    </row>
    <row r="99" spans="1:11" s="2" customFormat="1" ht="44" x14ac:dyDescent="0.25">
      <c r="A99" s="66" t="s">
        <v>1254</v>
      </c>
      <c r="B99" s="16" t="s">
        <v>792</v>
      </c>
      <c r="C99" s="2" t="s">
        <v>249</v>
      </c>
      <c r="D99" s="2" t="s">
        <v>272</v>
      </c>
      <c r="E99" s="2" t="s">
        <v>789</v>
      </c>
      <c r="F99" s="2" t="s">
        <v>283</v>
      </c>
      <c r="G99" s="2" t="s">
        <v>244</v>
      </c>
      <c r="H99" s="13"/>
      <c r="I99" s="13"/>
      <c r="J99" s="13"/>
      <c r="K99" s="63"/>
    </row>
    <row r="100" spans="1:11" ht="44" x14ac:dyDescent="0.25">
      <c r="A100" s="64" t="s">
        <v>2143</v>
      </c>
      <c r="B100" s="2" t="s">
        <v>2144</v>
      </c>
      <c r="C100" s="2" t="s">
        <v>249</v>
      </c>
      <c r="D100" s="2" t="s">
        <v>1098</v>
      </c>
      <c r="E100" s="2" t="s">
        <v>2145</v>
      </c>
      <c r="F100" s="2" t="s">
        <v>941</v>
      </c>
      <c r="G100" s="2" t="s">
        <v>854</v>
      </c>
      <c r="H100" s="2" t="s">
        <v>244</v>
      </c>
      <c r="I100" s="2" t="s">
        <v>657</v>
      </c>
      <c r="J100" s="2"/>
      <c r="K100" s="65"/>
    </row>
    <row r="101" spans="1:11" ht="44" x14ac:dyDescent="0.25">
      <c r="A101" s="66" t="s">
        <v>1469</v>
      </c>
      <c r="B101" s="16" t="s">
        <v>1470</v>
      </c>
      <c r="C101" s="2" t="s">
        <v>249</v>
      </c>
      <c r="D101" s="2" t="s">
        <v>741</v>
      </c>
      <c r="E101" s="2" t="s">
        <v>1093</v>
      </c>
      <c r="F101" s="2" t="s">
        <v>375</v>
      </c>
      <c r="G101" s="2" t="s">
        <v>1307</v>
      </c>
      <c r="H101" s="2" t="s">
        <v>1366</v>
      </c>
      <c r="I101" s="2"/>
      <c r="J101" s="2"/>
      <c r="K101" s="65"/>
    </row>
    <row r="102" spans="1:11" s="2" customFormat="1" ht="44" x14ac:dyDescent="0.2">
      <c r="A102" s="66" t="s">
        <v>1671</v>
      </c>
      <c r="B102" s="16" t="s">
        <v>1672</v>
      </c>
      <c r="C102" s="2" t="s">
        <v>1366</v>
      </c>
      <c r="D102" s="2" t="s">
        <v>398</v>
      </c>
      <c r="K102" s="65"/>
    </row>
    <row r="103" spans="1:11" ht="44" x14ac:dyDescent="0.25">
      <c r="A103" s="74" t="s">
        <v>1911</v>
      </c>
      <c r="B103" s="13" t="s">
        <v>1912</v>
      </c>
      <c r="C103" s="13" t="s">
        <v>500</v>
      </c>
    </row>
    <row r="104" spans="1:11" s="2" customFormat="1" ht="44" x14ac:dyDescent="0.25">
      <c r="A104" s="66" t="s">
        <v>1754</v>
      </c>
      <c r="B104" s="13" t="s">
        <v>1755</v>
      </c>
      <c r="C104" s="13" t="s">
        <v>249</v>
      </c>
      <c r="D104" s="13" t="s">
        <v>1095</v>
      </c>
      <c r="E104" s="13" t="s">
        <v>1311</v>
      </c>
      <c r="F104" s="13" t="s">
        <v>563</v>
      </c>
      <c r="G104" s="13" t="s">
        <v>1093</v>
      </c>
      <c r="H104" s="13" t="s">
        <v>1667</v>
      </c>
      <c r="I104" s="13" t="s">
        <v>1007</v>
      </c>
      <c r="J104" s="13" t="s">
        <v>741</v>
      </c>
      <c r="K104" s="63" t="s">
        <v>1756</v>
      </c>
    </row>
    <row r="105" spans="1:11" ht="44" x14ac:dyDescent="0.25">
      <c r="A105" s="64" t="s">
        <v>1368</v>
      </c>
      <c r="B105" s="16" t="s">
        <v>1369</v>
      </c>
      <c r="C105" s="2" t="s">
        <v>1370</v>
      </c>
      <c r="D105" s="2" t="s">
        <v>804</v>
      </c>
      <c r="E105" s="2" t="s">
        <v>1358</v>
      </c>
      <c r="F105" s="2" t="s">
        <v>506</v>
      </c>
      <c r="G105" s="2" t="s">
        <v>1360</v>
      </c>
      <c r="H105" s="2" t="s">
        <v>1371</v>
      </c>
      <c r="I105" s="2" t="s">
        <v>1372</v>
      </c>
      <c r="J105" s="2" t="s">
        <v>1111</v>
      </c>
      <c r="K105" s="65" t="s">
        <v>1109</v>
      </c>
    </row>
    <row r="106" spans="1:11" s="2" customFormat="1" ht="44" x14ac:dyDescent="0.2">
      <c r="A106" s="66" t="s">
        <v>1665</v>
      </c>
      <c r="B106" s="75" t="s">
        <v>1666</v>
      </c>
      <c r="C106" s="2" t="s">
        <v>249</v>
      </c>
      <c r="D106" s="2" t="s">
        <v>1667</v>
      </c>
      <c r="E106" s="2" t="s">
        <v>887</v>
      </c>
      <c r="F106" s="2" t="s">
        <v>1307</v>
      </c>
      <c r="K106" s="65"/>
    </row>
    <row r="107" spans="1:11" ht="44" x14ac:dyDescent="0.25">
      <c r="A107" s="66" t="s">
        <v>1891</v>
      </c>
      <c r="B107" s="2" t="s">
        <v>1892</v>
      </c>
      <c r="C107" s="2" t="s">
        <v>249</v>
      </c>
      <c r="D107" s="2" t="s">
        <v>971</v>
      </c>
      <c r="E107" s="2"/>
      <c r="F107" s="2"/>
      <c r="G107" s="2"/>
      <c r="H107" s="2"/>
      <c r="I107" s="2"/>
      <c r="J107" s="2"/>
      <c r="K107" s="65"/>
    </row>
    <row r="108" spans="1:11" ht="22" x14ac:dyDescent="0.25">
      <c r="A108" s="66" t="s">
        <v>1789</v>
      </c>
      <c r="B108" s="2" t="s">
        <v>1790</v>
      </c>
      <c r="C108" s="2" t="s">
        <v>740</v>
      </c>
      <c r="D108" s="2"/>
      <c r="E108" s="2"/>
      <c r="F108" s="2"/>
      <c r="G108" s="2"/>
      <c r="H108" s="2"/>
      <c r="I108" s="2"/>
      <c r="J108" s="2"/>
      <c r="K108" s="65"/>
    </row>
    <row r="109" spans="1:11" s="2" customFormat="1" ht="44" x14ac:dyDescent="0.2">
      <c r="A109" s="67" t="s">
        <v>1255</v>
      </c>
      <c r="B109" s="16" t="s">
        <v>952</v>
      </c>
      <c r="C109" s="16" t="s">
        <v>660</v>
      </c>
      <c r="D109" s="2" t="s">
        <v>890</v>
      </c>
      <c r="K109" s="65"/>
    </row>
    <row r="110" spans="1:11" s="2" customFormat="1" ht="22" x14ac:dyDescent="0.25">
      <c r="A110" s="64" t="s">
        <v>437</v>
      </c>
      <c r="B110" s="13"/>
      <c r="C110" s="13"/>
      <c r="D110" s="13"/>
      <c r="E110" s="13"/>
      <c r="F110" s="13"/>
      <c r="G110" s="13"/>
      <c r="H110" s="13"/>
      <c r="I110" s="13"/>
      <c r="J110" s="13"/>
      <c r="K110" s="63"/>
    </row>
    <row r="111" spans="1:11" s="2" customFormat="1" ht="44" x14ac:dyDescent="0.2">
      <c r="A111" s="64" t="s">
        <v>1806</v>
      </c>
      <c r="B111" s="2" t="s">
        <v>1807</v>
      </c>
      <c r="C111" s="2" t="s">
        <v>249</v>
      </c>
      <c r="D111" s="2" t="s">
        <v>1481</v>
      </c>
      <c r="E111" s="2" t="s">
        <v>1477</v>
      </c>
      <c r="K111" s="65"/>
    </row>
    <row r="112" spans="1:11" s="2" customFormat="1" ht="22" x14ac:dyDescent="0.2">
      <c r="A112" s="64" t="s">
        <v>2005</v>
      </c>
      <c r="B112" s="2" t="s">
        <v>2006</v>
      </c>
      <c r="C112" s="2" t="s">
        <v>249</v>
      </c>
      <c r="D112" s="2" t="s">
        <v>903</v>
      </c>
      <c r="K112" s="65"/>
    </row>
    <row r="113" spans="1:11" ht="44" x14ac:dyDescent="0.25">
      <c r="A113" s="64" t="s">
        <v>2146</v>
      </c>
      <c r="B113" s="2" t="s">
        <v>2147</v>
      </c>
      <c r="C113" s="2" t="s">
        <v>249</v>
      </c>
      <c r="D113" s="2" t="s">
        <v>1103</v>
      </c>
      <c r="E113" s="2" t="s">
        <v>808</v>
      </c>
      <c r="F113" s="2" t="s">
        <v>277</v>
      </c>
      <c r="G113" s="2"/>
      <c r="H113" s="2"/>
      <c r="I113" s="2"/>
      <c r="J113" s="2"/>
      <c r="K113" s="65"/>
    </row>
    <row r="114" spans="1:11" s="2" customFormat="1" ht="44" x14ac:dyDescent="0.2">
      <c r="A114" s="66" t="s">
        <v>1256</v>
      </c>
      <c r="B114" s="16" t="s">
        <v>900</v>
      </c>
      <c r="C114" s="2" t="s">
        <v>249</v>
      </c>
      <c r="D114" s="16" t="s">
        <v>846</v>
      </c>
      <c r="E114" s="16" t="s">
        <v>901</v>
      </c>
      <c r="F114" s="16" t="s">
        <v>902</v>
      </c>
      <c r="K114" s="65"/>
    </row>
    <row r="115" spans="1:11" s="17" customFormat="1" ht="44" x14ac:dyDescent="0.2">
      <c r="A115" s="64" t="s">
        <v>1758</v>
      </c>
      <c r="B115" s="2" t="s">
        <v>1759</v>
      </c>
      <c r="C115" s="2" t="s">
        <v>249</v>
      </c>
      <c r="D115" s="2" t="s">
        <v>657</v>
      </c>
      <c r="E115" s="2" t="s">
        <v>789</v>
      </c>
      <c r="F115" s="2" t="s">
        <v>272</v>
      </c>
      <c r="G115" s="2"/>
      <c r="H115" s="2"/>
      <c r="I115" s="2"/>
      <c r="J115" s="2"/>
      <c r="K115" s="65"/>
    </row>
    <row r="116" spans="1:11" s="2" customFormat="1" ht="44" x14ac:dyDescent="0.2">
      <c r="A116" s="66" t="s">
        <v>1848</v>
      </c>
      <c r="B116" s="2" t="s">
        <v>1849</v>
      </c>
      <c r="C116" s="2" t="s">
        <v>249</v>
      </c>
      <c r="D116" s="2" t="s">
        <v>272</v>
      </c>
      <c r="K116" s="65"/>
    </row>
    <row r="117" spans="1:11" s="2" customFormat="1" ht="44" x14ac:dyDescent="0.2">
      <c r="A117" s="64" t="s">
        <v>1257</v>
      </c>
      <c r="B117" s="19" t="s">
        <v>1102</v>
      </c>
      <c r="C117" s="19" t="s">
        <v>249</v>
      </c>
      <c r="D117" s="19" t="s">
        <v>1103</v>
      </c>
      <c r="E117" s="19" t="s">
        <v>277</v>
      </c>
      <c r="F117" s="19"/>
      <c r="G117" s="19"/>
      <c r="H117" s="19"/>
      <c r="I117" s="19"/>
      <c r="J117" s="19"/>
      <c r="K117" s="68"/>
    </row>
    <row r="118" spans="1:11" s="2" customFormat="1" ht="66" x14ac:dyDescent="0.2">
      <c r="A118" s="64" t="s">
        <v>1823</v>
      </c>
      <c r="B118" s="2" t="s">
        <v>1824</v>
      </c>
      <c r="C118" s="2" t="s">
        <v>1775</v>
      </c>
      <c r="K118" s="65"/>
    </row>
    <row r="119" spans="1:11" s="2" customFormat="1" ht="44" x14ac:dyDescent="0.2">
      <c r="A119" s="66" t="s">
        <v>1769</v>
      </c>
      <c r="B119" s="2" t="s">
        <v>1770</v>
      </c>
      <c r="C119" s="2" t="s">
        <v>1771</v>
      </c>
      <c r="D119" s="2" t="s">
        <v>789</v>
      </c>
      <c r="E119" s="2" t="s">
        <v>848</v>
      </c>
      <c r="F119" s="2" t="s">
        <v>893</v>
      </c>
      <c r="K119" s="65"/>
    </row>
    <row r="120" spans="1:11" s="2" customFormat="1" ht="66" x14ac:dyDescent="0.2">
      <c r="A120" s="66" t="s">
        <v>1893</v>
      </c>
      <c r="B120" s="2" t="s">
        <v>1894</v>
      </c>
      <c r="C120" s="2" t="s">
        <v>1895</v>
      </c>
      <c r="D120" s="2" t="s">
        <v>1466</v>
      </c>
      <c r="E120" s="2" t="s">
        <v>741</v>
      </c>
      <c r="F120" s="2" t="s">
        <v>1795</v>
      </c>
      <c r="G120" s="2" t="s">
        <v>1366</v>
      </c>
      <c r="H120" s="2" t="s">
        <v>1362</v>
      </c>
      <c r="I120" s="2" t="s">
        <v>1370</v>
      </c>
      <c r="K120" s="65"/>
    </row>
    <row r="121" spans="1:11" s="2" customFormat="1" ht="44" x14ac:dyDescent="0.2">
      <c r="A121" s="64" t="s">
        <v>1959</v>
      </c>
      <c r="B121" s="2" t="s">
        <v>1960</v>
      </c>
      <c r="C121" s="2" t="s">
        <v>1466</v>
      </c>
      <c r="D121" s="2" t="s">
        <v>1795</v>
      </c>
      <c r="E121" s="2" t="s">
        <v>249</v>
      </c>
      <c r="F121" s="2" t="s">
        <v>1366</v>
      </c>
      <c r="K121" s="65"/>
    </row>
    <row r="122" spans="1:11" s="2" customFormat="1" ht="22" x14ac:dyDescent="0.2">
      <c r="A122" s="64" t="s">
        <v>2061</v>
      </c>
      <c r="B122" s="2" t="s">
        <v>2062</v>
      </c>
      <c r="C122" s="2" t="s">
        <v>249</v>
      </c>
      <c r="D122" s="2" t="s">
        <v>660</v>
      </c>
      <c r="E122" s="2" t="s">
        <v>890</v>
      </c>
      <c r="K122" s="65"/>
    </row>
    <row r="123" spans="1:11" s="2" customFormat="1" ht="44" x14ac:dyDescent="0.25">
      <c r="A123" s="64" t="s">
        <v>1258</v>
      </c>
      <c r="B123" s="2" t="s">
        <v>249</v>
      </c>
      <c r="C123" s="2" t="s">
        <v>783</v>
      </c>
      <c r="H123" s="13"/>
      <c r="I123" s="13"/>
      <c r="J123" s="13"/>
      <c r="K123" s="63"/>
    </row>
    <row r="124" spans="1:11" s="2" customFormat="1" ht="66" x14ac:dyDescent="0.25">
      <c r="A124" s="67" t="s">
        <v>1905</v>
      </c>
      <c r="B124" s="13" t="s">
        <v>1906</v>
      </c>
      <c r="C124" s="13" t="s">
        <v>1867</v>
      </c>
      <c r="D124" s="13" t="s">
        <v>1907</v>
      </c>
      <c r="E124" s="13" t="s">
        <v>1356</v>
      </c>
      <c r="F124" s="13" t="s">
        <v>249</v>
      </c>
      <c r="G124" s="13"/>
      <c r="H124" s="13"/>
      <c r="I124" s="13"/>
      <c r="J124" s="13"/>
      <c r="K124" s="63"/>
    </row>
    <row r="125" spans="1:11" s="2" customFormat="1" ht="44" x14ac:dyDescent="0.2">
      <c r="A125" s="64" t="s">
        <v>2378</v>
      </c>
      <c r="B125" s="2" t="s">
        <v>2379</v>
      </c>
      <c r="C125" s="2" t="s">
        <v>1360</v>
      </c>
      <c r="D125" s="2" t="s">
        <v>1109</v>
      </c>
      <c r="K125" s="65"/>
    </row>
    <row r="126" spans="1:11" s="2" customFormat="1" ht="22" x14ac:dyDescent="0.2">
      <c r="A126" s="64" t="s">
        <v>2293</v>
      </c>
      <c r="B126" s="2" t="s">
        <v>2294</v>
      </c>
      <c r="C126" s="2" t="s">
        <v>249</v>
      </c>
      <c r="D126" s="2" t="s">
        <v>2295</v>
      </c>
      <c r="E126" s="2" t="s">
        <v>741</v>
      </c>
      <c r="F126" s="2" t="s">
        <v>375</v>
      </c>
      <c r="G126" s="2" t="s">
        <v>1489</v>
      </c>
      <c r="K126" s="65"/>
    </row>
    <row r="127" spans="1:11" s="2" customFormat="1" ht="44" x14ac:dyDescent="0.2">
      <c r="A127" s="64" t="s">
        <v>2380</v>
      </c>
      <c r="B127" s="2" t="s">
        <v>2381</v>
      </c>
      <c r="C127" s="2" t="s">
        <v>1357</v>
      </c>
      <c r="K127" s="65"/>
    </row>
    <row r="128" spans="1:11" s="2" customFormat="1" ht="44" x14ac:dyDescent="0.2">
      <c r="A128" s="66" t="s">
        <v>1862</v>
      </c>
      <c r="B128" s="2" t="s">
        <v>1863</v>
      </c>
      <c r="C128" s="2" t="s">
        <v>249</v>
      </c>
      <c r="D128" s="2" t="s">
        <v>1864</v>
      </c>
      <c r="K128" s="65"/>
    </row>
    <row r="129" spans="1:11" s="2" customFormat="1" ht="44" x14ac:dyDescent="0.2">
      <c r="A129" s="66" t="s">
        <v>1767</v>
      </c>
      <c r="B129" s="2" t="s">
        <v>1768</v>
      </c>
      <c r="C129" s="2" t="s">
        <v>249</v>
      </c>
      <c r="D129" s="2" t="s">
        <v>1095</v>
      </c>
      <c r="E129" s="2" t="s">
        <v>1007</v>
      </c>
      <c r="F129" s="2" t="s">
        <v>375</v>
      </c>
      <c r="G129" s="2" t="s">
        <v>971</v>
      </c>
      <c r="K129" s="65"/>
    </row>
    <row r="130" spans="1:11" s="2" customFormat="1" ht="44" x14ac:dyDescent="0.2">
      <c r="A130" s="64" t="s">
        <v>2210</v>
      </c>
      <c r="B130" s="2" t="s">
        <v>2211</v>
      </c>
      <c r="C130" s="2" t="s">
        <v>1409</v>
      </c>
      <c r="D130" s="2" t="s">
        <v>1366</v>
      </c>
      <c r="K130" s="65"/>
    </row>
    <row r="131" spans="1:11" s="2" customFormat="1" ht="44" x14ac:dyDescent="0.2">
      <c r="A131" s="66" t="s">
        <v>1653</v>
      </c>
      <c r="B131" s="16" t="s">
        <v>1654</v>
      </c>
      <c r="C131" s="2" t="s">
        <v>848</v>
      </c>
      <c r="D131" s="2" t="s">
        <v>249</v>
      </c>
      <c r="E131" s="2" t="s">
        <v>375</v>
      </c>
      <c r="K131" s="65"/>
    </row>
    <row r="132" spans="1:11" s="2" customFormat="1" ht="66" x14ac:dyDescent="0.2">
      <c r="A132" s="66" t="s">
        <v>1802</v>
      </c>
      <c r="B132" s="2" t="s">
        <v>1803</v>
      </c>
      <c r="C132" s="2" t="s">
        <v>804</v>
      </c>
      <c r="D132" s="2" t="s">
        <v>855</v>
      </c>
      <c r="E132" s="2" t="s">
        <v>890</v>
      </c>
      <c r="K132" s="65"/>
    </row>
    <row r="133" spans="1:11" s="2" customFormat="1" ht="44" x14ac:dyDescent="0.2">
      <c r="A133" s="64" t="s">
        <v>2108</v>
      </c>
      <c r="B133" s="2" t="s">
        <v>2109</v>
      </c>
      <c r="C133" s="2" t="s">
        <v>1093</v>
      </c>
      <c r="D133" s="2" t="s">
        <v>848</v>
      </c>
      <c r="E133" s="2" t="s">
        <v>249</v>
      </c>
      <c r="F133" s="2" t="s">
        <v>2110</v>
      </c>
      <c r="G133" s="2" t="s">
        <v>1311</v>
      </c>
      <c r="H133" s="2" t="s">
        <v>1840</v>
      </c>
      <c r="I133" s="2" t="s">
        <v>1015</v>
      </c>
      <c r="K133" s="65"/>
    </row>
    <row r="134" spans="1:11" s="2" customFormat="1" ht="22" x14ac:dyDescent="0.2">
      <c r="A134" s="66" t="s">
        <v>1259</v>
      </c>
      <c r="B134" s="16" t="s">
        <v>1013</v>
      </c>
      <c r="C134" s="2" t="s">
        <v>1014</v>
      </c>
      <c r="D134" s="16" t="s">
        <v>1015</v>
      </c>
      <c r="K134" s="65"/>
    </row>
    <row r="135" spans="1:11" ht="44" x14ac:dyDescent="0.25">
      <c r="A135" s="66" t="s">
        <v>1467</v>
      </c>
      <c r="B135" s="16" t="s">
        <v>1468</v>
      </c>
      <c r="C135" s="2" t="s">
        <v>660</v>
      </c>
      <c r="D135" s="2" t="s">
        <v>1093</v>
      </c>
      <c r="E135" s="2"/>
      <c r="F135" s="2"/>
      <c r="G135" s="2"/>
      <c r="H135" s="2"/>
      <c r="I135" s="2"/>
      <c r="J135" s="2"/>
      <c r="K135" s="65"/>
    </row>
    <row r="136" spans="1:11" s="2" customFormat="1" ht="44" x14ac:dyDescent="0.2">
      <c r="A136" s="64" t="s">
        <v>2346</v>
      </c>
      <c r="B136" s="2" t="s">
        <v>2347</v>
      </c>
      <c r="C136" s="2" t="s">
        <v>2348</v>
      </c>
      <c r="K136" s="65"/>
    </row>
    <row r="137" spans="1:11" s="2" customFormat="1" ht="44" x14ac:dyDescent="0.2">
      <c r="A137" s="66" t="s">
        <v>1798</v>
      </c>
      <c r="B137" s="2" t="s">
        <v>1799</v>
      </c>
      <c r="C137" s="2" t="s">
        <v>1095</v>
      </c>
      <c r="D137" s="2" t="s">
        <v>971</v>
      </c>
      <c r="K137" s="65"/>
    </row>
    <row r="138" spans="1:11" s="2" customFormat="1" ht="44" x14ac:dyDescent="0.2">
      <c r="A138" s="64" t="s">
        <v>2206</v>
      </c>
      <c r="B138" s="2" t="s">
        <v>2207</v>
      </c>
      <c r="C138" s="2" t="s">
        <v>959</v>
      </c>
      <c r="K138" s="65"/>
    </row>
    <row r="139" spans="1:11" s="2" customFormat="1" ht="44" x14ac:dyDescent="0.2">
      <c r="A139" s="64" t="s">
        <v>2208</v>
      </c>
      <c r="B139" s="2" t="s">
        <v>2209</v>
      </c>
      <c r="C139" s="2" t="s">
        <v>959</v>
      </c>
      <c r="K139" s="65"/>
    </row>
    <row r="140" spans="1:11" s="2" customFormat="1" ht="44" x14ac:dyDescent="0.25">
      <c r="A140" s="64" t="s">
        <v>1260</v>
      </c>
      <c r="B140" s="16" t="s">
        <v>733</v>
      </c>
      <c r="C140" s="2" t="s">
        <v>734</v>
      </c>
      <c r="D140" s="2" t="s">
        <v>565</v>
      </c>
      <c r="E140" s="2" t="s">
        <v>724</v>
      </c>
      <c r="F140" s="2" t="s">
        <v>735</v>
      </c>
      <c r="H140" s="13"/>
      <c r="I140" s="13"/>
      <c r="J140" s="13"/>
      <c r="K140" s="63"/>
    </row>
    <row r="141" spans="1:11" s="2" customFormat="1" ht="44" x14ac:dyDescent="0.2">
      <c r="A141" s="66" t="s">
        <v>1298</v>
      </c>
      <c r="B141" s="16" t="s">
        <v>894</v>
      </c>
      <c r="C141" s="2" t="s">
        <v>249</v>
      </c>
      <c r="D141" s="16" t="s">
        <v>895</v>
      </c>
      <c r="E141" s="2" t="s">
        <v>890</v>
      </c>
      <c r="K141" s="65"/>
    </row>
    <row r="142" spans="1:11" s="2" customFormat="1" ht="44" x14ac:dyDescent="0.2">
      <c r="A142" s="66" t="s">
        <v>1751</v>
      </c>
      <c r="B142" s="16" t="s">
        <v>1752</v>
      </c>
      <c r="C142" s="2" t="s">
        <v>848</v>
      </c>
      <c r="D142" s="2" t="s">
        <v>1095</v>
      </c>
      <c r="E142" s="2" t="s">
        <v>1753</v>
      </c>
      <c r="F142" s="2" t="s">
        <v>398</v>
      </c>
      <c r="K142" s="65"/>
    </row>
    <row r="143" spans="1:11" s="2" customFormat="1" ht="44" x14ac:dyDescent="0.25">
      <c r="A143" s="66" t="s">
        <v>1297</v>
      </c>
      <c r="B143" s="16" t="s">
        <v>736</v>
      </c>
      <c r="D143" s="13" t="s">
        <v>725</v>
      </c>
      <c r="E143" s="17" t="s">
        <v>724</v>
      </c>
      <c r="H143" s="13"/>
      <c r="I143" s="13"/>
      <c r="J143" s="13"/>
      <c r="K143" s="63"/>
    </row>
    <row r="144" spans="1:11" s="2" customFormat="1" ht="44" x14ac:dyDescent="0.2">
      <c r="A144" s="66" t="s">
        <v>1625</v>
      </c>
      <c r="B144" s="16" t="s">
        <v>1626</v>
      </c>
      <c r="C144" s="2" t="s">
        <v>249</v>
      </c>
      <c r="D144" s="2" t="s">
        <v>1311</v>
      </c>
      <c r="E144" s="2" t="s">
        <v>848</v>
      </c>
      <c r="F144" s="2" t="s">
        <v>1015</v>
      </c>
      <c r="K144" s="65"/>
    </row>
    <row r="145" spans="1:11" s="2" customFormat="1" ht="44" x14ac:dyDescent="0.2">
      <c r="A145" s="64" t="s">
        <v>2440</v>
      </c>
      <c r="B145" s="2" t="s">
        <v>2441</v>
      </c>
      <c r="C145" s="2" t="s">
        <v>853</v>
      </c>
      <c r="D145" s="2" t="s">
        <v>1426</v>
      </c>
      <c r="E145" s="2" t="s">
        <v>249</v>
      </c>
      <c r="F145" s="2" t="s">
        <v>1784</v>
      </c>
      <c r="G145" s="2" t="s">
        <v>2442</v>
      </c>
      <c r="H145" s="2" t="s">
        <v>1307</v>
      </c>
      <c r="I145" s="2" t="s">
        <v>1015</v>
      </c>
      <c r="K145" s="65"/>
    </row>
    <row r="146" spans="1:11" s="2" customFormat="1" ht="44" x14ac:dyDescent="0.2">
      <c r="A146" s="66" t="s">
        <v>1296</v>
      </c>
      <c r="B146" s="16" t="s">
        <v>1033</v>
      </c>
      <c r="C146" s="2" t="s">
        <v>249</v>
      </c>
      <c r="D146" s="2" t="s">
        <v>1034</v>
      </c>
      <c r="E146" s="16" t="s">
        <v>1036</v>
      </c>
      <c r="F146" s="16" t="s">
        <v>1035</v>
      </c>
      <c r="G146" s="16" t="s">
        <v>1037</v>
      </c>
      <c r="H146" s="2" t="s">
        <v>890</v>
      </c>
      <c r="K146" s="65"/>
    </row>
    <row r="147" spans="1:11" s="2" customFormat="1" ht="44" x14ac:dyDescent="0.2">
      <c r="A147" s="66" t="s">
        <v>1668</v>
      </c>
      <c r="B147" s="16" t="s">
        <v>1669</v>
      </c>
      <c r="C147" s="2" t="s">
        <v>1034</v>
      </c>
      <c r="D147" s="2" t="s">
        <v>249</v>
      </c>
      <c r="E147" s="2" t="s">
        <v>855</v>
      </c>
      <c r="F147" s="2" t="s">
        <v>854</v>
      </c>
      <c r="G147" s="2" t="s">
        <v>1035</v>
      </c>
      <c r="H147" s="2" t="s">
        <v>1670</v>
      </c>
      <c r="K147" s="65"/>
    </row>
    <row r="148" spans="1:11" s="2" customFormat="1" ht="44" x14ac:dyDescent="0.2">
      <c r="A148" s="64" t="s">
        <v>1820</v>
      </c>
      <c r="B148" s="2" t="s">
        <v>1821</v>
      </c>
      <c r="C148" s="2" t="s">
        <v>249</v>
      </c>
      <c r="D148" s="2" t="s">
        <v>1822</v>
      </c>
      <c r="E148" s="2" t="s">
        <v>905</v>
      </c>
      <c r="K148" s="65"/>
    </row>
    <row r="149" spans="1:11" s="2" customFormat="1" ht="66" x14ac:dyDescent="0.2">
      <c r="A149" s="64" t="s">
        <v>2074</v>
      </c>
      <c r="B149" s="2" t="s">
        <v>2075</v>
      </c>
      <c r="C149" s="2" t="s">
        <v>1667</v>
      </c>
      <c r="D149" s="2" t="s">
        <v>1489</v>
      </c>
      <c r="K149" s="65"/>
    </row>
    <row r="150" spans="1:11" s="2" customFormat="1" ht="44" x14ac:dyDescent="0.2">
      <c r="A150" s="66" t="s">
        <v>1859</v>
      </c>
      <c r="B150" s="2" t="s">
        <v>1858</v>
      </c>
      <c r="C150" s="2" t="s">
        <v>1606</v>
      </c>
      <c r="K150" s="65"/>
    </row>
    <row r="151" spans="1:11" s="19" customFormat="1" ht="44" x14ac:dyDescent="0.2">
      <c r="A151" s="64" t="s">
        <v>1349</v>
      </c>
      <c r="B151" s="2" t="s">
        <v>249</v>
      </c>
      <c r="C151" s="2" t="s">
        <v>1350</v>
      </c>
      <c r="D151" s="2" t="s">
        <v>907</v>
      </c>
      <c r="E151" s="2" t="s">
        <v>846</v>
      </c>
      <c r="F151" s="2" t="s">
        <v>285</v>
      </c>
      <c r="G151" s="2"/>
      <c r="H151" s="2"/>
      <c r="I151" s="2"/>
      <c r="J151" s="2"/>
      <c r="K151" s="65"/>
    </row>
    <row r="152" spans="1:11" s="19" customFormat="1" ht="44" x14ac:dyDescent="0.2">
      <c r="A152" s="66" t="s">
        <v>1295</v>
      </c>
      <c r="B152" s="16" t="s">
        <v>1006</v>
      </c>
      <c r="C152" s="16" t="s">
        <v>1007</v>
      </c>
      <c r="D152" s="16" t="s">
        <v>1008</v>
      </c>
      <c r="E152" s="2" t="s">
        <v>1003</v>
      </c>
      <c r="F152" s="16" t="s">
        <v>1009</v>
      </c>
      <c r="G152" s="16" t="s">
        <v>1010</v>
      </c>
      <c r="H152" s="16" t="s">
        <v>903</v>
      </c>
      <c r="I152" s="16" t="s">
        <v>1011</v>
      </c>
      <c r="J152" s="16" t="s">
        <v>1012</v>
      </c>
      <c r="K152" s="65"/>
    </row>
    <row r="153" spans="1:11" s="2" customFormat="1" ht="44" x14ac:dyDescent="0.2">
      <c r="A153" s="64" t="s">
        <v>1825</v>
      </c>
      <c r="B153" s="2" t="s">
        <v>1826</v>
      </c>
      <c r="C153" s="2" t="s">
        <v>249</v>
      </c>
      <c r="D153" s="2" t="s">
        <v>810</v>
      </c>
      <c r="E153" s="2" t="s">
        <v>657</v>
      </c>
      <c r="F153" s="2" t="s">
        <v>848</v>
      </c>
      <c r="G153" s="2" t="s">
        <v>789</v>
      </c>
      <c r="K153" s="65"/>
    </row>
    <row r="154" spans="1:11" s="19" customFormat="1" ht="44" x14ac:dyDescent="0.2">
      <c r="A154" s="64" t="s">
        <v>1833</v>
      </c>
      <c r="B154" s="2" t="s">
        <v>1834</v>
      </c>
      <c r="C154" s="2" t="s">
        <v>249</v>
      </c>
      <c r="D154" s="2" t="s">
        <v>1098</v>
      </c>
      <c r="E154" s="2" t="s">
        <v>657</v>
      </c>
      <c r="F154" s="2"/>
      <c r="G154" s="2"/>
      <c r="H154" s="2"/>
      <c r="I154" s="2"/>
      <c r="J154" s="2"/>
      <c r="K154" s="65"/>
    </row>
    <row r="155" spans="1:11" ht="22" x14ac:dyDescent="0.25">
      <c r="A155" s="62" t="s">
        <v>1951</v>
      </c>
      <c r="B155" s="13" t="s">
        <v>1952</v>
      </c>
      <c r="C155" s="13" t="s">
        <v>903</v>
      </c>
      <c r="D155" s="13" t="s">
        <v>1012</v>
      </c>
      <c r="E155" s="13" t="s">
        <v>1466</v>
      </c>
    </row>
    <row r="156" spans="1:11" s="19" customFormat="1" ht="66" x14ac:dyDescent="0.2">
      <c r="A156" s="64" t="s">
        <v>2010</v>
      </c>
      <c r="B156" s="2" t="s">
        <v>2011</v>
      </c>
      <c r="C156" s="2" t="s">
        <v>249</v>
      </c>
      <c r="D156" s="2" t="s">
        <v>2012</v>
      </c>
      <c r="E156" s="2"/>
      <c r="F156" s="2"/>
      <c r="G156" s="2"/>
      <c r="H156" s="2"/>
      <c r="I156" s="2"/>
      <c r="J156" s="2"/>
      <c r="K156" s="65"/>
    </row>
    <row r="157" spans="1:11" s="19" customFormat="1" ht="44" x14ac:dyDescent="0.2">
      <c r="A157" s="69" t="s">
        <v>1940</v>
      </c>
      <c r="B157" s="2" t="s">
        <v>1941</v>
      </c>
      <c r="C157" s="2" t="s">
        <v>1480</v>
      </c>
      <c r="D157" s="2" t="s">
        <v>1775</v>
      </c>
      <c r="E157" s="2"/>
      <c r="F157" s="2"/>
      <c r="G157" s="2"/>
      <c r="H157" s="2"/>
      <c r="I157" s="2"/>
      <c r="J157" s="2"/>
      <c r="K157" s="65"/>
    </row>
    <row r="158" spans="1:11" s="19" customFormat="1" ht="22" x14ac:dyDescent="0.2">
      <c r="A158" s="64" t="s">
        <v>2289</v>
      </c>
      <c r="B158" s="2" t="s">
        <v>2290</v>
      </c>
      <c r="C158" s="2" t="s">
        <v>249</v>
      </c>
      <c r="D158" s="2" t="s">
        <v>741</v>
      </c>
      <c r="E158" s="2" t="s">
        <v>2012</v>
      </c>
      <c r="F158" s="2" t="s">
        <v>277</v>
      </c>
      <c r="G158" s="2" t="s">
        <v>890</v>
      </c>
      <c r="H158" s="2"/>
      <c r="I158" s="2"/>
      <c r="J158" s="2"/>
      <c r="K158" s="65"/>
    </row>
    <row r="159" spans="1:11" s="2" customFormat="1" ht="22" x14ac:dyDescent="0.2">
      <c r="A159" s="64" t="s">
        <v>2141</v>
      </c>
      <c r="B159" s="2" t="s">
        <v>2142</v>
      </c>
      <c r="C159" s="2" t="s">
        <v>249</v>
      </c>
      <c r="D159" s="2" t="s">
        <v>855</v>
      </c>
      <c r="K159" s="65"/>
    </row>
    <row r="160" spans="1:11" ht="44" x14ac:dyDescent="0.25">
      <c r="A160" s="64" t="s">
        <v>1294</v>
      </c>
      <c r="B160" s="16" t="s">
        <v>1104</v>
      </c>
      <c r="C160" s="19" t="s">
        <v>1105</v>
      </c>
      <c r="D160" s="16" t="s">
        <v>1106</v>
      </c>
      <c r="E160" s="16" t="s">
        <v>1107</v>
      </c>
      <c r="F160" s="16" t="s">
        <v>276</v>
      </c>
      <c r="G160" s="19" t="s">
        <v>249</v>
      </c>
      <c r="H160" s="19" t="s">
        <v>1108</v>
      </c>
      <c r="I160" s="16" t="s">
        <v>1109</v>
      </c>
      <c r="J160" s="19"/>
      <c r="K160" s="68"/>
    </row>
    <row r="161" spans="1:11" s="19" customFormat="1" ht="22" x14ac:dyDescent="0.2">
      <c r="A161" s="64" t="s">
        <v>1293</v>
      </c>
      <c r="B161" s="2" t="s">
        <v>904</v>
      </c>
      <c r="C161" s="2" t="s">
        <v>438</v>
      </c>
      <c r="D161" s="2" t="s">
        <v>249</v>
      </c>
      <c r="E161" s="2" t="s">
        <v>905</v>
      </c>
      <c r="F161" s="2"/>
      <c r="G161" s="2"/>
      <c r="H161" s="2"/>
      <c r="I161" s="2"/>
      <c r="J161" s="2"/>
      <c r="K161" s="65"/>
    </row>
    <row r="162" spans="1:11" s="2" customFormat="1" ht="44" x14ac:dyDescent="0.2">
      <c r="A162" s="66" t="s">
        <v>1487</v>
      </c>
      <c r="B162" s="16" t="s">
        <v>1488</v>
      </c>
      <c r="C162" s="2" t="s">
        <v>249</v>
      </c>
      <c r="D162" s="2" t="s">
        <v>740</v>
      </c>
      <c r="E162" s="2" t="s">
        <v>1347</v>
      </c>
      <c r="F162" s="2" t="s">
        <v>1489</v>
      </c>
      <c r="K162" s="65"/>
    </row>
    <row r="163" spans="1:11" s="2" customFormat="1" ht="44" x14ac:dyDescent="0.2">
      <c r="A163" s="66" t="s">
        <v>1292</v>
      </c>
      <c r="B163" s="16" t="s">
        <v>738</v>
      </c>
      <c r="C163" s="2" t="s">
        <v>249</v>
      </c>
      <c r="D163" s="2" t="s">
        <v>729</v>
      </c>
      <c r="K163" s="65"/>
    </row>
    <row r="164" spans="1:11" s="2" customFormat="1" ht="22" x14ac:dyDescent="0.2">
      <c r="A164" s="64" t="s">
        <v>2228</v>
      </c>
      <c r="B164" s="2" t="s">
        <v>2229</v>
      </c>
      <c r="C164" s="2" t="s">
        <v>249</v>
      </c>
      <c r="D164" s="2" t="s">
        <v>1347</v>
      </c>
      <c r="K164" s="65"/>
    </row>
    <row r="165" spans="1:11" s="2" customFormat="1" ht="22" x14ac:dyDescent="0.25">
      <c r="A165" s="64" t="s">
        <v>1261</v>
      </c>
      <c r="B165" s="13"/>
      <c r="C165" s="13"/>
      <c r="D165" s="13"/>
      <c r="E165" s="13"/>
      <c r="F165" s="13"/>
      <c r="G165" s="13"/>
      <c r="H165" s="13"/>
      <c r="I165" s="13"/>
      <c r="J165" s="13"/>
      <c r="K165" s="63"/>
    </row>
    <row r="166" spans="1:11" s="2" customFormat="1" ht="44" x14ac:dyDescent="0.2">
      <c r="A166" s="64" t="s">
        <v>1484</v>
      </c>
      <c r="B166" s="16" t="s">
        <v>1485</v>
      </c>
      <c r="C166" s="2" t="s">
        <v>1486</v>
      </c>
      <c r="D166" s="2" t="s">
        <v>741</v>
      </c>
      <c r="E166" s="2" t="s">
        <v>249</v>
      </c>
      <c r="F166" s="2" t="s">
        <v>1347</v>
      </c>
      <c r="G166" s="2" t="s">
        <v>1015</v>
      </c>
      <c r="H166" s="2" t="s">
        <v>1366</v>
      </c>
      <c r="K166" s="65"/>
    </row>
    <row r="167" spans="1:11" s="2" customFormat="1" ht="44" x14ac:dyDescent="0.2">
      <c r="A167" s="66" t="s">
        <v>1346</v>
      </c>
      <c r="B167" s="2" t="s">
        <v>249</v>
      </c>
      <c r="C167" s="2" t="s">
        <v>1347</v>
      </c>
      <c r="D167" s="2" t="s">
        <v>1348</v>
      </c>
      <c r="K167" s="65"/>
    </row>
    <row r="168" spans="1:11" s="2" customFormat="1" ht="44" x14ac:dyDescent="0.2">
      <c r="A168" s="66" t="s">
        <v>1678</v>
      </c>
      <c r="B168" s="16" t="s">
        <v>1679</v>
      </c>
      <c r="C168" s="2" t="s">
        <v>249</v>
      </c>
      <c r="D168" s="2" t="s">
        <v>848</v>
      </c>
      <c r="E168" s="2" t="s">
        <v>1489</v>
      </c>
      <c r="K168" s="65"/>
    </row>
    <row r="169" spans="1:11" s="2" customFormat="1" ht="44" x14ac:dyDescent="0.2">
      <c r="A169" s="64" t="s">
        <v>2232</v>
      </c>
      <c r="B169" s="2" t="s">
        <v>2233</v>
      </c>
      <c r="C169" s="2" t="s">
        <v>1347</v>
      </c>
      <c r="D169" s="2" t="s">
        <v>249</v>
      </c>
      <c r="E169" s="2" t="s">
        <v>2234</v>
      </c>
      <c r="F169" s="2" t="s">
        <v>2235</v>
      </c>
      <c r="K169" s="65"/>
    </row>
    <row r="170" spans="1:11" s="2" customFormat="1" ht="44" x14ac:dyDescent="0.25">
      <c r="A170" s="66" t="s">
        <v>1291</v>
      </c>
      <c r="B170" s="16" t="s">
        <v>739</v>
      </c>
      <c r="C170" s="2" t="s">
        <v>740</v>
      </c>
      <c r="D170" s="2" t="s">
        <v>741</v>
      </c>
      <c r="E170" s="2" t="s">
        <v>249</v>
      </c>
      <c r="F170" s="2" t="s">
        <v>729</v>
      </c>
      <c r="H170" s="13"/>
      <c r="I170" s="13"/>
      <c r="J170" s="13"/>
      <c r="K170" s="63"/>
    </row>
    <row r="171" spans="1:11" s="2" customFormat="1" ht="44" x14ac:dyDescent="0.2">
      <c r="A171" s="64" t="s">
        <v>1837</v>
      </c>
      <c r="B171" s="2" t="s">
        <v>1838</v>
      </c>
      <c r="C171" s="2" t="s">
        <v>249</v>
      </c>
      <c r="D171" s="2" t="s">
        <v>1840</v>
      </c>
      <c r="E171" s="2" t="s">
        <v>1034</v>
      </c>
      <c r="F171" s="2" t="s">
        <v>1839</v>
      </c>
      <c r="K171" s="65"/>
    </row>
    <row r="172" spans="1:11" ht="22" x14ac:dyDescent="0.25">
      <c r="A172" s="66" t="s">
        <v>1290</v>
      </c>
      <c r="B172" s="16" t="s">
        <v>742</v>
      </c>
      <c r="C172" s="2" t="s">
        <v>249</v>
      </c>
      <c r="D172" s="2" t="s">
        <v>729</v>
      </c>
      <c r="E172" s="2"/>
      <c r="F172" s="2"/>
      <c r="G172" s="2"/>
    </row>
    <row r="173" spans="1:11" s="2" customFormat="1" ht="44" x14ac:dyDescent="0.2">
      <c r="A173" s="64" t="s">
        <v>1289</v>
      </c>
      <c r="B173" s="16" t="s">
        <v>856</v>
      </c>
      <c r="C173" s="2" t="s">
        <v>857</v>
      </c>
      <c r="K173" s="65"/>
    </row>
    <row r="174" spans="1:11" s="2" customFormat="1" ht="44" x14ac:dyDescent="0.2">
      <c r="A174" s="64" t="s">
        <v>2013</v>
      </c>
      <c r="B174" s="2" t="s">
        <v>2014</v>
      </c>
      <c r="C174" s="2" t="s">
        <v>1366</v>
      </c>
      <c r="K174" s="65"/>
    </row>
    <row r="175" spans="1:11" s="19" customFormat="1" ht="66" x14ac:dyDescent="0.2">
      <c r="A175" s="66" t="s">
        <v>1420</v>
      </c>
      <c r="B175" s="16" t="s">
        <v>1421</v>
      </c>
      <c r="C175" s="2" t="s">
        <v>1362</v>
      </c>
      <c r="D175" s="2" t="s">
        <v>1422</v>
      </c>
      <c r="E175" s="2" t="s">
        <v>1423</v>
      </c>
      <c r="F175" s="2" t="s">
        <v>1366</v>
      </c>
      <c r="G175" s="2"/>
      <c r="H175" s="2"/>
      <c r="I175" s="2"/>
      <c r="J175" s="2"/>
      <c r="K175" s="65"/>
    </row>
    <row r="176" spans="1:11" s="2" customFormat="1" ht="66" x14ac:dyDescent="0.2">
      <c r="A176" s="64" t="s">
        <v>2350</v>
      </c>
      <c r="B176" s="2" t="s">
        <v>2349</v>
      </c>
      <c r="C176" s="2" t="s">
        <v>1426</v>
      </c>
      <c r="D176" s="2" t="s">
        <v>1422</v>
      </c>
      <c r="E176" s="2" t="s">
        <v>1362</v>
      </c>
      <c r="F176" s="2" t="s">
        <v>1423</v>
      </c>
      <c r="G176" s="2" t="s">
        <v>249</v>
      </c>
      <c r="H176" s="2" t="s">
        <v>1015</v>
      </c>
      <c r="K176" s="65"/>
    </row>
    <row r="177" spans="1:11" s="2" customFormat="1" ht="44" x14ac:dyDescent="0.2">
      <c r="A177" s="64" t="s">
        <v>1623</v>
      </c>
      <c r="B177" s="2" t="s">
        <v>1621</v>
      </c>
      <c r="C177" s="2" t="s">
        <v>808</v>
      </c>
      <c r="D177" s="2" t="s">
        <v>1622</v>
      </c>
      <c r="E177" s="2" t="s">
        <v>808</v>
      </c>
      <c r="K177" s="65"/>
    </row>
    <row r="178" spans="1:11" s="2" customFormat="1" ht="44" x14ac:dyDescent="0.2">
      <c r="A178" s="66" t="s">
        <v>1345</v>
      </c>
      <c r="B178" s="2" t="s">
        <v>1344</v>
      </c>
      <c r="C178" s="2" t="s">
        <v>1111</v>
      </c>
      <c r="D178" s="2" t="s">
        <v>249</v>
      </c>
      <c r="K178" s="65"/>
    </row>
    <row r="179" spans="1:11" s="2" customFormat="1" ht="22" x14ac:dyDescent="0.2">
      <c r="A179" s="64" t="s">
        <v>2299</v>
      </c>
      <c r="B179" s="2" t="s">
        <v>2300</v>
      </c>
      <c r="C179" s="2" t="s">
        <v>2295</v>
      </c>
      <c r="D179" s="2" t="s">
        <v>249</v>
      </c>
      <c r="E179" s="2" t="s">
        <v>1489</v>
      </c>
      <c r="K179" s="65"/>
    </row>
    <row r="180" spans="1:11" s="2" customFormat="1" ht="44" x14ac:dyDescent="0.2">
      <c r="A180" s="64" t="s">
        <v>2076</v>
      </c>
      <c r="B180" s="2" t="s">
        <v>2077</v>
      </c>
      <c r="C180" s="2" t="s">
        <v>249</v>
      </c>
      <c r="D180" s="2" t="s">
        <v>808</v>
      </c>
      <c r="E180" s="2" t="s">
        <v>1489</v>
      </c>
      <c r="K180" s="65"/>
    </row>
    <row r="181" spans="1:11" s="2" customFormat="1" ht="66" x14ac:dyDescent="0.2">
      <c r="A181" s="64" t="s">
        <v>1927</v>
      </c>
      <c r="B181" s="2" t="s">
        <v>1926</v>
      </c>
      <c r="C181" s="2" t="s">
        <v>1778</v>
      </c>
      <c r="D181" s="2" t="s">
        <v>249</v>
      </c>
      <c r="K181" s="65"/>
    </row>
    <row r="182" spans="1:11" s="2" customFormat="1" ht="44" x14ac:dyDescent="0.25">
      <c r="A182" s="66" t="s">
        <v>1776</v>
      </c>
      <c r="B182" s="13" t="s">
        <v>1777</v>
      </c>
      <c r="C182" s="13" t="s">
        <v>1778</v>
      </c>
      <c r="D182" s="13"/>
      <c r="E182" s="13"/>
      <c r="F182" s="13"/>
      <c r="G182" s="13"/>
      <c r="H182" s="13"/>
      <c r="I182" s="13"/>
      <c r="J182" s="13"/>
      <c r="K182" s="63"/>
    </row>
    <row r="183" spans="1:11" s="2" customFormat="1" ht="66" x14ac:dyDescent="0.2">
      <c r="A183" s="64" t="s">
        <v>1412</v>
      </c>
      <c r="B183" s="19" t="s">
        <v>1413</v>
      </c>
      <c r="C183" s="19" t="s">
        <v>1362</v>
      </c>
      <c r="D183" s="19"/>
      <c r="E183" s="19"/>
      <c r="F183" s="19"/>
      <c r="G183" s="19"/>
      <c r="H183" s="19"/>
      <c r="I183" s="19"/>
      <c r="J183" s="19"/>
      <c r="K183" s="68"/>
    </row>
    <row r="184" spans="1:11" s="2" customFormat="1" ht="44" x14ac:dyDescent="0.2">
      <c r="A184" s="66" t="s">
        <v>1661</v>
      </c>
      <c r="B184" s="16" t="s">
        <v>1659</v>
      </c>
      <c r="C184" s="2" t="s">
        <v>249</v>
      </c>
      <c r="D184" s="2" t="s">
        <v>1660</v>
      </c>
      <c r="E184" s="2" t="s">
        <v>741</v>
      </c>
      <c r="F184" s="2" t="s">
        <v>375</v>
      </c>
      <c r="G184" s="2" t="s">
        <v>1366</v>
      </c>
      <c r="K184" s="65"/>
    </row>
    <row r="185" spans="1:11" s="2" customFormat="1" ht="44" x14ac:dyDescent="0.2">
      <c r="A185" s="66" t="s">
        <v>1288</v>
      </c>
      <c r="B185" s="16" t="s">
        <v>972</v>
      </c>
      <c r="C185" s="16" t="s">
        <v>944</v>
      </c>
      <c r="K185" s="65"/>
    </row>
    <row r="186" spans="1:11" s="2" customFormat="1" ht="44" x14ac:dyDescent="0.2">
      <c r="A186" s="64" t="s">
        <v>2431</v>
      </c>
      <c r="B186" s="2" t="s">
        <v>2432</v>
      </c>
      <c r="C186" s="2" t="s">
        <v>1034</v>
      </c>
      <c r="D186" s="2" t="s">
        <v>1035</v>
      </c>
      <c r="E186" s="2" t="s">
        <v>249</v>
      </c>
      <c r="K186" s="65"/>
    </row>
    <row r="187" spans="1:11" s="2" customFormat="1" ht="44" x14ac:dyDescent="0.2">
      <c r="A187" s="64" t="s">
        <v>2384</v>
      </c>
      <c r="B187" s="2" t="s">
        <v>2385</v>
      </c>
      <c r="C187" s="2" t="s">
        <v>808</v>
      </c>
      <c r="D187" s="2" t="s">
        <v>249</v>
      </c>
      <c r="E187" s="2" t="s">
        <v>1677</v>
      </c>
      <c r="F187" s="2" t="s">
        <v>2298</v>
      </c>
      <c r="G187" s="2" t="s">
        <v>1904</v>
      </c>
      <c r="H187" s="2" t="s">
        <v>1014</v>
      </c>
      <c r="I187" s="2" t="s">
        <v>2386</v>
      </c>
      <c r="J187" s="2" t="s">
        <v>1312</v>
      </c>
      <c r="K187" s="65"/>
    </row>
    <row r="188" spans="1:11" s="2" customFormat="1" ht="44" x14ac:dyDescent="0.2">
      <c r="A188" s="64" t="s">
        <v>2371</v>
      </c>
      <c r="B188" s="2" t="s">
        <v>2372</v>
      </c>
      <c r="C188" s="2" t="s">
        <v>249</v>
      </c>
      <c r="D188" s="2" t="s">
        <v>1677</v>
      </c>
      <c r="E188" s="2" t="s">
        <v>2298</v>
      </c>
      <c r="K188" s="65"/>
    </row>
    <row r="189" spans="1:11" s="2" customFormat="1" ht="44" x14ac:dyDescent="0.2">
      <c r="A189" s="66" t="s">
        <v>1287</v>
      </c>
      <c r="B189" s="16" t="s">
        <v>797</v>
      </c>
      <c r="C189" s="2" t="s">
        <v>785</v>
      </c>
      <c r="D189" s="2" t="s">
        <v>249</v>
      </c>
      <c r="K189" s="65"/>
    </row>
    <row r="190" spans="1:11" s="2" customFormat="1" ht="66" x14ac:dyDescent="0.2">
      <c r="A190" s="66" t="s">
        <v>1901</v>
      </c>
      <c r="B190" s="2" t="s">
        <v>1902</v>
      </c>
      <c r="C190" s="2" t="s">
        <v>1903</v>
      </c>
      <c r="D190" s="2" t="s">
        <v>1904</v>
      </c>
      <c r="K190" s="65"/>
    </row>
    <row r="191" spans="1:11" s="2" customFormat="1" ht="44" x14ac:dyDescent="0.2">
      <c r="A191" s="66" t="s">
        <v>1846</v>
      </c>
      <c r="B191" s="2" t="s">
        <v>1847</v>
      </c>
      <c r="C191" s="2" t="s">
        <v>893</v>
      </c>
      <c r="K191" s="65"/>
    </row>
    <row r="192" spans="1:11" s="2" customFormat="1" ht="66" x14ac:dyDescent="0.2">
      <c r="A192" s="66" t="s">
        <v>1286</v>
      </c>
      <c r="B192" s="16" t="s">
        <v>1096</v>
      </c>
      <c r="C192" s="2" t="s">
        <v>890</v>
      </c>
      <c r="K192" s="65"/>
    </row>
    <row r="193" spans="1:11" s="2" customFormat="1" ht="44" x14ac:dyDescent="0.2">
      <c r="A193" s="66" t="s">
        <v>1285</v>
      </c>
      <c r="B193" s="16" t="s">
        <v>896</v>
      </c>
      <c r="C193" s="2" t="s">
        <v>890</v>
      </c>
      <c r="K193" s="65"/>
    </row>
    <row r="194" spans="1:11" s="2" customFormat="1" ht="44" x14ac:dyDescent="0.2">
      <c r="A194" s="66" t="s">
        <v>1284</v>
      </c>
      <c r="B194" s="16" t="s">
        <v>896</v>
      </c>
      <c r="C194" s="2" t="s">
        <v>890</v>
      </c>
      <c r="K194" s="65"/>
    </row>
    <row r="195" spans="1:11" s="2" customFormat="1" ht="44" x14ac:dyDescent="0.2">
      <c r="A195" s="64" t="s">
        <v>1283</v>
      </c>
      <c r="B195" s="16" t="s">
        <v>896</v>
      </c>
      <c r="C195" s="2" t="s">
        <v>890</v>
      </c>
      <c r="K195" s="65"/>
    </row>
    <row r="196" spans="1:11" s="2" customFormat="1" ht="44" x14ac:dyDescent="0.2">
      <c r="A196" s="64" t="s">
        <v>1615</v>
      </c>
      <c r="B196" s="2" t="s">
        <v>1616</v>
      </c>
      <c r="C196" s="2" t="s">
        <v>890</v>
      </c>
      <c r="K196" s="65"/>
    </row>
    <row r="197" spans="1:11" s="2" customFormat="1" ht="44" x14ac:dyDescent="0.2">
      <c r="A197" s="66" t="s">
        <v>1351</v>
      </c>
      <c r="B197" s="2" t="s">
        <v>249</v>
      </c>
      <c r="C197" s="2" t="s">
        <v>1307</v>
      </c>
      <c r="K197" s="65"/>
    </row>
    <row r="198" spans="1:11" s="2" customFormat="1" ht="44" x14ac:dyDescent="0.2">
      <c r="A198" s="64" t="s">
        <v>1308</v>
      </c>
      <c r="B198" s="16" t="s">
        <v>1306</v>
      </c>
      <c r="C198" s="2" t="s">
        <v>887</v>
      </c>
      <c r="D198" s="2" t="s">
        <v>786</v>
      </c>
      <c r="E198" s="2" t="s">
        <v>971</v>
      </c>
      <c r="F198" s="2" t="s">
        <v>1307</v>
      </c>
      <c r="K198" s="65"/>
    </row>
    <row r="199" spans="1:11" s="2" customFormat="1" ht="22" x14ac:dyDescent="0.25">
      <c r="A199" s="67" t="s">
        <v>1908</v>
      </c>
      <c r="B199" s="13" t="s">
        <v>1909</v>
      </c>
      <c r="C199" s="13" t="s">
        <v>1910</v>
      </c>
      <c r="D199" s="13"/>
      <c r="E199" s="13"/>
      <c r="F199" s="13"/>
      <c r="G199" s="13"/>
      <c r="H199" s="13"/>
      <c r="I199" s="13"/>
      <c r="J199" s="13"/>
      <c r="K199" s="63"/>
    </row>
    <row r="200" spans="1:11" s="2" customFormat="1" ht="44" x14ac:dyDescent="0.2">
      <c r="A200" s="66" t="s">
        <v>1785</v>
      </c>
      <c r="B200" s="2" t="s">
        <v>1786</v>
      </c>
      <c r="C200" s="2" t="s">
        <v>1357</v>
      </c>
      <c r="D200" s="2" t="s">
        <v>1360</v>
      </c>
      <c r="E200" s="2" t="s">
        <v>1764</v>
      </c>
      <c r="F200" s="2" t="s">
        <v>249</v>
      </c>
      <c r="G200" s="2" t="s">
        <v>804</v>
      </c>
      <c r="H200" s="2" t="s">
        <v>1108</v>
      </c>
      <c r="I200" s="2" t="s">
        <v>1109</v>
      </c>
      <c r="J200" s="2" t="s">
        <v>890</v>
      </c>
      <c r="K200" s="65"/>
    </row>
    <row r="201" spans="1:11" s="2" customFormat="1" ht="44" x14ac:dyDescent="0.2">
      <c r="A201" s="69" t="s">
        <v>1282</v>
      </c>
      <c r="B201" s="16" t="s">
        <v>802</v>
      </c>
      <c r="C201" s="2" t="s">
        <v>803</v>
      </c>
      <c r="D201" s="2" t="s">
        <v>786</v>
      </c>
      <c r="E201" s="2" t="s">
        <v>804</v>
      </c>
      <c r="F201" s="2" t="s">
        <v>285</v>
      </c>
      <c r="G201" s="2" t="s">
        <v>564</v>
      </c>
      <c r="K201" s="65"/>
    </row>
    <row r="202" spans="1:11" s="2" customFormat="1" ht="44" x14ac:dyDescent="0.2">
      <c r="A202" s="66" t="s">
        <v>1352</v>
      </c>
      <c r="B202" s="16" t="s">
        <v>1353</v>
      </c>
      <c r="C202" s="2" t="s">
        <v>848</v>
      </c>
      <c r="D202" s="2" t="s">
        <v>375</v>
      </c>
      <c r="K202" s="65"/>
    </row>
    <row r="203" spans="1:11" s="2" customFormat="1" ht="44" x14ac:dyDescent="0.2">
      <c r="A203" s="67" t="s">
        <v>1281</v>
      </c>
      <c r="B203" s="2" t="s">
        <v>849</v>
      </c>
      <c r="C203" s="2" t="s">
        <v>850</v>
      </c>
      <c r="K203" s="65"/>
    </row>
    <row r="204" spans="1:11" s="2" customFormat="1" ht="66" x14ac:dyDescent="0.2">
      <c r="A204" s="64" t="s">
        <v>2353</v>
      </c>
      <c r="B204" s="2" t="s">
        <v>2354</v>
      </c>
      <c r="C204" s="2" t="s">
        <v>966</v>
      </c>
      <c r="K204" s="65"/>
    </row>
    <row r="205" spans="1:11" s="2" customFormat="1" ht="44" x14ac:dyDescent="0.2">
      <c r="A205" s="64" t="s">
        <v>1280</v>
      </c>
      <c r="B205" s="16" t="s">
        <v>960</v>
      </c>
      <c r="C205" s="16" t="s">
        <v>957</v>
      </c>
      <c r="D205" s="16" t="s">
        <v>724</v>
      </c>
      <c r="K205" s="65"/>
    </row>
    <row r="206" spans="1:11" ht="44" x14ac:dyDescent="0.25">
      <c r="A206" s="67" t="s">
        <v>1279</v>
      </c>
      <c r="B206" s="16" t="s">
        <v>961</v>
      </c>
      <c r="C206" s="16" t="s">
        <v>956</v>
      </c>
      <c r="D206" s="2" t="s">
        <v>249</v>
      </c>
      <c r="E206" s="16" t="s">
        <v>957</v>
      </c>
      <c r="F206" s="16" t="s">
        <v>724</v>
      </c>
      <c r="G206" s="16" t="s">
        <v>958</v>
      </c>
      <c r="H206" s="16" t="s">
        <v>959</v>
      </c>
      <c r="I206" s="2"/>
      <c r="J206" s="2"/>
      <c r="K206" s="65"/>
    </row>
    <row r="207" spans="1:11" s="2" customFormat="1" ht="44" x14ac:dyDescent="0.2">
      <c r="A207" s="64" t="s">
        <v>2007</v>
      </c>
      <c r="B207" s="2" t="s">
        <v>2008</v>
      </c>
      <c r="C207" s="2" t="s">
        <v>2009</v>
      </c>
      <c r="D207" s="2" t="s">
        <v>1366</v>
      </c>
      <c r="K207" s="65"/>
    </row>
    <row r="208" spans="1:11" s="2" customFormat="1" ht="66" x14ac:dyDescent="0.2">
      <c r="A208" s="66" t="s">
        <v>2652</v>
      </c>
      <c r="B208" s="2" t="s">
        <v>2653</v>
      </c>
      <c r="C208" s="2" t="s">
        <v>1857</v>
      </c>
      <c r="K208" s="65"/>
    </row>
    <row r="209" spans="1:11" s="2" customFormat="1" ht="44" x14ac:dyDescent="0.2">
      <c r="A209" s="66" t="s">
        <v>1796</v>
      </c>
      <c r="B209" s="2" t="s">
        <v>1797</v>
      </c>
      <c r="C209" s="2" t="s">
        <v>272</v>
      </c>
      <c r="K209" s="65"/>
    </row>
    <row r="210" spans="1:11" s="2" customFormat="1" ht="44" x14ac:dyDescent="0.2">
      <c r="A210" s="66" t="s">
        <v>1852</v>
      </c>
      <c r="B210" s="2" t="s">
        <v>1853</v>
      </c>
      <c r="C210" s="2" t="s">
        <v>272</v>
      </c>
      <c r="K210" s="65"/>
    </row>
    <row r="211" spans="1:11" s="2" customFormat="1" ht="44" x14ac:dyDescent="0.2">
      <c r="A211" s="66" t="s">
        <v>1278</v>
      </c>
      <c r="B211" s="16" t="s">
        <v>886</v>
      </c>
      <c r="C211" s="2" t="s">
        <v>887</v>
      </c>
      <c r="D211" s="2" t="s">
        <v>398</v>
      </c>
      <c r="K211" s="65"/>
    </row>
    <row r="212" spans="1:11" s="2" customFormat="1" ht="44" x14ac:dyDescent="0.2">
      <c r="A212" s="66" t="s">
        <v>1850</v>
      </c>
      <c r="B212" s="2" t="s">
        <v>1851</v>
      </c>
      <c r="C212" s="2" t="s">
        <v>276</v>
      </c>
      <c r="D212" s="2" t="s">
        <v>1106</v>
      </c>
      <c r="E212" s="2" t="s">
        <v>249</v>
      </c>
      <c r="F212" s="2" t="s">
        <v>1105</v>
      </c>
      <c r="G212" s="2" t="s">
        <v>1107</v>
      </c>
      <c r="K212" s="65"/>
    </row>
    <row r="213" spans="1:11" s="2" customFormat="1" ht="44" x14ac:dyDescent="0.2">
      <c r="A213" s="66" t="s">
        <v>2078</v>
      </c>
      <c r="B213" s="2" t="s">
        <v>2079</v>
      </c>
      <c r="C213" s="2" t="s">
        <v>1489</v>
      </c>
      <c r="K213" s="65"/>
    </row>
    <row r="214" spans="1:11" s="2" customFormat="1" ht="44" x14ac:dyDescent="0.2">
      <c r="A214" s="66" t="s">
        <v>1277</v>
      </c>
      <c r="B214" s="16" t="s">
        <v>809</v>
      </c>
      <c r="C214" s="2" t="s">
        <v>657</v>
      </c>
      <c r="D214" s="2" t="s">
        <v>789</v>
      </c>
      <c r="E214" s="2" t="s">
        <v>810</v>
      </c>
      <c r="F214" s="2" t="s">
        <v>811</v>
      </c>
      <c r="G214" s="2" t="s">
        <v>786</v>
      </c>
      <c r="K214" s="65"/>
    </row>
    <row r="215" spans="1:11" s="2" customFormat="1" ht="44" x14ac:dyDescent="0.25">
      <c r="A215" s="64" t="s">
        <v>1276</v>
      </c>
      <c r="B215" s="16" t="s">
        <v>790</v>
      </c>
      <c r="C215" s="16" t="s">
        <v>791</v>
      </c>
      <c r="D215" s="2" t="s">
        <v>249</v>
      </c>
      <c r="H215" s="13"/>
      <c r="I215" s="13"/>
      <c r="J215" s="13"/>
      <c r="K215" s="63"/>
    </row>
    <row r="216" spans="1:11" s="2" customFormat="1" ht="44" x14ac:dyDescent="0.2">
      <c r="A216" s="66" t="s">
        <v>1879</v>
      </c>
      <c r="B216" s="2" t="s">
        <v>1878</v>
      </c>
      <c r="C216" s="2" t="s">
        <v>848</v>
      </c>
      <c r="D216" s="2" t="s">
        <v>1361</v>
      </c>
      <c r="E216" s="2" t="s">
        <v>783</v>
      </c>
      <c r="F216" s="2" t="s">
        <v>1357</v>
      </c>
      <c r="K216" s="65"/>
    </row>
    <row r="217" spans="1:11" s="2" customFormat="1" ht="44" x14ac:dyDescent="0.2">
      <c r="A217" s="64" t="s">
        <v>1304</v>
      </c>
      <c r="B217" s="19" t="s">
        <v>1305</v>
      </c>
      <c r="C217" s="19" t="s">
        <v>1103</v>
      </c>
      <c r="D217" s="19" t="s">
        <v>249</v>
      </c>
      <c r="E217" s="19" t="s">
        <v>1003</v>
      </c>
      <c r="F217" s="19" t="s">
        <v>277</v>
      </c>
      <c r="G217" s="19" t="s">
        <v>285</v>
      </c>
      <c r="H217" s="19"/>
      <c r="I217" s="19"/>
      <c r="J217" s="19"/>
      <c r="K217" s="68"/>
    </row>
    <row r="218" spans="1:11" s="2" customFormat="1" ht="44" x14ac:dyDescent="0.2">
      <c r="A218" s="67" t="s">
        <v>1888</v>
      </c>
      <c r="B218" s="2" t="s">
        <v>1889</v>
      </c>
      <c r="C218" s="2" t="s">
        <v>1890</v>
      </c>
      <c r="D218" s="2" t="s">
        <v>249</v>
      </c>
      <c r="E218" s="2" t="s">
        <v>893</v>
      </c>
      <c r="F218" s="2" t="s">
        <v>1366</v>
      </c>
      <c r="K218" s="65"/>
    </row>
    <row r="219" spans="1:11" s="2" customFormat="1" ht="66" x14ac:dyDescent="0.2">
      <c r="A219" s="64" t="s">
        <v>1765</v>
      </c>
      <c r="B219" s="2" t="s">
        <v>1766</v>
      </c>
      <c r="C219" s="2" t="s">
        <v>966</v>
      </c>
      <c r="D219" s="2" t="s">
        <v>890</v>
      </c>
      <c r="K219" s="65"/>
    </row>
    <row r="220" spans="1:11" s="2" customFormat="1" ht="44" x14ac:dyDescent="0.2">
      <c r="A220" s="67" t="s">
        <v>1787</v>
      </c>
      <c r="B220" s="2" t="s">
        <v>1788</v>
      </c>
      <c r="C220" s="2" t="s">
        <v>1670</v>
      </c>
      <c r="K220" s="65"/>
    </row>
    <row r="221" spans="1:11" s="2" customFormat="1" ht="44" x14ac:dyDescent="0.2">
      <c r="A221" s="64" t="s">
        <v>2302</v>
      </c>
      <c r="B221" s="2" t="s">
        <v>2301</v>
      </c>
      <c r="C221" s="2" t="s">
        <v>2303</v>
      </c>
      <c r="K221" s="65"/>
    </row>
    <row r="222" spans="1:11" s="2" customFormat="1" ht="66" x14ac:dyDescent="0.2">
      <c r="A222" s="76" t="s">
        <v>1414</v>
      </c>
      <c r="B222" s="20" t="s">
        <v>1415</v>
      </c>
      <c r="C222" s="2" t="s">
        <v>1416</v>
      </c>
      <c r="D222" s="2" t="s">
        <v>1366</v>
      </c>
      <c r="E222" s="2" t="s">
        <v>1362</v>
      </c>
      <c r="K222" s="65"/>
    </row>
    <row r="223" spans="1:11" s="2" customFormat="1" ht="44" x14ac:dyDescent="0.2">
      <c r="A223" s="66" t="s">
        <v>1275</v>
      </c>
      <c r="B223" s="16" t="s">
        <v>1016</v>
      </c>
      <c r="C223" s="16" t="s">
        <v>499</v>
      </c>
      <c r="K223" s="65"/>
    </row>
    <row r="224" spans="1:11" s="2" customFormat="1" ht="44" x14ac:dyDescent="0.2">
      <c r="A224" s="64" t="s">
        <v>1842</v>
      </c>
      <c r="B224" s="2" t="s">
        <v>1841</v>
      </c>
      <c r="C224" s="2" t="s">
        <v>1366</v>
      </c>
      <c r="K224" s="65"/>
    </row>
    <row r="225" spans="1:11" s="2" customFormat="1" ht="22" x14ac:dyDescent="0.2">
      <c r="A225" s="76" t="s">
        <v>1657</v>
      </c>
      <c r="B225" s="20" t="s">
        <v>1658</v>
      </c>
      <c r="C225" s="2" t="s">
        <v>249</v>
      </c>
      <c r="D225" s="2" t="s">
        <v>375</v>
      </c>
      <c r="K225" s="65"/>
    </row>
    <row r="226" spans="1:11" s="2" customFormat="1" ht="22" x14ac:dyDescent="0.2">
      <c r="A226" s="69" t="s">
        <v>1957</v>
      </c>
      <c r="B226" s="2" t="s">
        <v>1958</v>
      </c>
      <c r="C226" s="2" t="s">
        <v>903</v>
      </c>
      <c r="K226" s="65"/>
    </row>
    <row r="227" spans="1:11" s="2" customFormat="1" ht="66" x14ac:dyDescent="0.2">
      <c r="A227" s="66" t="s">
        <v>1410</v>
      </c>
      <c r="B227" s="16" t="s">
        <v>1411</v>
      </c>
      <c r="C227" s="2" t="s">
        <v>966</v>
      </c>
      <c r="K227" s="65"/>
    </row>
    <row r="228" spans="1:11" s="2" customFormat="1" ht="44" x14ac:dyDescent="0.2">
      <c r="A228" s="66" t="s">
        <v>1762</v>
      </c>
      <c r="B228" s="2" t="s">
        <v>1763</v>
      </c>
      <c r="C228" s="2" t="s">
        <v>1007</v>
      </c>
      <c r="D228" s="2" t="s">
        <v>741</v>
      </c>
      <c r="E228" s="2" t="s">
        <v>1764</v>
      </c>
      <c r="F228" s="2" t="s">
        <v>892</v>
      </c>
      <c r="G228" s="2" t="s">
        <v>785</v>
      </c>
      <c r="H228" s="2" t="s">
        <v>1366</v>
      </c>
      <c r="K228" s="65"/>
    </row>
    <row r="229" spans="1:11" s="2" customFormat="1" ht="44" x14ac:dyDescent="0.2">
      <c r="A229" s="66" t="s">
        <v>1923</v>
      </c>
      <c r="B229" s="2" t="s">
        <v>1922</v>
      </c>
      <c r="C229" s="2" t="s">
        <v>1784</v>
      </c>
      <c r="D229" s="2" t="s">
        <v>249</v>
      </c>
      <c r="E229" s="2" t="s">
        <v>848</v>
      </c>
      <c r="K229" s="65"/>
    </row>
    <row r="230" spans="1:11" s="2" customFormat="1" ht="44" x14ac:dyDescent="0.2">
      <c r="A230" s="66" t="s">
        <v>1624</v>
      </c>
      <c r="B230" s="2" t="s">
        <v>1614</v>
      </c>
      <c r="C230" s="2" t="s">
        <v>890</v>
      </c>
      <c r="D230" s="2" t="s">
        <v>1307</v>
      </c>
      <c r="K230" s="65"/>
    </row>
    <row r="231" spans="1:11" s="2" customFormat="1" ht="66" x14ac:dyDescent="0.2">
      <c r="A231" s="64" t="s">
        <v>1400</v>
      </c>
      <c r="B231" s="16" t="s">
        <v>1401</v>
      </c>
      <c r="C231" s="2" t="s">
        <v>966</v>
      </c>
      <c r="K231" s="65"/>
    </row>
    <row r="232" spans="1:11" s="2" customFormat="1" ht="44" x14ac:dyDescent="0.2">
      <c r="A232" s="66" t="s">
        <v>1274</v>
      </c>
      <c r="B232" s="2" t="s">
        <v>744</v>
      </c>
      <c r="C232" s="2" t="s">
        <v>743</v>
      </c>
      <c r="D232" s="2" t="s">
        <v>565</v>
      </c>
      <c r="H232" s="17"/>
      <c r="I232" s="17"/>
      <c r="J232" s="17"/>
      <c r="K232" s="77"/>
    </row>
    <row r="233" spans="1:11" s="2" customFormat="1" ht="44" x14ac:dyDescent="0.2">
      <c r="A233" s="66" t="s">
        <v>1273</v>
      </c>
      <c r="B233" s="16" t="s">
        <v>1004</v>
      </c>
      <c r="C233" s="2" t="s">
        <v>743</v>
      </c>
      <c r="D233" s="2" t="s">
        <v>1005</v>
      </c>
      <c r="K233" s="65"/>
    </row>
    <row r="234" spans="1:11" s="2" customFormat="1" ht="22" x14ac:dyDescent="0.2">
      <c r="A234" s="66" t="s">
        <v>1662</v>
      </c>
      <c r="B234" s="2" t="s">
        <v>1663</v>
      </c>
      <c r="K234" s="65"/>
    </row>
    <row r="235" spans="1:11" s="2" customFormat="1" ht="44" x14ac:dyDescent="0.2">
      <c r="A235" s="64" t="s">
        <v>1272</v>
      </c>
      <c r="B235" s="16" t="s">
        <v>891</v>
      </c>
      <c r="C235" s="2" t="s">
        <v>892</v>
      </c>
      <c r="D235" s="2" t="s">
        <v>893</v>
      </c>
      <c r="E235" s="2" t="s">
        <v>890</v>
      </c>
      <c r="K235" s="65"/>
    </row>
    <row r="236" spans="1:11" s="2" customFormat="1" ht="44" x14ac:dyDescent="0.2">
      <c r="A236" s="64" t="s">
        <v>2080</v>
      </c>
      <c r="B236" s="2" t="s">
        <v>2081</v>
      </c>
      <c r="C236" s="2" t="s">
        <v>1489</v>
      </c>
      <c r="K236" s="65"/>
    </row>
    <row r="237" spans="1:11" s="2" customFormat="1" ht="44" x14ac:dyDescent="0.2">
      <c r="A237" s="67" t="s">
        <v>1779</v>
      </c>
      <c r="B237" s="2" t="s">
        <v>1780</v>
      </c>
      <c r="C237" s="2" t="s">
        <v>1781</v>
      </c>
      <c r="K237" s="65"/>
    </row>
    <row r="238" spans="1:11" s="2" customFormat="1" ht="44" x14ac:dyDescent="0.2">
      <c r="A238" s="69" t="s">
        <v>2444</v>
      </c>
      <c r="B238" s="2" t="s">
        <v>1955</v>
      </c>
      <c r="C238" s="2" t="s">
        <v>855</v>
      </c>
      <c r="K238" s="65"/>
    </row>
    <row r="239" spans="1:11" s="2" customFormat="1" ht="44" x14ac:dyDescent="0.2">
      <c r="A239" s="64" t="s">
        <v>1617</v>
      </c>
      <c r="B239" s="2" t="s">
        <v>1618</v>
      </c>
      <c r="C239" s="2" t="s">
        <v>1489</v>
      </c>
      <c r="K239" s="65"/>
    </row>
    <row r="240" spans="1:11" s="2" customFormat="1" ht="44" x14ac:dyDescent="0.2">
      <c r="A240" s="67" t="s">
        <v>1271</v>
      </c>
      <c r="B240" s="16" t="s">
        <v>962</v>
      </c>
      <c r="C240" s="16" t="s">
        <v>941</v>
      </c>
      <c r="K240" s="65"/>
    </row>
    <row r="241" spans="1:11" s="2" customFormat="1" ht="44" x14ac:dyDescent="0.2">
      <c r="A241" s="64" t="s">
        <v>2296</v>
      </c>
      <c r="B241" s="2" t="s">
        <v>2297</v>
      </c>
      <c r="C241" s="2" t="s">
        <v>1677</v>
      </c>
      <c r="D241" s="2" t="s">
        <v>2298</v>
      </c>
      <c r="E241" s="2" t="s">
        <v>249</v>
      </c>
      <c r="K241" s="65"/>
    </row>
    <row r="242" spans="1:11" s="2" customFormat="1" ht="44" x14ac:dyDescent="0.2">
      <c r="A242" s="64" t="s">
        <v>1269</v>
      </c>
      <c r="B242" s="16" t="s">
        <v>1270</v>
      </c>
      <c r="C242" s="2" t="s">
        <v>848</v>
      </c>
      <c r="D242" s="2" t="s">
        <v>903</v>
      </c>
      <c r="K242" s="65"/>
    </row>
    <row r="243" spans="1:11" s="2" customFormat="1" ht="22" x14ac:dyDescent="0.2">
      <c r="A243" s="69" t="s">
        <v>1268</v>
      </c>
      <c r="B243" s="2" t="s">
        <v>1043</v>
      </c>
      <c r="C243" s="2" t="s">
        <v>806</v>
      </c>
      <c r="K243" s="65"/>
    </row>
    <row r="244" spans="1:11" s="2" customFormat="1" ht="44" x14ac:dyDescent="0.2">
      <c r="A244" s="69" t="s">
        <v>1267</v>
      </c>
      <c r="B244" s="16" t="s">
        <v>795</v>
      </c>
      <c r="C244" s="16" t="s">
        <v>796</v>
      </c>
      <c r="D244" s="2" t="s">
        <v>786</v>
      </c>
      <c r="E244" s="2" t="s">
        <v>244</v>
      </c>
      <c r="K244" s="65"/>
    </row>
    <row r="245" spans="1:11" s="2" customFormat="1" ht="44" x14ac:dyDescent="0.2">
      <c r="A245" s="66" t="s">
        <v>1266</v>
      </c>
      <c r="B245" s="2" t="s">
        <v>1040</v>
      </c>
      <c r="C245" s="2" t="s">
        <v>970</v>
      </c>
      <c r="D245" s="2" t="s">
        <v>1038</v>
      </c>
      <c r="E245" s="2" t="s">
        <v>249</v>
      </c>
      <c r="K245" s="65"/>
    </row>
    <row r="246" spans="1:11" s="2" customFormat="1" ht="44" x14ac:dyDescent="0.2">
      <c r="A246" s="64" t="s">
        <v>2382</v>
      </c>
      <c r="B246" s="2" t="s">
        <v>2383</v>
      </c>
      <c r="C246" s="2" t="s">
        <v>249</v>
      </c>
      <c r="D246" s="2" t="s">
        <v>1677</v>
      </c>
      <c r="K246" s="65"/>
    </row>
    <row r="247" spans="1:11" s="2" customFormat="1" ht="44" x14ac:dyDescent="0.2">
      <c r="A247" s="67" t="s">
        <v>1265</v>
      </c>
      <c r="B247" s="16" t="s">
        <v>847</v>
      </c>
      <c r="C247" s="2" t="s">
        <v>846</v>
      </c>
      <c r="D247" s="2" t="s">
        <v>249</v>
      </c>
      <c r="E247" s="2" t="s">
        <v>848</v>
      </c>
      <c r="K247" s="65"/>
    </row>
    <row r="248" spans="1:11" s="2" customFormat="1" ht="44" x14ac:dyDescent="0.2">
      <c r="A248" s="64" t="s">
        <v>1956</v>
      </c>
      <c r="B248" s="2" t="s">
        <v>1953</v>
      </c>
      <c r="C248" s="2" t="s">
        <v>903</v>
      </c>
      <c r="K248" s="65"/>
    </row>
    <row r="249" spans="1:11" ht="66" x14ac:dyDescent="0.25">
      <c r="A249" s="67" t="s">
        <v>1264</v>
      </c>
      <c r="B249" s="16" t="s">
        <v>964</v>
      </c>
      <c r="C249" s="16" t="s">
        <v>965</v>
      </c>
      <c r="D249" s="16" t="s">
        <v>966</v>
      </c>
      <c r="E249" s="2"/>
      <c r="F249" s="2"/>
      <c r="G249" s="2"/>
      <c r="H249" s="2"/>
      <c r="I249" s="2"/>
      <c r="J249" s="2"/>
      <c r="K249" s="65"/>
    </row>
    <row r="250" spans="1:11" s="2" customFormat="1" ht="22" x14ac:dyDescent="0.2">
      <c r="A250" s="64" t="s">
        <v>1263</v>
      </c>
      <c r="B250" s="19" t="s">
        <v>1094</v>
      </c>
      <c r="C250" s="19" t="s">
        <v>1095</v>
      </c>
      <c r="D250" s="19" t="s">
        <v>741</v>
      </c>
      <c r="E250" s="19"/>
      <c r="F250" s="19"/>
      <c r="G250" s="19"/>
      <c r="H250" s="19"/>
      <c r="I250" s="19"/>
      <c r="J250" s="19"/>
      <c r="K250" s="68"/>
    </row>
    <row r="251" spans="1:11" s="2" customFormat="1" ht="66" x14ac:dyDescent="0.2">
      <c r="A251" s="66" t="s">
        <v>1828</v>
      </c>
      <c r="B251" s="2" t="s">
        <v>1827</v>
      </c>
      <c r="C251" s="2" t="s">
        <v>966</v>
      </c>
      <c r="K251" s="65"/>
    </row>
    <row r="252" spans="1:11" s="2" customFormat="1" ht="44" x14ac:dyDescent="0.2">
      <c r="A252" s="64" t="s">
        <v>1809</v>
      </c>
      <c r="B252" s="2" t="s">
        <v>1808</v>
      </c>
      <c r="C252" s="2" t="s">
        <v>1477</v>
      </c>
      <c r="D252" s="2" t="s">
        <v>1481</v>
      </c>
      <c r="E252" s="2" t="s">
        <v>741</v>
      </c>
      <c r="F252" s="2" t="s">
        <v>249</v>
      </c>
      <c r="K252" s="65"/>
    </row>
    <row r="253" spans="1:11" s="2" customFormat="1" ht="44" x14ac:dyDescent="0.2">
      <c r="A253" s="64" t="s">
        <v>1262</v>
      </c>
      <c r="B253" s="2" t="s">
        <v>1112</v>
      </c>
      <c r="C253" s="2" t="s">
        <v>1101</v>
      </c>
      <c r="K253" s="65"/>
    </row>
    <row r="254" spans="1:11" s="2" customFormat="1" ht="22" x14ac:dyDescent="0.25">
      <c r="A254" s="62" t="s">
        <v>2344</v>
      </c>
      <c r="B254" s="13" t="s">
        <v>2345</v>
      </c>
      <c r="C254" s="13"/>
      <c r="D254" s="13"/>
      <c r="E254" s="13"/>
      <c r="F254" s="13"/>
      <c r="G254" s="13"/>
      <c r="K254" s="65"/>
    </row>
    <row r="255" spans="1:11" s="2" customFormat="1" ht="44" x14ac:dyDescent="0.25">
      <c r="A255" s="62" t="s">
        <v>966</v>
      </c>
      <c r="B255" s="13"/>
      <c r="C255" s="13"/>
      <c r="D255" s="13"/>
      <c r="E255" s="13"/>
      <c r="F255" s="13"/>
      <c r="G255" s="13"/>
      <c r="H255" s="13"/>
      <c r="I255" s="13"/>
      <c r="J255" s="13"/>
      <c r="K255" s="63"/>
    </row>
    <row r="256" spans="1:11" s="2" customFormat="1" ht="22" x14ac:dyDescent="0.2">
      <c r="A256" s="64" t="s">
        <v>2057</v>
      </c>
      <c r="B256" s="2" t="s">
        <v>2058</v>
      </c>
      <c r="C256" s="2" t="s">
        <v>1014</v>
      </c>
      <c r="D256" s="2" t="s">
        <v>1015</v>
      </c>
      <c r="K256" s="65"/>
    </row>
    <row r="257" spans="1:11" s="2" customFormat="1" ht="22" x14ac:dyDescent="0.25">
      <c r="A257" s="66" t="s">
        <v>566</v>
      </c>
      <c r="B257" s="13" t="s">
        <v>566</v>
      </c>
      <c r="C257" s="13"/>
      <c r="D257" s="13"/>
      <c r="E257" s="13"/>
      <c r="F257" s="13"/>
      <c r="G257" s="13"/>
      <c r="H257" s="13"/>
      <c r="I257" s="13"/>
      <c r="J257" s="13"/>
      <c r="K257" s="63"/>
    </row>
    <row r="258" spans="1:11" s="2" customFormat="1" ht="22" x14ac:dyDescent="0.25">
      <c r="A258" s="62" t="s">
        <v>2304</v>
      </c>
      <c r="B258" s="13" t="s">
        <v>2305</v>
      </c>
      <c r="C258" s="13"/>
      <c r="D258" s="13"/>
      <c r="E258" s="13"/>
      <c r="F258" s="13"/>
      <c r="G258" s="13"/>
      <c r="H258" s="13"/>
      <c r="I258" s="13"/>
      <c r="J258" s="13"/>
      <c r="K258" s="63"/>
    </row>
    <row r="259" spans="1:11" s="2" customFormat="1" ht="22" x14ac:dyDescent="0.25">
      <c r="A259" s="74" t="s">
        <v>2480</v>
      </c>
      <c r="B259" s="13" t="s">
        <v>2481</v>
      </c>
      <c r="C259" s="13"/>
      <c r="D259" s="13"/>
      <c r="E259" s="13"/>
      <c r="F259" s="13"/>
      <c r="G259" s="13"/>
      <c r="K259" s="65"/>
    </row>
    <row r="260" spans="1:11" s="2" customFormat="1" ht="22" x14ac:dyDescent="0.2">
      <c r="A260" s="64" t="s">
        <v>2154</v>
      </c>
      <c r="B260" s="2" t="s">
        <v>2155</v>
      </c>
      <c r="C260" s="2" t="s">
        <v>2156</v>
      </c>
      <c r="K260" s="65"/>
    </row>
    <row r="261" spans="1:11" s="2" customFormat="1" ht="22" x14ac:dyDescent="0.25">
      <c r="A261" s="62" t="s">
        <v>1113</v>
      </c>
      <c r="B261" s="13" t="s">
        <v>1113</v>
      </c>
      <c r="C261" s="13"/>
      <c r="D261" s="13"/>
      <c r="E261" s="13"/>
      <c r="F261" s="13"/>
      <c r="G261" s="13"/>
      <c r="H261" s="13"/>
      <c r="I261" s="13"/>
      <c r="J261" s="13"/>
      <c r="K261" s="63"/>
    </row>
    <row r="262" spans="1:11" s="2" customFormat="1" ht="44" x14ac:dyDescent="0.2">
      <c r="A262" s="64" t="s">
        <v>2568</v>
      </c>
      <c r="B262" s="2" t="s">
        <v>1112</v>
      </c>
      <c r="C262" s="2" t="s">
        <v>1113</v>
      </c>
      <c r="K262" s="65"/>
    </row>
  </sheetData>
  <autoFilter ref="A1:K268" xr:uid="{F9A3C96C-0BF8-1845-A1FB-72431CFF0455}"/>
  <sortState xmlns:xlrd2="http://schemas.microsoft.com/office/spreadsheetml/2017/richdata2" ref="A1:K262">
    <sortCondition ref="A1:A262"/>
  </sortState>
  <conditionalFormatting sqref="A148">
    <cfRule type="duplicateValues" dxfId="46" priority="13"/>
  </conditionalFormatting>
  <conditionalFormatting sqref="A151">
    <cfRule type="duplicateValues" dxfId="45" priority="11"/>
  </conditionalFormatting>
  <conditionalFormatting sqref="A153 A1:A126 A130:A136 A139 A155 A159:A160 A162 A168 A170:A174 A182:A183 A185 A189:A190 A192 A203 A206:A207 A210:A220 A222:A1048576">
    <cfRule type="duplicateValues" dxfId="44" priority="17"/>
  </conditionalFormatting>
  <conditionalFormatting sqref="A153 A1:A143 A155 A159:A160 A162 A168 A170:A174 A182:A183 A185 A189:A190 A192 A203 A206:A207 A210:A220 A222:A1048576">
    <cfRule type="duplicateValues" dxfId="43" priority="14"/>
  </conditionalFormatting>
  <conditionalFormatting sqref="A153 A1:A148 A155 A159:A160 A162 A168 A170:A174 A182:A183 A185 A189:A190 A192 A203 A206:A207 A210:A220 A222:A1048576">
    <cfRule type="duplicateValues" dxfId="42" priority="12"/>
  </conditionalFormatting>
  <conditionalFormatting sqref="A155 A1:A153 A159:A160 A162 A168 A170:A174 A182:A183 A185 A189:A190 A192 A203 A206:A207 A210:A220 A222:A1048576">
    <cfRule type="duplicateValues" dxfId="41" priority="10"/>
  </conditionalFormatting>
  <conditionalFormatting sqref="A159:A160 A1:A155 A162 A168 A170:A174 A182:A183 A185 A189:A190 A192 A203 A206:A207 A210:A220 A222:A1048576">
    <cfRule type="duplicateValues" dxfId="40" priority="8"/>
  </conditionalFormatting>
  <conditionalFormatting sqref="A159:A160 A1:A156 A162 A168 A170:A174 A182:A183 A185 A189:A190 A192 A203 A206:A207 A210:A220 A222:A1048576">
    <cfRule type="duplicateValues" dxfId="39" priority="7"/>
  </conditionalFormatting>
  <conditionalFormatting sqref="C156:XFD156">
    <cfRule type="duplicateValues" dxfId="38" priority="9"/>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4DAD466-E775-624C-B84C-CFFEBEACC8BC}">
          <x14:formula1>
            <xm:f>'Labos-établissements'!$A$1:$A$500</xm:f>
          </x14:formula1>
          <xm:sqref>C1:K1048576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36DB4-33A4-E54D-9CA7-989EA506C693}">
  <dimension ref="A1:R111"/>
  <sheetViews>
    <sheetView topLeftCell="A53" zoomScale="92" zoomScaleNormal="92" workbookViewId="0">
      <selection activeCell="A69" sqref="A69"/>
    </sheetView>
  </sheetViews>
  <sheetFormatPr baseColWidth="10" defaultColWidth="97.6640625" defaultRowHeight="21" x14ac:dyDescent="0.25"/>
  <cols>
    <col min="1" max="1" width="120" style="1" customWidth="1"/>
    <col min="2" max="2" width="27" style="1" customWidth="1"/>
    <col min="3" max="3" width="65" style="1" customWidth="1"/>
    <col min="4" max="17" width="20" style="1" customWidth="1"/>
    <col min="18" max="18" width="12.6640625" style="1" customWidth="1"/>
    <col min="19" max="16384" width="97.6640625" style="1"/>
  </cols>
  <sheetData>
    <row r="1" spans="1:18" x14ac:dyDescent="0.25">
      <c r="A1" s="1" t="s">
        <v>2668</v>
      </c>
      <c r="B1" s="1" t="s">
        <v>2669</v>
      </c>
      <c r="C1" s="1" t="s">
        <v>2670</v>
      </c>
      <c r="D1" s="1" t="s">
        <v>3</v>
      </c>
      <c r="E1" s="1" t="s">
        <v>4</v>
      </c>
      <c r="F1" s="1" t="s">
        <v>5</v>
      </c>
      <c r="G1" s="1" t="s">
        <v>6</v>
      </c>
      <c r="H1" s="1" t="s">
        <v>7</v>
      </c>
      <c r="I1" s="1" t="s">
        <v>8</v>
      </c>
      <c r="J1" s="1" t="s">
        <v>9</v>
      </c>
      <c r="K1" s="1" t="s">
        <v>10</v>
      </c>
      <c r="L1" s="1" t="s">
        <v>11</v>
      </c>
      <c r="M1" s="1" t="s">
        <v>12</v>
      </c>
      <c r="N1" s="1" t="s">
        <v>13</v>
      </c>
      <c r="O1" s="1" t="s">
        <v>14</v>
      </c>
      <c r="P1" s="1" t="s">
        <v>15</v>
      </c>
      <c r="Q1" s="1" t="s">
        <v>16</v>
      </c>
      <c r="R1" s="1" t="s">
        <v>2671</v>
      </c>
    </row>
    <row r="2" spans="1:18" x14ac:dyDescent="0.25">
      <c r="A2" s="11" t="s">
        <v>245</v>
      </c>
      <c r="B2" s="11">
        <f>COUNTIF(Tableau1[Établissement porteur],A2)</f>
        <v>2</v>
      </c>
      <c r="C2" s="1">
        <f>COUNTIFS(Tableau1[Établissement porteur],A2,Tableau1[AUDITIONNÉ],$B$117,Tableau1[Financé],$B$118)</f>
        <v>0</v>
      </c>
      <c r="D2" s="1">
        <f>COUNTIFS(Tableau1[Établissement 2],A2,Tableau1[AUDITIONNÉ],$B$117,Tableau1[Financé],$B$118)</f>
        <v>0</v>
      </c>
      <c r="E2" s="1">
        <f>COUNTIFS(Tableau1[Établissement 3],A2,Tableau1[AUDITIONNÉ],$B$117,Tableau1[Financé],$B$118)</f>
        <v>0</v>
      </c>
      <c r="F2" s="1">
        <f>COUNTIFS(Tableau1[Établissement 4],A2,Tableau1[AUDITIONNÉ],$B$117,Tableau1[Financé],$B$118)</f>
        <v>0</v>
      </c>
      <c r="G2" s="1">
        <f>COUNTIFS(Tableau1[Établissement 5],A2,Tableau1[AUDITIONNÉ],$B$117,Tableau1[Financé],$B$118)</f>
        <v>0</v>
      </c>
      <c r="H2" s="1">
        <f>COUNTIFS(Tableau1[Établissement 6],A2,Tableau1[AUDITIONNÉ],$B$117,Tableau1[Financé],$B$118)</f>
        <v>0</v>
      </c>
      <c r="I2" s="1">
        <f>COUNTIFS(Tableau1[Établissement 7],A2,Tableau1[AUDITIONNÉ],$B$117,Tableau1[Financé],$B$118)</f>
        <v>0</v>
      </c>
      <c r="J2" s="1">
        <f>COUNTIFS(Tableau1[Établissement 8],A2,Tableau1[AUDITIONNÉ],$B$117,Tableau1[Financé],$B$118)</f>
        <v>0</v>
      </c>
      <c r="K2" s="1">
        <f>COUNTIFS(Tableau1[Établissement 9],A2,Tableau1[AUDITIONNÉ],$B$117,Tableau1[Financé],$B$118)</f>
        <v>0</v>
      </c>
      <c r="L2" s="1">
        <f>COUNTIFS(Tableau1[Établissement 10],A2,Tableau1[AUDITIONNÉ],$B$117,Tableau1[Financé],$B$118)</f>
        <v>0</v>
      </c>
      <c r="M2" s="1">
        <f>COUNTIFS(Tableau1[Établissement 11],A2,Tableau1[AUDITIONNÉ],$B$117,Tableau1[Financé],$B$118)</f>
        <v>0</v>
      </c>
      <c r="N2" s="1">
        <f>COUNTIFS(Tableau1[Établissement 12],A2,Tableau1[AUDITIONNÉ],$B$117,Tableau1[Financé],$B$118)</f>
        <v>0</v>
      </c>
      <c r="O2" s="1">
        <f>COUNTIFS(Tableau1[Établissement 13],A2,Tableau1[AUDITIONNÉ],$B$117,Tableau1[Financé],$B$118)</f>
        <v>0</v>
      </c>
      <c r="P2" s="1">
        <f>COUNTIFS(Tableau1[Établissement 14],A2,Tableau1[AUDITIONNÉ],$B$117,Tableau1[Financé],$B$118)</f>
        <v>0</v>
      </c>
      <c r="Q2" s="1">
        <f>COUNTIFS(Tableau1[Établissement 15],A2,Tableau1[AUDITIONNÉ],$B$117,Tableau1[Financé],$B$118)</f>
        <v>0</v>
      </c>
      <c r="R2" s="1">
        <f t="shared" ref="R2:R33" si="0">SUM(C2:Q2)</f>
        <v>0</v>
      </c>
    </row>
    <row r="3" spans="1:18" ht="22" x14ac:dyDescent="0.25">
      <c r="A3" s="18" t="s">
        <v>943</v>
      </c>
      <c r="B3" s="11">
        <f>COUNTIF(Tableau1[Établissement porteur],A3)</f>
        <v>0</v>
      </c>
      <c r="C3" s="1">
        <f>COUNTIFS(Tableau1[Établissement porteur],A3,Tableau1[AUDITIONNÉ],$B$117,Tableau1[Financé],$B$118)</f>
        <v>0</v>
      </c>
      <c r="D3" s="1">
        <f>COUNTIFS(Tableau1[Établissement 2],A3,Tableau1[AUDITIONNÉ],$B$117,Tableau1[Financé],$B$118)</f>
        <v>0</v>
      </c>
      <c r="E3" s="1">
        <f>COUNTIFS(Tableau1[Établissement 3],A3,Tableau1[AUDITIONNÉ],$B$117,Tableau1[Financé],$B$118)</f>
        <v>0</v>
      </c>
      <c r="F3" s="1">
        <f>COUNTIFS(Tableau1[Établissement 4],A3,Tableau1[AUDITIONNÉ],$B$117,Tableau1[Financé],$B$118)</f>
        <v>0</v>
      </c>
      <c r="G3" s="1">
        <f>COUNTIFS(Tableau1[Établissement 5],A3,Tableau1[AUDITIONNÉ],$B$117,Tableau1[Financé],$B$118)</f>
        <v>0</v>
      </c>
      <c r="H3" s="1">
        <f>COUNTIFS(Tableau1[Établissement 6],A3,Tableau1[AUDITIONNÉ],$B$117,Tableau1[Financé],$B$118)</f>
        <v>0</v>
      </c>
      <c r="I3" s="1">
        <f>COUNTIFS(Tableau1[Établissement 7],A3,Tableau1[AUDITIONNÉ],$B$117,Tableau1[Financé],$B$118)</f>
        <v>0</v>
      </c>
      <c r="J3" s="1">
        <f>COUNTIFS(Tableau1[Établissement 8],A3,Tableau1[AUDITIONNÉ],$B$117,Tableau1[Financé],$B$118)</f>
        <v>0</v>
      </c>
      <c r="K3" s="1">
        <f>COUNTIFS(Tableau1[Établissement 9],A3,Tableau1[AUDITIONNÉ],$B$117,Tableau1[Financé],$B$118)</f>
        <v>0</v>
      </c>
      <c r="L3" s="1">
        <f>COUNTIFS(Tableau1[Établissement 10],A3,Tableau1[AUDITIONNÉ],$B$117,Tableau1[Financé],$B$118)</f>
        <v>0</v>
      </c>
      <c r="M3" s="1">
        <f>COUNTIFS(Tableau1[Établissement 11],A3,Tableau1[AUDITIONNÉ],$B$117,Tableau1[Financé],$B$118)</f>
        <v>0</v>
      </c>
      <c r="N3" s="1">
        <f>COUNTIFS(Tableau1[Établissement 12],A3,Tableau1[AUDITIONNÉ],$B$117,Tableau1[Financé],$B$118)</f>
        <v>0</v>
      </c>
      <c r="O3" s="1">
        <f>COUNTIFS(Tableau1[Établissement 13],A3,Tableau1[AUDITIONNÉ],$B$117,Tableau1[Financé],$B$118)</f>
        <v>0</v>
      </c>
      <c r="P3" s="1">
        <f>COUNTIFS(Tableau1[Établissement 14],A3,Tableau1[AUDITIONNÉ],$B$117,Tableau1[Financé],$B$118)</f>
        <v>0</v>
      </c>
      <c r="Q3" s="1">
        <f>COUNTIFS(Tableau1[Établissement 15],A3,Tableau1[AUDITIONNÉ],$B$117,Tableau1[Financé],$B$118)</f>
        <v>0</v>
      </c>
      <c r="R3" s="1">
        <f t="shared" si="0"/>
        <v>0</v>
      </c>
    </row>
    <row r="4" spans="1:18" ht="22" x14ac:dyDescent="0.25">
      <c r="A4" s="16" t="s">
        <v>942</v>
      </c>
      <c r="B4" s="11">
        <f>COUNTIF(Tableau1[Établissement porteur],A4)</f>
        <v>0</v>
      </c>
      <c r="C4" s="1">
        <f>COUNTIFS(Tableau1[Établissement porteur],A4,Tableau1[AUDITIONNÉ],$B$117,Tableau1[Financé],$B$118)</f>
        <v>0</v>
      </c>
      <c r="D4" s="1">
        <f>COUNTIFS(Tableau1[Établissement 2],A4,Tableau1[AUDITIONNÉ],$B$117,Tableau1[Financé],$B$118)</f>
        <v>0</v>
      </c>
      <c r="E4" s="1">
        <f>COUNTIFS(Tableau1[Établissement 3],A4,Tableau1[AUDITIONNÉ],$B$117,Tableau1[Financé],$B$118)</f>
        <v>0</v>
      </c>
      <c r="F4" s="1">
        <f>COUNTIFS(Tableau1[Établissement 4],A4,Tableau1[AUDITIONNÉ],$B$117,Tableau1[Financé],$B$118)</f>
        <v>0</v>
      </c>
      <c r="G4" s="1">
        <f>COUNTIFS(Tableau1[Établissement 5],A4,Tableau1[AUDITIONNÉ],$B$117,Tableau1[Financé],$B$118)</f>
        <v>0</v>
      </c>
      <c r="H4" s="1">
        <f>COUNTIFS(Tableau1[Établissement 6],A4,Tableau1[AUDITIONNÉ],$B$117,Tableau1[Financé],$B$118)</f>
        <v>0</v>
      </c>
      <c r="I4" s="1">
        <f>COUNTIFS(Tableau1[Établissement 7],A4,Tableau1[AUDITIONNÉ],$B$117,Tableau1[Financé],$B$118)</f>
        <v>0</v>
      </c>
      <c r="J4" s="1">
        <f>COUNTIFS(Tableau1[Établissement 8],A4,Tableau1[AUDITIONNÉ],$B$117,Tableau1[Financé],$B$118)</f>
        <v>0</v>
      </c>
      <c r="K4" s="1">
        <f>COUNTIFS(Tableau1[Établissement 9],A4,Tableau1[AUDITIONNÉ],$B$117,Tableau1[Financé],$B$118)</f>
        <v>0</v>
      </c>
      <c r="L4" s="1">
        <f>COUNTIFS(Tableau1[Établissement 10],A4,Tableau1[AUDITIONNÉ],$B$117,Tableau1[Financé],$B$118)</f>
        <v>0</v>
      </c>
      <c r="M4" s="1">
        <f>COUNTIFS(Tableau1[Établissement 11],A4,Tableau1[AUDITIONNÉ],$B$117,Tableau1[Financé],$B$118)</f>
        <v>0</v>
      </c>
      <c r="N4" s="1">
        <f>COUNTIFS(Tableau1[Établissement 12],A4,Tableau1[AUDITIONNÉ],$B$117,Tableau1[Financé],$B$118)</f>
        <v>0</v>
      </c>
      <c r="O4" s="1">
        <f>COUNTIFS(Tableau1[Établissement 13],A4,Tableau1[AUDITIONNÉ],$B$117,Tableau1[Financé],$B$118)</f>
        <v>0</v>
      </c>
      <c r="P4" s="1">
        <f>COUNTIFS(Tableau1[Établissement 14],A4,Tableau1[AUDITIONNÉ],$B$117,Tableau1[Financé],$B$118)</f>
        <v>0</v>
      </c>
      <c r="Q4" s="1">
        <f>COUNTIFS(Tableau1[Établissement 15],A4,Tableau1[AUDITIONNÉ],$B$117,Tableau1[Financé],$B$118)</f>
        <v>0</v>
      </c>
      <c r="R4" s="1">
        <f t="shared" si="0"/>
        <v>0</v>
      </c>
    </row>
    <row r="5" spans="1:18" x14ac:dyDescent="0.25">
      <c r="A5" s="1" t="s">
        <v>946</v>
      </c>
      <c r="B5" s="11">
        <f>COUNTIF(Tableau1[Établissement porteur],A5)</f>
        <v>0</v>
      </c>
      <c r="C5" s="1">
        <f>COUNTIFS(Tableau1[Établissement porteur],A5,Tableau1[AUDITIONNÉ],$B$117,Tableau1[Financé],$B$118)</f>
        <v>0</v>
      </c>
      <c r="D5" s="1">
        <f>COUNTIFS(Tableau1[Établissement 2],A5,Tableau1[AUDITIONNÉ],$B$117,Tableau1[Financé],$B$118)</f>
        <v>0</v>
      </c>
      <c r="E5" s="1">
        <f>COUNTIFS(Tableau1[Établissement 3],A5,Tableau1[AUDITIONNÉ],$B$117,Tableau1[Financé],$B$118)</f>
        <v>0</v>
      </c>
      <c r="F5" s="1">
        <f>COUNTIFS(Tableau1[Établissement 4],A5,Tableau1[AUDITIONNÉ],$B$117,Tableau1[Financé],$B$118)</f>
        <v>0</v>
      </c>
      <c r="G5" s="1">
        <f>COUNTIFS(Tableau1[Établissement 5],A5,Tableau1[AUDITIONNÉ],$B$117,Tableau1[Financé],$B$118)</f>
        <v>0</v>
      </c>
      <c r="H5" s="1">
        <f>COUNTIFS(Tableau1[Établissement 6],A5,Tableau1[AUDITIONNÉ],$B$117,Tableau1[Financé],$B$118)</f>
        <v>0</v>
      </c>
      <c r="I5" s="1">
        <f>COUNTIFS(Tableau1[Établissement 7],A5,Tableau1[AUDITIONNÉ],$B$117,Tableau1[Financé],$B$118)</f>
        <v>0</v>
      </c>
      <c r="J5" s="1">
        <f>COUNTIFS(Tableau1[Établissement 8],A5,Tableau1[AUDITIONNÉ],$B$117,Tableau1[Financé],$B$118)</f>
        <v>0</v>
      </c>
      <c r="K5" s="1">
        <f>COUNTIFS(Tableau1[Établissement 9],A5,Tableau1[AUDITIONNÉ],$B$117,Tableau1[Financé],$B$118)</f>
        <v>0</v>
      </c>
      <c r="L5" s="1">
        <f>COUNTIFS(Tableau1[Établissement 10],A5,Tableau1[AUDITIONNÉ],$B$117,Tableau1[Financé],$B$118)</f>
        <v>0</v>
      </c>
      <c r="M5" s="1">
        <f>COUNTIFS(Tableau1[Établissement 11],A5,Tableau1[AUDITIONNÉ],$B$117,Tableau1[Financé],$B$118)</f>
        <v>0</v>
      </c>
      <c r="N5" s="1">
        <f>COUNTIFS(Tableau1[Établissement 12],A5,Tableau1[AUDITIONNÉ],$B$117,Tableau1[Financé],$B$118)</f>
        <v>0</v>
      </c>
      <c r="O5" s="1">
        <f>COUNTIFS(Tableau1[Établissement 13],A5,Tableau1[AUDITIONNÉ],$B$117,Tableau1[Financé],$B$118)</f>
        <v>0</v>
      </c>
      <c r="P5" s="1">
        <f>COUNTIFS(Tableau1[Établissement 14],A5,Tableau1[AUDITIONNÉ],$B$117,Tableau1[Financé],$B$118)</f>
        <v>0</v>
      </c>
      <c r="Q5" s="1">
        <f>COUNTIFS(Tableau1[Établissement 15],A5,Tableau1[AUDITIONNÉ],$B$117,Tableau1[Financé],$B$118)</f>
        <v>0</v>
      </c>
      <c r="R5" s="1">
        <f t="shared" si="0"/>
        <v>0</v>
      </c>
    </row>
    <row r="6" spans="1:18" x14ac:dyDescent="0.25">
      <c r="A6" s="1" t="s">
        <v>491</v>
      </c>
      <c r="B6" s="11">
        <f>COUNTIF(Tableau1[Établissement porteur],A6)</f>
        <v>1</v>
      </c>
      <c r="C6" s="1">
        <f>COUNTIFS(Tableau1[Établissement porteur],A6,Tableau1[AUDITIONNÉ],$B$117,Tableau1[Financé],$B$118)</f>
        <v>0</v>
      </c>
      <c r="D6" s="1">
        <f>COUNTIFS(Tableau1[Établissement 2],A6,Tableau1[AUDITIONNÉ],$B$117,Tableau1[Financé],$B$118)</f>
        <v>0</v>
      </c>
      <c r="E6" s="1">
        <f>COUNTIFS(Tableau1[Établissement 3],A6,Tableau1[AUDITIONNÉ],$B$117,Tableau1[Financé],$B$118)</f>
        <v>0</v>
      </c>
      <c r="F6" s="1">
        <f>COUNTIFS(Tableau1[Établissement 4],A6,Tableau1[AUDITIONNÉ],$B$117,Tableau1[Financé],$B$118)</f>
        <v>0</v>
      </c>
      <c r="G6" s="1">
        <f>COUNTIFS(Tableau1[Établissement 5],A6,Tableau1[AUDITIONNÉ],$B$117,Tableau1[Financé],$B$118)</f>
        <v>0</v>
      </c>
      <c r="H6" s="1">
        <f>COUNTIFS(Tableau1[Établissement 6],A6,Tableau1[AUDITIONNÉ],$B$117,Tableau1[Financé],$B$118)</f>
        <v>0</v>
      </c>
      <c r="I6" s="1">
        <f>COUNTIFS(Tableau1[Établissement 7],A6,Tableau1[AUDITIONNÉ],$B$117,Tableau1[Financé],$B$118)</f>
        <v>0</v>
      </c>
      <c r="J6" s="1">
        <f>COUNTIFS(Tableau1[Établissement 8],A6,Tableau1[AUDITIONNÉ],$B$117,Tableau1[Financé],$B$118)</f>
        <v>0</v>
      </c>
      <c r="K6" s="1">
        <f>COUNTIFS(Tableau1[Établissement 9],A6,Tableau1[AUDITIONNÉ],$B$117,Tableau1[Financé],$B$118)</f>
        <v>0</v>
      </c>
      <c r="L6" s="1">
        <f>COUNTIFS(Tableau1[Établissement 10],A6,Tableau1[AUDITIONNÉ],$B$117,Tableau1[Financé],$B$118)</f>
        <v>0</v>
      </c>
      <c r="M6" s="1">
        <f>COUNTIFS(Tableau1[Établissement 11],A6,Tableau1[AUDITIONNÉ],$B$117,Tableau1[Financé],$B$118)</f>
        <v>0</v>
      </c>
      <c r="N6" s="1">
        <f>COUNTIFS(Tableau1[Établissement 12],A6,Tableau1[AUDITIONNÉ],$B$117,Tableau1[Financé],$B$118)</f>
        <v>0</v>
      </c>
      <c r="O6" s="1">
        <f>COUNTIFS(Tableau1[Établissement 13],A6,Tableau1[AUDITIONNÉ],$B$117,Tableau1[Financé],$B$118)</f>
        <v>0</v>
      </c>
      <c r="P6" s="1">
        <f>COUNTIFS(Tableau1[Établissement 14],A6,Tableau1[AUDITIONNÉ],$B$117,Tableau1[Financé],$B$118)</f>
        <v>0</v>
      </c>
      <c r="Q6" s="1">
        <f>COUNTIFS(Tableau1[Établissement 15],A6,Tableau1[AUDITIONNÉ],$B$117,Tableau1[Financé],$B$118)</f>
        <v>0</v>
      </c>
      <c r="R6" s="1">
        <f t="shared" si="0"/>
        <v>0</v>
      </c>
    </row>
    <row r="7" spans="1:18" x14ac:dyDescent="0.25">
      <c r="A7" s="9" t="s">
        <v>663</v>
      </c>
      <c r="B7" s="11">
        <f>COUNTIF(Tableau1[Établissement porteur],A7)</f>
        <v>0</v>
      </c>
      <c r="C7" s="1">
        <f>COUNTIFS(Tableau1[Établissement porteur],A7,Tableau1[AUDITIONNÉ],$B$117,Tableau1[Financé],$B$118)</f>
        <v>0</v>
      </c>
      <c r="D7" s="1">
        <f>COUNTIFS(Tableau1[Établissement 2],A7,Tableau1[AUDITIONNÉ],$B$117,Tableau1[Financé],$B$118)</f>
        <v>0</v>
      </c>
      <c r="E7" s="1">
        <f>COUNTIFS(Tableau1[Établissement 3],A7,Tableau1[AUDITIONNÉ],$B$117,Tableau1[Financé],$B$118)</f>
        <v>0</v>
      </c>
      <c r="F7" s="1">
        <f>COUNTIFS(Tableau1[Établissement 4],A7,Tableau1[AUDITIONNÉ],$B$117,Tableau1[Financé],$B$118)</f>
        <v>0</v>
      </c>
      <c r="G7" s="1">
        <f>COUNTIFS(Tableau1[Établissement 5],A7,Tableau1[AUDITIONNÉ],$B$117,Tableau1[Financé],$B$118)</f>
        <v>0</v>
      </c>
      <c r="H7" s="1">
        <f>COUNTIFS(Tableau1[Établissement 6],A7,Tableau1[AUDITIONNÉ],$B$117,Tableau1[Financé],$B$118)</f>
        <v>0</v>
      </c>
      <c r="I7" s="1">
        <f>COUNTIFS(Tableau1[Établissement 7],A7,Tableau1[AUDITIONNÉ],$B$117,Tableau1[Financé],$B$118)</f>
        <v>0</v>
      </c>
      <c r="J7" s="1">
        <f>COUNTIFS(Tableau1[Établissement 8],A7,Tableau1[AUDITIONNÉ],$B$117,Tableau1[Financé],$B$118)</f>
        <v>0</v>
      </c>
      <c r="K7" s="1">
        <f>COUNTIFS(Tableau1[Établissement 9],A7,Tableau1[AUDITIONNÉ],$B$117,Tableau1[Financé],$B$118)</f>
        <v>0</v>
      </c>
      <c r="L7" s="1">
        <f>COUNTIFS(Tableau1[Établissement 10],A7,Tableau1[AUDITIONNÉ],$B$117,Tableau1[Financé],$B$118)</f>
        <v>0</v>
      </c>
      <c r="M7" s="1">
        <f>COUNTIFS(Tableau1[Établissement 11],A7,Tableau1[AUDITIONNÉ],$B$117,Tableau1[Financé],$B$118)</f>
        <v>0</v>
      </c>
      <c r="N7" s="1">
        <f>COUNTIFS(Tableau1[Établissement 12],A7,Tableau1[AUDITIONNÉ],$B$117,Tableau1[Financé],$B$118)</f>
        <v>0</v>
      </c>
      <c r="O7" s="1">
        <f>COUNTIFS(Tableau1[Établissement 13],A7,Tableau1[AUDITIONNÉ],$B$117,Tableau1[Financé],$B$118)</f>
        <v>0</v>
      </c>
      <c r="P7" s="1">
        <f>COUNTIFS(Tableau1[Établissement 14],A7,Tableau1[AUDITIONNÉ],$B$117,Tableau1[Financé],$B$118)</f>
        <v>0</v>
      </c>
      <c r="Q7" s="1">
        <f>COUNTIFS(Tableau1[Établissement 15],A7,Tableau1[AUDITIONNÉ],$B$117,Tableau1[Financé],$B$118)</f>
        <v>0</v>
      </c>
      <c r="R7" s="1">
        <f t="shared" si="0"/>
        <v>0</v>
      </c>
    </row>
    <row r="8" spans="1:18" ht="22" x14ac:dyDescent="0.25">
      <c r="A8" s="15" t="s">
        <v>1087</v>
      </c>
      <c r="B8" s="11">
        <f>COUNTIF(Tableau1[Établissement porteur],A8)</f>
        <v>0</v>
      </c>
      <c r="C8" s="1">
        <f>COUNTIFS(Tableau1[Établissement porteur],A8,Tableau1[AUDITIONNÉ],$B$117,Tableau1[Financé],$B$118)</f>
        <v>0</v>
      </c>
      <c r="D8" s="1">
        <f>COUNTIFS(Tableau1[Établissement 2],A8,Tableau1[AUDITIONNÉ],$B$117,Tableau1[Financé],$B$118)</f>
        <v>0</v>
      </c>
      <c r="E8" s="1">
        <f>COUNTIFS(Tableau1[Établissement 3],A8,Tableau1[AUDITIONNÉ],$B$117,Tableau1[Financé],$B$118)</f>
        <v>0</v>
      </c>
      <c r="F8" s="1">
        <f>COUNTIFS(Tableau1[Établissement 4],A8,Tableau1[AUDITIONNÉ],$B$117,Tableau1[Financé],$B$118)</f>
        <v>0</v>
      </c>
      <c r="G8" s="1">
        <f>COUNTIFS(Tableau1[Établissement 5],A8,Tableau1[AUDITIONNÉ],$B$117,Tableau1[Financé],$B$118)</f>
        <v>0</v>
      </c>
      <c r="H8" s="1">
        <f>COUNTIFS(Tableau1[Établissement 6],A8,Tableau1[AUDITIONNÉ],$B$117,Tableau1[Financé],$B$118)</f>
        <v>0</v>
      </c>
      <c r="I8" s="1">
        <f>COUNTIFS(Tableau1[Établissement 7],A8,Tableau1[AUDITIONNÉ],$B$117,Tableau1[Financé],$B$118)</f>
        <v>0</v>
      </c>
      <c r="J8" s="1">
        <f>COUNTIFS(Tableau1[Établissement 8],A8,Tableau1[AUDITIONNÉ],$B$117,Tableau1[Financé],$B$118)</f>
        <v>0</v>
      </c>
      <c r="K8" s="1">
        <f>COUNTIFS(Tableau1[Établissement 9],A8,Tableau1[AUDITIONNÉ],$B$117,Tableau1[Financé],$B$118)</f>
        <v>0</v>
      </c>
      <c r="L8" s="1">
        <f>COUNTIFS(Tableau1[Établissement 10],A8,Tableau1[AUDITIONNÉ],$B$117,Tableau1[Financé],$B$118)</f>
        <v>0</v>
      </c>
      <c r="M8" s="1">
        <f>COUNTIFS(Tableau1[Établissement 11],A8,Tableau1[AUDITIONNÉ],$B$117,Tableau1[Financé],$B$118)</f>
        <v>0</v>
      </c>
      <c r="N8" s="1">
        <f>COUNTIFS(Tableau1[Établissement 12],A8,Tableau1[AUDITIONNÉ],$B$117,Tableau1[Financé],$B$118)</f>
        <v>0</v>
      </c>
      <c r="O8" s="1">
        <f>COUNTIFS(Tableau1[Établissement 13],A8,Tableau1[AUDITIONNÉ],$B$117,Tableau1[Financé],$B$118)</f>
        <v>0</v>
      </c>
      <c r="P8" s="1">
        <f>COUNTIFS(Tableau1[Établissement 14],A8,Tableau1[AUDITIONNÉ],$B$117,Tableau1[Financé],$B$118)</f>
        <v>0</v>
      </c>
      <c r="Q8" s="1">
        <f>COUNTIFS(Tableau1[Établissement 15],A8,Tableau1[AUDITIONNÉ],$B$117,Tableau1[Financé],$B$118)</f>
        <v>0</v>
      </c>
      <c r="R8" s="1">
        <f t="shared" si="0"/>
        <v>0</v>
      </c>
    </row>
    <row r="9" spans="1:18" x14ac:dyDescent="0.25">
      <c r="A9" s="1" t="s">
        <v>638</v>
      </c>
      <c r="B9" s="11">
        <f>COUNTIF(Tableau1[Établissement porteur],A9)</f>
        <v>0</v>
      </c>
      <c r="C9" s="1">
        <f>COUNTIFS(Tableau1[Établissement porteur],A9,Tableau1[AUDITIONNÉ],$B$117,Tableau1[Financé],$B$118)</f>
        <v>0</v>
      </c>
      <c r="D9" s="1">
        <f>COUNTIFS(Tableau1[Établissement 2],A9,Tableau1[AUDITIONNÉ],$B$117,Tableau1[Financé],$B$118)</f>
        <v>0</v>
      </c>
      <c r="E9" s="1">
        <f>COUNTIFS(Tableau1[Établissement 3],A9,Tableau1[AUDITIONNÉ],$B$117,Tableau1[Financé],$B$118)</f>
        <v>0</v>
      </c>
      <c r="F9" s="1">
        <f>COUNTIFS(Tableau1[Établissement 4],A9,Tableau1[AUDITIONNÉ],$B$117,Tableau1[Financé],$B$118)</f>
        <v>0</v>
      </c>
      <c r="G9" s="1">
        <f>COUNTIFS(Tableau1[Établissement 5],A9,Tableau1[AUDITIONNÉ],$B$117,Tableau1[Financé],$B$118)</f>
        <v>0</v>
      </c>
      <c r="H9" s="1">
        <f>COUNTIFS(Tableau1[Établissement 6],A9,Tableau1[AUDITIONNÉ],$B$117,Tableau1[Financé],$B$118)</f>
        <v>0</v>
      </c>
      <c r="I9" s="1">
        <f>COUNTIFS(Tableau1[Établissement 7],A9,Tableau1[AUDITIONNÉ],$B$117,Tableau1[Financé],$B$118)</f>
        <v>0</v>
      </c>
      <c r="J9" s="1">
        <f>COUNTIFS(Tableau1[Établissement 8],A9,Tableau1[AUDITIONNÉ],$B$117,Tableau1[Financé],$B$118)</f>
        <v>0</v>
      </c>
      <c r="K9" s="1">
        <f>COUNTIFS(Tableau1[Établissement 9],A9,Tableau1[AUDITIONNÉ],$B$117,Tableau1[Financé],$B$118)</f>
        <v>0</v>
      </c>
      <c r="L9" s="1">
        <f>COUNTIFS(Tableau1[Établissement 10],A9,Tableau1[AUDITIONNÉ],$B$117,Tableau1[Financé],$B$118)</f>
        <v>0</v>
      </c>
      <c r="M9" s="1">
        <f>COUNTIFS(Tableau1[Établissement 11],A9,Tableau1[AUDITIONNÉ],$B$117,Tableau1[Financé],$B$118)</f>
        <v>0</v>
      </c>
      <c r="N9" s="1">
        <f>COUNTIFS(Tableau1[Établissement 12],A9,Tableau1[AUDITIONNÉ],$B$117,Tableau1[Financé],$B$118)</f>
        <v>0</v>
      </c>
      <c r="O9" s="1">
        <f>COUNTIFS(Tableau1[Établissement 13],A9,Tableau1[AUDITIONNÉ],$B$117,Tableau1[Financé],$B$118)</f>
        <v>0</v>
      </c>
      <c r="P9" s="1">
        <f>COUNTIFS(Tableau1[Établissement 14],A9,Tableau1[AUDITIONNÉ],$B$117,Tableau1[Financé],$B$118)</f>
        <v>0</v>
      </c>
      <c r="Q9" s="1">
        <f>COUNTIFS(Tableau1[Établissement 15],A9,Tableau1[AUDITIONNÉ],$B$117,Tableau1[Financé],$B$118)</f>
        <v>0</v>
      </c>
      <c r="R9" s="1">
        <f t="shared" si="0"/>
        <v>0</v>
      </c>
    </row>
    <row r="10" spans="1:18" x14ac:dyDescent="0.25">
      <c r="A10" s="1" t="s">
        <v>784</v>
      </c>
      <c r="B10" s="11">
        <f>COUNTIF(Tableau1[Établissement porteur],A10)</f>
        <v>0</v>
      </c>
      <c r="C10" s="1">
        <f>COUNTIFS(Tableau1[Établissement porteur],A10,Tableau1[AUDITIONNÉ],$B$117,Tableau1[Financé],$B$118)</f>
        <v>0</v>
      </c>
      <c r="D10" s="1">
        <f>COUNTIFS(Tableau1[Établissement 2],A10,Tableau1[AUDITIONNÉ],$B$117,Tableau1[Financé],$B$118)</f>
        <v>0</v>
      </c>
      <c r="E10" s="1">
        <f>COUNTIFS(Tableau1[Établissement 3],A10,Tableau1[AUDITIONNÉ],$B$117,Tableau1[Financé],$B$118)</f>
        <v>0</v>
      </c>
      <c r="F10" s="1">
        <f>COUNTIFS(Tableau1[Établissement 4],A10,Tableau1[AUDITIONNÉ],$B$117,Tableau1[Financé],$B$118)</f>
        <v>0</v>
      </c>
      <c r="G10" s="1">
        <f>COUNTIFS(Tableau1[Établissement 5],A10,Tableau1[AUDITIONNÉ],$B$117,Tableau1[Financé],$B$118)</f>
        <v>0</v>
      </c>
      <c r="H10" s="1">
        <f>COUNTIFS(Tableau1[Établissement 6],A10,Tableau1[AUDITIONNÉ],$B$117,Tableau1[Financé],$B$118)</f>
        <v>0</v>
      </c>
      <c r="I10" s="1">
        <f>COUNTIFS(Tableau1[Établissement 7],A10,Tableau1[AUDITIONNÉ],$B$117,Tableau1[Financé],$B$118)</f>
        <v>0</v>
      </c>
      <c r="J10" s="1">
        <f>COUNTIFS(Tableau1[Établissement 8],A10,Tableau1[AUDITIONNÉ],$B$117,Tableau1[Financé],$B$118)</f>
        <v>0</v>
      </c>
      <c r="K10" s="1">
        <f>COUNTIFS(Tableau1[Établissement 9],A10,Tableau1[AUDITIONNÉ],$B$117,Tableau1[Financé],$B$118)</f>
        <v>0</v>
      </c>
      <c r="L10" s="1">
        <f>COUNTIFS(Tableau1[Établissement 10],A10,Tableau1[AUDITIONNÉ],$B$117,Tableau1[Financé],$B$118)</f>
        <v>0</v>
      </c>
      <c r="M10" s="1">
        <f>COUNTIFS(Tableau1[Établissement 11],A10,Tableau1[AUDITIONNÉ],$B$117,Tableau1[Financé],$B$118)</f>
        <v>0</v>
      </c>
      <c r="N10" s="1">
        <f>COUNTIFS(Tableau1[Établissement 12],A10,Tableau1[AUDITIONNÉ],$B$117,Tableau1[Financé],$B$118)</f>
        <v>0</v>
      </c>
      <c r="O10" s="1">
        <f>COUNTIFS(Tableau1[Établissement 13],A10,Tableau1[AUDITIONNÉ],$B$117,Tableau1[Financé],$B$118)</f>
        <v>0</v>
      </c>
      <c r="P10" s="1">
        <f>COUNTIFS(Tableau1[Établissement 14],A10,Tableau1[AUDITIONNÉ],$B$117,Tableau1[Financé],$B$118)</f>
        <v>0</v>
      </c>
      <c r="Q10" s="1">
        <f>COUNTIFS(Tableau1[Établissement 15],A10,Tableau1[AUDITIONNÉ],$B$117,Tableau1[Financé],$B$118)</f>
        <v>0</v>
      </c>
      <c r="R10" s="1">
        <f t="shared" si="0"/>
        <v>0</v>
      </c>
    </row>
    <row r="11" spans="1:18" x14ac:dyDescent="0.25">
      <c r="A11" s="11" t="s">
        <v>249</v>
      </c>
      <c r="B11" s="11">
        <f>COUNTIF(Tableau1[Établissement porteur],A11)</f>
        <v>0</v>
      </c>
      <c r="C11" s="1">
        <f>COUNTIFS(Tableau1[Établissement porteur],A11,Tableau1[AUDITIONNÉ],$B$117,Tableau1[Financé],$B$118)</f>
        <v>0</v>
      </c>
      <c r="D11" s="1">
        <f>COUNTIFS(Tableau1[Établissement 2],A11,Tableau1[AUDITIONNÉ],$B$117,Tableau1[Financé],$B$118)</f>
        <v>0</v>
      </c>
      <c r="E11" s="1">
        <f>COUNTIFS(Tableau1[Établissement 3],A11,Tableau1[AUDITIONNÉ],$B$117,Tableau1[Financé],$B$118)</f>
        <v>0</v>
      </c>
      <c r="F11" s="1">
        <f>COUNTIFS(Tableau1[Établissement 4],A11,Tableau1[AUDITIONNÉ],$B$117,Tableau1[Financé],$B$118)</f>
        <v>0</v>
      </c>
      <c r="G11" s="1">
        <f>COUNTIFS(Tableau1[Établissement 5],A11,Tableau1[AUDITIONNÉ],$B$117,Tableau1[Financé],$B$118)</f>
        <v>0</v>
      </c>
      <c r="H11" s="1">
        <f>COUNTIFS(Tableau1[Établissement 6],A11,Tableau1[AUDITIONNÉ],$B$117,Tableau1[Financé],$B$118)</f>
        <v>0</v>
      </c>
      <c r="I11" s="1">
        <f>COUNTIFS(Tableau1[Établissement 7],A11,Tableau1[AUDITIONNÉ],$B$117,Tableau1[Financé],$B$118)</f>
        <v>0</v>
      </c>
      <c r="J11" s="1">
        <f>COUNTIFS(Tableau1[Établissement 8],A11,Tableau1[AUDITIONNÉ],$B$117,Tableau1[Financé],$B$118)</f>
        <v>0</v>
      </c>
      <c r="K11" s="1">
        <f>COUNTIFS(Tableau1[Établissement 9],A11,Tableau1[AUDITIONNÉ],$B$117,Tableau1[Financé],$B$118)</f>
        <v>0</v>
      </c>
      <c r="L11" s="1">
        <f>COUNTIFS(Tableau1[Établissement 10],A11,Tableau1[AUDITIONNÉ],$B$117,Tableau1[Financé],$B$118)</f>
        <v>0</v>
      </c>
      <c r="M11" s="1">
        <f>COUNTIFS(Tableau1[Établissement 11],A11,Tableau1[AUDITIONNÉ],$B$117,Tableau1[Financé],$B$118)</f>
        <v>0</v>
      </c>
      <c r="N11" s="1">
        <f>COUNTIFS(Tableau1[Établissement 12],A11,Tableau1[AUDITIONNÉ],$B$117,Tableau1[Financé],$B$118)</f>
        <v>0</v>
      </c>
      <c r="O11" s="1">
        <f>COUNTIFS(Tableau1[Établissement 13],A11,Tableau1[AUDITIONNÉ],$B$117,Tableau1[Financé],$B$118)</f>
        <v>0</v>
      </c>
      <c r="P11" s="1">
        <f>COUNTIFS(Tableau1[Établissement 14],A11,Tableau1[AUDITIONNÉ],$B$117,Tableau1[Financé],$B$118)</f>
        <v>0</v>
      </c>
      <c r="Q11" s="1">
        <f>COUNTIFS(Tableau1[Établissement 15],A11,Tableau1[AUDITIONNÉ],$B$117,Tableau1[Financé],$B$118)</f>
        <v>0</v>
      </c>
      <c r="R11" s="1">
        <f t="shared" si="0"/>
        <v>0</v>
      </c>
    </row>
    <row r="12" spans="1:18" x14ac:dyDescent="0.25">
      <c r="A12" s="9" t="s">
        <v>506</v>
      </c>
      <c r="B12" s="11">
        <f>COUNTIF(Tableau1[Établissement porteur],A12)</f>
        <v>0</v>
      </c>
      <c r="C12" s="1">
        <f>COUNTIFS(Tableau1[Établissement porteur],A12,Tableau1[AUDITIONNÉ],$B$117,Tableau1[Financé],$B$118)</f>
        <v>0</v>
      </c>
      <c r="D12" s="1">
        <f>COUNTIFS(Tableau1[Établissement 2],A12,Tableau1[AUDITIONNÉ],$B$117,Tableau1[Financé],$B$118)</f>
        <v>0</v>
      </c>
      <c r="E12" s="1">
        <f>COUNTIFS(Tableau1[Établissement 3],A12,Tableau1[AUDITIONNÉ],$B$117,Tableau1[Financé],$B$118)</f>
        <v>0</v>
      </c>
      <c r="F12" s="1">
        <f>COUNTIFS(Tableau1[Établissement 4],A12,Tableau1[AUDITIONNÉ],$B$117,Tableau1[Financé],$B$118)</f>
        <v>0</v>
      </c>
      <c r="G12" s="1">
        <f>COUNTIFS(Tableau1[Établissement 5],A12,Tableau1[AUDITIONNÉ],$B$117,Tableau1[Financé],$B$118)</f>
        <v>0</v>
      </c>
      <c r="H12" s="1">
        <f>COUNTIFS(Tableau1[Établissement 6],A12,Tableau1[AUDITIONNÉ],$B$117,Tableau1[Financé],$B$118)</f>
        <v>0</v>
      </c>
      <c r="I12" s="1">
        <f>COUNTIFS(Tableau1[Établissement 7],A12,Tableau1[AUDITIONNÉ],$B$117,Tableau1[Financé],$B$118)</f>
        <v>0</v>
      </c>
      <c r="J12" s="1">
        <f>COUNTIFS(Tableau1[Établissement 8],A12,Tableau1[AUDITIONNÉ],$B$117,Tableau1[Financé],$B$118)</f>
        <v>0</v>
      </c>
      <c r="K12" s="1">
        <f>COUNTIFS(Tableau1[Établissement 9],A12,Tableau1[AUDITIONNÉ],$B$117,Tableau1[Financé],$B$118)</f>
        <v>0</v>
      </c>
      <c r="L12" s="1">
        <f>COUNTIFS(Tableau1[Établissement 10],A12,Tableau1[AUDITIONNÉ],$B$117,Tableau1[Financé],$B$118)</f>
        <v>0</v>
      </c>
      <c r="M12" s="1">
        <f>COUNTIFS(Tableau1[Établissement 11],A12,Tableau1[AUDITIONNÉ],$B$117,Tableau1[Financé],$B$118)</f>
        <v>0</v>
      </c>
      <c r="N12" s="1">
        <f>COUNTIFS(Tableau1[Établissement 12],A12,Tableau1[AUDITIONNÉ],$B$117,Tableau1[Financé],$B$118)</f>
        <v>0</v>
      </c>
      <c r="O12" s="1">
        <f>COUNTIFS(Tableau1[Établissement 13],A12,Tableau1[AUDITIONNÉ],$B$117,Tableau1[Financé],$B$118)</f>
        <v>0</v>
      </c>
      <c r="P12" s="1">
        <f>COUNTIFS(Tableau1[Établissement 14],A12,Tableau1[AUDITIONNÉ],$B$117,Tableau1[Financé],$B$118)</f>
        <v>0</v>
      </c>
      <c r="Q12" s="1">
        <f>COUNTIFS(Tableau1[Établissement 15],A12,Tableau1[AUDITIONNÉ],$B$117,Tableau1[Financé],$B$118)</f>
        <v>0</v>
      </c>
      <c r="R12" s="1">
        <f t="shared" si="0"/>
        <v>0</v>
      </c>
    </row>
    <row r="13" spans="1:18" x14ac:dyDescent="0.25">
      <c r="A13" s="1" t="s">
        <v>353</v>
      </c>
      <c r="B13" s="11">
        <f>COUNTIF(Tableau1[Établissement porteur],A13)</f>
        <v>1</v>
      </c>
      <c r="C13" s="1">
        <f>COUNTIFS(Tableau1[Établissement porteur],A13,Tableau1[AUDITIONNÉ],$B$117,Tableau1[Financé],$B$118)</f>
        <v>0</v>
      </c>
      <c r="D13" s="1">
        <f>COUNTIFS(Tableau1[Établissement 2],A13,Tableau1[AUDITIONNÉ],$B$117,Tableau1[Financé],$B$118)</f>
        <v>0</v>
      </c>
      <c r="E13" s="1">
        <f>COUNTIFS(Tableau1[Établissement 3],A13,Tableau1[AUDITIONNÉ],$B$117,Tableau1[Financé],$B$118)</f>
        <v>0</v>
      </c>
      <c r="F13" s="1">
        <f>COUNTIFS(Tableau1[Établissement 4],A13,Tableau1[AUDITIONNÉ],$B$117,Tableau1[Financé],$B$118)</f>
        <v>0</v>
      </c>
      <c r="G13" s="1">
        <f>COUNTIFS(Tableau1[Établissement 5],A13,Tableau1[AUDITIONNÉ],$B$117,Tableau1[Financé],$B$118)</f>
        <v>0</v>
      </c>
      <c r="H13" s="1">
        <f>COUNTIFS(Tableau1[Établissement 6],A13,Tableau1[AUDITIONNÉ],$B$117,Tableau1[Financé],$B$118)</f>
        <v>0</v>
      </c>
      <c r="I13" s="1">
        <f>COUNTIFS(Tableau1[Établissement 7],A13,Tableau1[AUDITIONNÉ],$B$117,Tableau1[Financé],$B$118)</f>
        <v>0</v>
      </c>
      <c r="J13" s="1">
        <f>COUNTIFS(Tableau1[Établissement 8],A13,Tableau1[AUDITIONNÉ],$B$117,Tableau1[Financé],$B$118)</f>
        <v>0</v>
      </c>
      <c r="K13" s="1">
        <f>COUNTIFS(Tableau1[Établissement 9],A13,Tableau1[AUDITIONNÉ],$B$117,Tableau1[Financé],$B$118)</f>
        <v>0</v>
      </c>
      <c r="L13" s="1">
        <f>COUNTIFS(Tableau1[Établissement 10],A13,Tableau1[AUDITIONNÉ],$B$117,Tableau1[Financé],$B$118)</f>
        <v>0</v>
      </c>
      <c r="M13" s="1">
        <f>COUNTIFS(Tableau1[Établissement 11],A13,Tableau1[AUDITIONNÉ],$B$117,Tableau1[Financé],$B$118)</f>
        <v>0</v>
      </c>
      <c r="N13" s="1">
        <f>COUNTIFS(Tableau1[Établissement 12],A13,Tableau1[AUDITIONNÉ],$B$117,Tableau1[Financé],$B$118)</f>
        <v>0</v>
      </c>
      <c r="O13" s="1">
        <f>COUNTIFS(Tableau1[Établissement 13],A13,Tableau1[AUDITIONNÉ],$B$117,Tableau1[Financé],$B$118)</f>
        <v>0</v>
      </c>
      <c r="P13" s="1">
        <f>COUNTIFS(Tableau1[Établissement 14],A13,Tableau1[AUDITIONNÉ],$B$117,Tableau1[Financé],$B$118)</f>
        <v>0</v>
      </c>
      <c r="Q13" s="1">
        <f>COUNTIFS(Tableau1[Établissement 15],A13,Tableau1[AUDITIONNÉ],$B$117,Tableau1[Financé],$B$118)</f>
        <v>0</v>
      </c>
      <c r="R13" s="1">
        <f t="shared" si="0"/>
        <v>0</v>
      </c>
    </row>
    <row r="14" spans="1:18" x14ac:dyDescent="0.25">
      <c r="A14" s="9" t="s">
        <v>566</v>
      </c>
      <c r="B14" s="11">
        <f>COUNTIF(Tableau1[Établissement porteur],A14)</f>
        <v>0</v>
      </c>
      <c r="C14" s="1">
        <f>COUNTIFS(Tableau1[Établissement porteur],A14,Tableau1[AUDITIONNÉ],$B$117,Tableau1[Financé],$B$118)</f>
        <v>0</v>
      </c>
      <c r="D14" s="1">
        <f>COUNTIFS(Tableau1[Établissement 2],A14,Tableau1[AUDITIONNÉ],$B$117,Tableau1[Financé],$B$118)</f>
        <v>0</v>
      </c>
      <c r="E14" s="1">
        <f>COUNTIFS(Tableau1[Établissement 3],A14,Tableau1[AUDITIONNÉ],$B$117,Tableau1[Financé],$B$118)</f>
        <v>0</v>
      </c>
      <c r="F14" s="1">
        <f>COUNTIFS(Tableau1[Établissement 4],A14,Tableau1[AUDITIONNÉ],$B$117,Tableau1[Financé],$B$118)</f>
        <v>0</v>
      </c>
      <c r="G14" s="1">
        <f>COUNTIFS(Tableau1[Établissement 5],A14,Tableau1[AUDITIONNÉ],$B$117,Tableau1[Financé],$B$118)</f>
        <v>0</v>
      </c>
      <c r="H14" s="1">
        <f>COUNTIFS(Tableau1[Établissement 6],A14,Tableau1[AUDITIONNÉ],$B$117,Tableau1[Financé],$B$118)</f>
        <v>0</v>
      </c>
      <c r="I14" s="1">
        <f>COUNTIFS(Tableau1[Établissement 7],A14,Tableau1[AUDITIONNÉ],$B$117,Tableau1[Financé],$B$118)</f>
        <v>0</v>
      </c>
      <c r="J14" s="1">
        <f>COUNTIFS(Tableau1[Établissement 8],A14,Tableau1[AUDITIONNÉ],$B$117,Tableau1[Financé],$B$118)</f>
        <v>0</v>
      </c>
      <c r="K14" s="1">
        <f>COUNTIFS(Tableau1[Établissement 9],A14,Tableau1[AUDITIONNÉ],$B$117,Tableau1[Financé],$B$118)</f>
        <v>0</v>
      </c>
      <c r="L14" s="1">
        <f>COUNTIFS(Tableau1[Établissement 10],A14,Tableau1[AUDITIONNÉ],$B$117,Tableau1[Financé],$B$118)</f>
        <v>0</v>
      </c>
      <c r="M14" s="1">
        <f>COUNTIFS(Tableau1[Établissement 11],A14,Tableau1[AUDITIONNÉ],$B$117,Tableau1[Financé],$B$118)</f>
        <v>0</v>
      </c>
      <c r="N14" s="1">
        <f>COUNTIFS(Tableau1[Établissement 12],A14,Tableau1[AUDITIONNÉ],$B$117,Tableau1[Financé],$B$118)</f>
        <v>0</v>
      </c>
      <c r="O14" s="1">
        <f>COUNTIFS(Tableau1[Établissement 13],A14,Tableau1[AUDITIONNÉ],$B$117,Tableau1[Financé],$B$118)</f>
        <v>0</v>
      </c>
      <c r="P14" s="1">
        <f>COUNTIFS(Tableau1[Établissement 14],A14,Tableau1[AUDITIONNÉ],$B$117,Tableau1[Financé],$B$118)</f>
        <v>0</v>
      </c>
      <c r="Q14" s="1">
        <f>COUNTIFS(Tableau1[Établissement 15],A14,Tableau1[AUDITIONNÉ],$B$117,Tableau1[Financé],$B$118)</f>
        <v>0</v>
      </c>
      <c r="R14" s="1">
        <f t="shared" si="0"/>
        <v>0</v>
      </c>
    </row>
    <row r="15" spans="1:18" x14ac:dyDescent="0.25">
      <c r="A15" s="9" t="s">
        <v>662</v>
      </c>
      <c r="B15" s="11">
        <f>COUNTIF(Tableau1[Établissement porteur],A15)</f>
        <v>0</v>
      </c>
      <c r="C15" s="1">
        <f>COUNTIFS(Tableau1[Établissement porteur],A15,Tableau1[AUDITIONNÉ],$B$117,Tableau1[Financé],$B$118)</f>
        <v>0</v>
      </c>
      <c r="D15" s="1">
        <f>COUNTIFS(Tableau1[Établissement 2],A15,Tableau1[AUDITIONNÉ],$B$117,Tableau1[Financé],$B$118)</f>
        <v>0</v>
      </c>
      <c r="E15" s="1">
        <f>COUNTIFS(Tableau1[Établissement 3],A15,Tableau1[AUDITIONNÉ],$B$117,Tableau1[Financé],$B$118)</f>
        <v>0</v>
      </c>
      <c r="F15" s="1">
        <f>COUNTIFS(Tableau1[Établissement 4],A15,Tableau1[AUDITIONNÉ],$B$117,Tableau1[Financé],$B$118)</f>
        <v>0</v>
      </c>
      <c r="G15" s="1">
        <f>COUNTIFS(Tableau1[Établissement 5],A15,Tableau1[AUDITIONNÉ],$B$117,Tableau1[Financé],$B$118)</f>
        <v>0</v>
      </c>
      <c r="H15" s="1">
        <f>COUNTIFS(Tableau1[Établissement 6],A15,Tableau1[AUDITIONNÉ],$B$117,Tableau1[Financé],$B$118)</f>
        <v>0</v>
      </c>
      <c r="I15" s="1">
        <f>COUNTIFS(Tableau1[Établissement 7],A15,Tableau1[AUDITIONNÉ],$B$117,Tableau1[Financé],$B$118)</f>
        <v>0</v>
      </c>
      <c r="J15" s="1">
        <f>COUNTIFS(Tableau1[Établissement 8],A15,Tableau1[AUDITIONNÉ],$B$117,Tableau1[Financé],$B$118)</f>
        <v>0</v>
      </c>
      <c r="K15" s="1">
        <f>COUNTIFS(Tableau1[Établissement 9],A15,Tableau1[AUDITIONNÉ],$B$117,Tableau1[Financé],$B$118)</f>
        <v>0</v>
      </c>
      <c r="L15" s="1">
        <f>COUNTIFS(Tableau1[Établissement 10],A15,Tableau1[AUDITIONNÉ],$B$117,Tableau1[Financé],$B$118)</f>
        <v>0</v>
      </c>
      <c r="M15" s="1">
        <f>COUNTIFS(Tableau1[Établissement 11],A15,Tableau1[AUDITIONNÉ],$B$117,Tableau1[Financé],$B$118)</f>
        <v>0</v>
      </c>
      <c r="N15" s="1">
        <f>COUNTIFS(Tableau1[Établissement 12],A15,Tableau1[AUDITIONNÉ],$B$117,Tableau1[Financé],$B$118)</f>
        <v>0</v>
      </c>
      <c r="O15" s="1">
        <f>COUNTIFS(Tableau1[Établissement 13],A15,Tableau1[AUDITIONNÉ],$B$117,Tableau1[Financé],$B$118)</f>
        <v>0</v>
      </c>
      <c r="P15" s="1">
        <f>COUNTIFS(Tableau1[Établissement 14],A15,Tableau1[AUDITIONNÉ],$B$117,Tableau1[Financé],$B$118)</f>
        <v>0</v>
      </c>
      <c r="Q15" s="1">
        <f>COUNTIFS(Tableau1[Établissement 15],A15,Tableau1[AUDITIONNÉ],$B$117,Tableau1[Financé],$B$118)</f>
        <v>0</v>
      </c>
      <c r="R15" s="1">
        <f t="shared" si="0"/>
        <v>0</v>
      </c>
    </row>
    <row r="16" spans="1:18" x14ac:dyDescent="0.25">
      <c r="A16" s="11" t="s">
        <v>283</v>
      </c>
      <c r="B16" s="11">
        <f>COUNTIF(Tableau1[Établissement porteur],A16)</f>
        <v>1</v>
      </c>
      <c r="C16" s="1">
        <f>COUNTIFS(Tableau1[Établissement porteur],A16,Tableau1[AUDITIONNÉ],$B$117,Tableau1[Financé],$B$118)</f>
        <v>0</v>
      </c>
      <c r="D16" s="1">
        <f>COUNTIFS(Tableau1[Établissement 2],A16,Tableau1[AUDITIONNÉ],$B$117,Tableau1[Financé],$B$118)</f>
        <v>0</v>
      </c>
      <c r="E16" s="1">
        <f>COUNTIFS(Tableau1[Établissement 3],A16,Tableau1[AUDITIONNÉ],$B$117,Tableau1[Financé],$B$118)</f>
        <v>0</v>
      </c>
      <c r="F16" s="1">
        <f>COUNTIFS(Tableau1[Établissement 4],A16,Tableau1[AUDITIONNÉ],$B$117,Tableau1[Financé],$B$118)</f>
        <v>0</v>
      </c>
      <c r="G16" s="1">
        <f>COUNTIFS(Tableau1[Établissement 5],A16,Tableau1[AUDITIONNÉ],$B$117,Tableau1[Financé],$B$118)</f>
        <v>0</v>
      </c>
      <c r="H16" s="1">
        <f>COUNTIFS(Tableau1[Établissement 6],A16,Tableau1[AUDITIONNÉ],$B$117,Tableau1[Financé],$B$118)</f>
        <v>0</v>
      </c>
      <c r="I16" s="1">
        <f>COUNTIFS(Tableau1[Établissement 7],A16,Tableau1[AUDITIONNÉ],$B$117,Tableau1[Financé],$B$118)</f>
        <v>0</v>
      </c>
      <c r="J16" s="1">
        <f>COUNTIFS(Tableau1[Établissement 8],A16,Tableau1[AUDITIONNÉ],$B$117,Tableau1[Financé],$B$118)</f>
        <v>0</v>
      </c>
      <c r="K16" s="1">
        <f>COUNTIFS(Tableau1[Établissement 9],A16,Tableau1[AUDITIONNÉ],$B$117,Tableau1[Financé],$B$118)</f>
        <v>0</v>
      </c>
      <c r="L16" s="1">
        <f>COUNTIFS(Tableau1[Établissement 10],A16,Tableau1[AUDITIONNÉ],$B$117,Tableau1[Financé],$B$118)</f>
        <v>0</v>
      </c>
      <c r="M16" s="1">
        <f>COUNTIFS(Tableau1[Établissement 11],A16,Tableau1[AUDITIONNÉ],$B$117,Tableau1[Financé],$B$118)</f>
        <v>0</v>
      </c>
      <c r="N16" s="1">
        <f>COUNTIFS(Tableau1[Établissement 12],A16,Tableau1[AUDITIONNÉ],$B$117,Tableau1[Financé],$B$118)</f>
        <v>0</v>
      </c>
      <c r="O16" s="1">
        <f>COUNTIFS(Tableau1[Établissement 13],A16,Tableau1[AUDITIONNÉ],$B$117,Tableau1[Financé],$B$118)</f>
        <v>0</v>
      </c>
      <c r="P16" s="1">
        <f>COUNTIFS(Tableau1[Établissement 14],A16,Tableau1[AUDITIONNÉ],$B$117,Tableau1[Financé],$B$118)</f>
        <v>0</v>
      </c>
      <c r="Q16" s="1">
        <f>COUNTIFS(Tableau1[Établissement 15],A16,Tableau1[AUDITIONNÉ],$B$117,Tableau1[Financé],$B$118)</f>
        <v>0</v>
      </c>
      <c r="R16" s="1">
        <f t="shared" si="0"/>
        <v>0</v>
      </c>
    </row>
    <row r="17" spans="1:18" x14ac:dyDescent="0.25">
      <c r="A17" s="1" t="s">
        <v>1372</v>
      </c>
      <c r="B17" s="11">
        <f>COUNTIF(Tableau1[Établissement porteur],A17)</f>
        <v>1</v>
      </c>
      <c r="C17" s="1">
        <f>COUNTIFS(Tableau1[Établissement porteur],A17,Tableau1[AUDITIONNÉ],$B$117,Tableau1[Financé],$B$118)</f>
        <v>0</v>
      </c>
      <c r="D17" s="1">
        <f>COUNTIFS(Tableau1[Établissement 2],A17,Tableau1[AUDITIONNÉ],$B$117,Tableau1[Financé],$B$118)</f>
        <v>0</v>
      </c>
      <c r="E17" s="1">
        <f>COUNTIFS(Tableau1[Établissement 3],A17,Tableau1[AUDITIONNÉ],$B$117,Tableau1[Financé],$B$118)</f>
        <v>0</v>
      </c>
      <c r="F17" s="1">
        <f>COUNTIFS(Tableau1[Établissement 4],A17,Tableau1[AUDITIONNÉ],$B$117,Tableau1[Financé],$B$118)</f>
        <v>0</v>
      </c>
      <c r="G17" s="1">
        <f>COUNTIFS(Tableau1[Établissement 5],A17,Tableau1[AUDITIONNÉ],$B$117,Tableau1[Financé],$B$118)</f>
        <v>0</v>
      </c>
      <c r="H17" s="1">
        <f>COUNTIFS(Tableau1[Établissement 6],A17,Tableau1[AUDITIONNÉ],$B$117,Tableau1[Financé],$B$118)</f>
        <v>0</v>
      </c>
      <c r="I17" s="1">
        <f>COUNTIFS(Tableau1[Établissement 7],A17,Tableau1[AUDITIONNÉ],$B$117,Tableau1[Financé],$B$118)</f>
        <v>0</v>
      </c>
      <c r="J17" s="1">
        <f>COUNTIFS(Tableau1[Établissement 8],A17,Tableau1[AUDITIONNÉ],$B$117,Tableau1[Financé],$B$118)</f>
        <v>0</v>
      </c>
      <c r="K17" s="1">
        <f>COUNTIFS(Tableau1[Établissement 9],A17,Tableau1[AUDITIONNÉ],$B$117,Tableau1[Financé],$B$118)</f>
        <v>0</v>
      </c>
      <c r="L17" s="1">
        <f>COUNTIFS(Tableau1[Établissement 10],A17,Tableau1[AUDITIONNÉ],$B$117,Tableau1[Financé],$B$118)</f>
        <v>0</v>
      </c>
      <c r="M17" s="1">
        <f>COUNTIFS(Tableau1[Établissement 11],A17,Tableau1[AUDITIONNÉ],$B$117,Tableau1[Financé],$B$118)</f>
        <v>0</v>
      </c>
      <c r="N17" s="1">
        <f>COUNTIFS(Tableau1[Établissement 12],A17,Tableau1[AUDITIONNÉ],$B$117,Tableau1[Financé],$B$118)</f>
        <v>0</v>
      </c>
      <c r="O17" s="1">
        <f>COUNTIFS(Tableau1[Établissement 13],A17,Tableau1[AUDITIONNÉ],$B$117,Tableau1[Financé],$B$118)</f>
        <v>0</v>
      </c>
      <c r="P17" s="1">
        <f>COUNTIFS(Tableau1[Établissement 14],A17,Tableau1[AUDITIONNÉ],$B$117,Tableau1[Financé],$B$118)</f>
        <v>0</v>
      </c>
      <c r="Q17" s="1">
        <f>COUNTIFS(Tableau1[Établissement 15],A17,Tableau1[AUDITIONNÉ],$B$117,Tableau1[Financé],$B$118)</f>
        <v>0</v>
      </c>
      <c r="R17" s="1">
        <f t="shared" si="0"/>
        <v>0</v>
      </c>
    </row>
    <row r="18" spans="1:18" x14ac:dyDescent="0.25">
      <c r="A18" s="1" t="s">
        <v>885</v>
      </c>
      <c r="B18" s="11">
        <f>COUNTIF(Tableau1[Établissement porteur],A18)</f>
        <v>1</v>
      </c>
      <c r="C18" s="1">
        <f>COUNTIFS(Tableau1[Établissement porteur],A18,Tableau1[AUDITIONNÉ],$B$117,Tableau1[Financé],$B$118)</f>
        <v>0</v>
      </c>
      <c r="D18" s="1">
        <f>COUNTIFS(Tableau1[Établissement 2],A18,Tableau1[AUDITIONNÉ],$B$117,Tableau1[Financé],$B$118)</f>
        <v>0</v>
      </c>
      <c r="E18" s="1">
        <f>COUNTIFS(Tableau1[Établissement 3],A18,Tableau1[AUDITIONNÉ],$B$117,Tableau1[Financé],$B$118)</f>
        <v>0</v>
      </c>
      <c r="F18" s="1">
        <f>COUNTIFS(Tableau1[Établissement 4],A18,Tableau1[AUDITIONNÉ],$B$117,Tableau1[Financé],$B$118)</f>
        <v>0</v>
      </c>
      <c r="G18" s="1">
        <f>COUNTIFS(Tableau1[Établissement 5],A18,Tableau1[AUDITIONNÉ],$B$117,Tableau1[Financé],$B$118)</f>
        <v>0</v>
      </c>
      <c r="H18" s="1">
        <f>COUNTIFS(Tableau1[Établissement 6],A18,Tableau1[AUDITIONNÉ],$B$117,Tableau1[Financé],$B$118)</f>
        <v>0</v>
      </c>
      <c r="I18" s="1">
        <f>COUNTIFS(Tableau1[Établissement 7],A18,Tableau1[AUDITIONNÉ],$B$117,Tableau1[Financé],$B$118)</f>
        <v>0</v>
      </c>
      <c r="J18" s="1">
        <f>COUNTIFS(Tableau1[Établissement 8],A18,Tableau1[AUDITIONNÉ],$B$117,Tableau1[Financé],$B$118)</f>
        <v>0</v>
      </c>
      <c r="K18" s="1">
        <f>COUNTIFS(Tableau1[Établissement 9],A18,Tableau1[AUDITIONNÉ],$B$117,Tableau1[Financé],$B$118)</f>
        <v>0</v>
      </c>
      <c r="L18" s="1">
        <f>COUNTIFS(Tableau1[Établissement 10],A18,Tableau1[AUDITIONNÉ],$B$117,Tableau1[Financé],$B$118)</f>
        <v>0</v>
      </c>
      <c r="M18" s="1">
        <f>COUNTIFS(Tableau1[Établissement 11],A18,Tableau1[AUDITIONNÉ],$B$117,Tableau1[Financé],$B$118)</f>
        <v>0</v>
      </c>
      <c r="N18" s="1">
        <f>COUNTIFS(Tableau1[Établissement 12],A18,Tableau1[AUDITIONNÉ],$B$117,Tableau1[Financé],$B$118)</f>
        <v>0</v>
      </c>
      <c r="O18" s="1">
        <f>COUNTIFS(Tableau1[Établissement 13],A18,Tableau1[AUDITIONNÉ],$B$117,Tableau1[Financé],$B$118)</f>
        <v>0</v>
      </c>
      <c r="P18" s="1">
        <f>COUNTIFS(Tableau1[Établissement 14],A18,Tableau1[AUDITIONNÉ],$B$117,Tableau1[Financé],$B$118)</f>
        <v>0</v>
      </c>
      <c r="Q18" s="1">
        <f>COUNTIFS(Tableau1[Établissement 15],A18,Tableau1[AUDITIONNÉ],$B$117,Tableau1[Financé],$B$118)</f>
        <v>0</v>
      </c>
      <c r="R18" s="1">
        <f t="shared" si="0"/>
        <v>0</v>
      </c>
    </row>
    <row r="19" spans="1:18" x14ac:dyDescent="0.25">
      <c r="A19" s="1" t="s">
        <v>503</v>
      </c>
      <c r="B19" s="11">
        <f>COUNTIF(Tableau1[Établissement porteur],A19)</f>
        <v>0</v>
      </c>
      <c r="C19" s="1">
        <f>COUNTIFS(Tableau1[Établissement porteur],A19,Tableau1[AUDITIONNÉ],$B$117,Tableau1[Financé],$B$118)</f>
        <v>0</v>
      </c>
      <c r="D19" s="1">
        <f>COUNTIFS(Tableau1[Établissement 2],A19,Tableau1[AUDITIONNÉ],$B$117,Tableau1[Financé],$B$118)</f>
        <v>0</v>
      </c>
      <c r="E19" s="1">
        <f>COUNTIFS(Tableau1[Établissement 3],A19,Tableau1[AUDITIONNÉ],$B$117,Tableau1[Financé],$B$118)</f>
        <v>0</v>
      </c>
      <c r="F19" s="1">
        <f>COUNTIFS(Tableau1[Établissement 4],A19,Tableau1[AUDITIONNÉ],$B$117,Tableau1[Financé],$B$118)</f>
        <v>0</v>
      </c>
      <c r="G19" s="1">
        <f>COUNTIFS(Tableau1[Établissement 5],A19,Tableau1[AUDITIONNÉ],$B$117,Tableau1[Financé],$B$118)</f>
        <v>0</v>
      </c>
      <c r="H19" s="1">
        <f>COUNTIFS(Tableau1[Établissement 6],A19,Tableau1[AUDITIONNÉ],$B$117,Tableau1[Financé],$B$118)</f>
        <v>0</v>
      </c>
      <c r="I19" s="1">
        <f>COUNTIFS(Tableau1[Établissement 7],A19,Tableau1[AUDITIONNÉ],$B$117,Tableau1[Financé],$B$118)</f>
        <v>0</v>
      </c>
      <c r="J19" s="1">
        <f>COUNTIFS(Tableau1[Établissement 8],A19,Tableau1[AUDITIONNÉ],$B$117,Tableau1[Financé],$B$118)</f>
        <v>0</v>
      </c>
      <c r="K19" s="1">
        <f>COUNTIFS(Tableau1[Établissement 9],A19,Tableau1[AUDITIONNÉ],$B$117,Tableau1[Financé],$B$118)</f>
        <v>0</v>
      </c>
      <c r="L19" s="1">
        <f>COUNTIFS(Tableau1[Établissement 10],A19,Tableau1[AUDITIONNÉ],$B$117,Tableau1[Financé],$B$118)</f>
        <v>0</v>
      </c>
      <c r="M19" s="1">
        <f>COUNTIFS(Tableau1[Établissement 11],A19,Tableau1[AUDITIONNÉ],$B$117,Tableau1[Financé],$B$118)</f>
        <v>0</v>
      </c>
      <c r="N19" s="1">
        <f>COUNTIFS(Tableau1[Établissement 12],A19,Tableau1[AUDITIONNÉ],$B$117,Tableau1[Financé],$B$118)</f>
        <v>0</v>
      </c>
      <c r="O19" s="1">
        <f>COUNTIFS(Tableau1[Établissement 13],A19,Tableau1[AUDITIONNÉ],$B$117,Tableau1[Financé],$B$118)</f>
        <v>0</v>
      </c>
      <c r="P19" s="1">
        <f>COUNTIFS(Tableau1[Établissement 14],A19,Tableau1[AUDITIONNÉ],$B$117,Tableau1[Financé],$B$118)</f>
        <v>0</v>
      </c>
      <c r="Q19" s="1">
        <f>COUNTIFS(Tableau1[Établissement 15],A19,Tableau1[AUDITIONNÉ],$B$117,Tableau1[Financé],$B$118)</f>
        <v>0</v>
      </c>
      <c r="R19" s="1">
        <f t="shared" si="0"/>
        <v>0</v>
      </c>
    </row>
    <row r="20" spans="1:18" x14ac:dyDescent="0.25">
      <c r="A20" s="1" t="s">
        <v>442</v>
      </c>
      <c r="B20" s="11">
        <f>COUNTIF(Tableau1[Établissement porteur],A20)</f>
        <v>0</v>
      </c>
      <c r="C20" s="1">
        <f>COUNTIFS(Tableau1[Établissement porteur],A20,Tableau1[AUDITIONNÉ],$B$117,Tableau1[Financé],$B$118)</f>
        <v>0</v>
      </c>
      <c r="D20" s="1">
        <f>COUNTIFS(Tableau1[Établissement 2],A20,Tableau1[AUDITIONNÉ],$B$117,Tableau1[Financé],$B$118)</f>
        <v>0</v>
      </c>
      <c r="E20" s="1">
        <f>COUNTIFS(Tableau1[Établissement 3],A20,Tableau1[AUDITIONNÉ],$B$117,Tableau1[Financé],$B$118)</f>
        <v>0</v>
      </c>
      <c r="F20" s="1">
        <f>COUNTIFS(Tableau1[Établissement 4],A20,Tableau1[AUDITIONNÉ],$B$117,Tableau1[Financé],$B$118)</f>
        <v>0</v>
      </c>
      <c r="G20" s="1">
        <f>COUNTIFS(Tableau1[Établissement 5],A20,Tableau1[AUDITIONNÉ],$B$117,Tableau1[Financé],$B$118)</f>
        <v>0</v>
      </c>
      <c r="H20" s="1">
        <f>COUNTIFS(Tableau1[Établissement 6],A20,Tableau1[AUDITIONNÉ],$B$117,Tableau1[Financé],$B$118)</f>
        <v>0</v>
      </c>
      <c r="I20" s="1">
        <f>COUNTIFS(Tableau1[Établissement 7],A20,Tableau1[AUDITIONNÉ],$B$117,Tableau1[Financé],$B$118)</f>
        <v>0</v>
      </c>
      <c r="J20" s="1">
        <f>COUNTIFS(Tableau1[Établissement 8],A20,Tableau1[AUDITIONNÉ],$B$117,Tableau1[Financé],$B$118)</f>
        <v>0</v>
      </c>
      <c r="K20" s="1">
        <f>COUNTIFS(Tableau1[Établissement 9],A20,Tableau1[AUDITIONNÉ],$B$117,Tableau1[Financé],$B$118)</f>
        <v>0</v>
      </c>
      <c r="L20" s="1">
        <f>COUNTIFS(Tableau1[Établissement 10],A20,Tableau1[AUDITIONNÉ],$B$117,Tableau1[Financé],$B$118)</f>
        <v>0</v>
      </c>
      <c r="M20" s="1">
        <f>COUNTIFS(Tableau1[Établissement 11],A20,Tableau1[AUDITIONNÉ],$B$117,Tableau1[Financé],$B$118)</f>
        <v>0</v>
      </c>
      <c r="N20" s="1">
        <f>COUNTIFS(Tableau1[Établissement 12],A20,Tableau1[AUDITIONNÉ],$B$117,Tableau1[Financé],$B$118)</f>
        <v>0</v>
      </c>
      <c r="O20" s="1">
        <f>COUNTIFS(Tableau1[Établissement 13],A20,Tableau1[AUDITIONNÉ],$B$117,Tableau1[Financé],$B$118)</f>
        <v>0</v>
      </c>
      <c r="P20" s="1">
        <f>COUNTIFS(Tableau1[Établissement 14],A20,Tableau1[AUDITIONNÉ],$B$117,Tableau1[Financé],$B$118)</f>
        <v>0</v>
      </c>
      <c r="Q20" s="1">
        <f>COUNTIFS(Tableau1[Établissement 15],A20,Tableau1[AUDITIONNÉ],$B$117,Tableau1[Financé],$B$118)</f>
        <v>0</v>
      </c>
      <c r="R20" s="1">
        <f t="shared" si="0"/>
        <v>0</v>
      </c>
    </row>
    <row r="21" spans="1:18" x14ac:dyDescent="0.25">
      <c r="A21" s="11" t="s">
        <v>273</v>
      </c>
      <c r="B21" s="11">
        <f>COUNTIF(Tableau1[Établissement porteur],A21)</f>
        <v>0</v>
      </c>
      <c r="C21" s="1">
        <f>COUNTIFS(Tableau1[Établissement porteur],A21,Tableau1[AUDITIONNÉ],$B$117,Tableau1[Financé],$B$118)</f>
        <v>0</v>
      </c>
      <c r="D21" s="1">
        <f>COUNTIFS(Tableau1[Établissement 2],A21,Tableau1[AUDITIONNÉ],$B$117,Tableau1[Financé],$B$118)</f>
        <v>0</v>
      </c>
      <c r="E21" s="1">
        <f>COUNTIFS(Tableau1[Établissement 3],A21,Tableau1[AUDITIONNÉ],$B$117,Tableau1[Financé],$B$118)</f>
        <v>0</v>
      </c>
      <c r="F21" s="1">
        <f>COUNTIFS(Tableau1[Établissement 4],A21,Tableau1[AUDITIONNÉ],$B$117,Tableau1[Financé],$B$118)</f>
        <v>0</v>
      </c>
      <c r="G21" s="1">
        <f>COUNTIFS(Tableau1[Établissement 5],A21,Tableau1[AUDITIONNÉ],$B$117,Tableau1[Financé],$B$118)</f>
        <v>0</v>
      </c>
      <c r="H21" s="1">
        <f>COUNTIFS(Tableau1[Établissement 6],A21,Tableau1[AUDITIONNÉ],$B$117,Tableau1[Financé],$B$118)</f>
        <v>0</v>
      </c>
      <c r="I21" s="1">
        <f>COUNTIFS(Tableau1[Établissement 7],A21,Tableau1[AUDITIONNÉ],$B$117,Tableau1[Financé],$B$118)</f>
        <v>0</v>
      </c>
      <c r="J21" s="1">
        <f>COUNTIFS(Tableau1[Établissement 8],A21,Tableau1[AUDITIONNÉ],$B$117,Tableau1[Financé],$B$118)</f>
        <v>0</v>
      </c>
      <c r="K21" s="1">
        <f>COUNTIFS(Tableau1[Établissement 9],A21,Tableau1[AUDITIONNÉ],$B$117,Tableau1[Financé],$B$118)</f>
        <v>0</v>
      </c>
      <c r="L21" s="1">
        <f>COUNTIFS(Tableau1[Établissement 10],A21,Tableau1[AUDITIONNÉ],$B$117,Tableau1[Financé],$B$118)</f>
        <v>0</v>
      </c>
      <c r="M21" s="1">
        <f>COUNTIFS(Tableau1[Établissement 11],A21,Tableau1[AUDITIONNÉ],$B$117,Tableau1[Financé],$B$118)</f>
        <v>0</v>
      </c>
      <c r="N21" s="1">
        <f>COUNTIFS(Tableau1[Établissement 12],A21,Tableau1[AUDITIONNÉ],$B$117,Tableau1[Financé],$B$118)</f>
        <v>0</v>
      </c>
      <c r="O21" s="1">
        <f>COUNTIFS(Tableau1[Établissement 13],A21,Tableau1[AUDITIONNÉ],$B$117,Tableau1[Financé],$B$118)</f>
        <v>0</v>
      </c>
      <c r="P21" s="1">
        <f>COUNTIFS(Tableau1[Établissement 14],A21,Tableau1[AUDITIONNÉ],$B$117,Tableau1[Financé],$B$118)</f>
        <v>0</v>
      </c>
      <c r="Q21" s="1">
        <f>COUNTIFS(Tableau1[Établissement 15],A21,Tableau1[AUDITIONNÉ],$B$117,Tableau1[Financé],$B$118)</f>
        <v>0</v>
      </c>
      <c r="R21" s="1">
        <f t="shared" si="0"/>
        <v>0</v>
      </c>
    </row>
    <row r="22" spans="1:18" x14ac:dyDescent="0.25">
      <c r="A22" s="11" t="s">
        <v>284</v>
      </c>
      <c r="B22" s="11">
        <f>COUNTIF(Tableau1[Établissement porteur],A22)</f>
        <v>0</v>
      </c>
      <c r="C22" s="1">
        <f>COUNTIFS(Tableau1[Établissement porteur],A22,Tableau1[AUDITIONNÉ],$B$117,Tableau1[Financé],$B$118)</f>
        <v>0</v>
      </c>
      <c r="D22" s="1">
        <f>COUNTIFS(Tableau1[Établissement 2],A22,Tableau1[AUDITIONNÉ],$B$117,Tableau1[Financé],$B$118)</f>
        <v>0</v>
      </c>
      <c r="E22" s="1">
        <f>COUNTIFS(Tableau1[Établissement 3],A22,Tableau1[AUDITIONNÉ],$B$117,Tableau1[Financé],$B$118)</f>
        <v>0</v>
      </c>
      <c r="F22" s="1">
        <f>COUNTIFS(Tableau1[Établissement 4],A22,Tableau1[AUDITIONNÉ],$B$117,Tableau1[Financé],$B$118)</f>
        <v>0</v>
      </c>
      <c r="G22" s="1">
        <f>COUNTIFS(Tableau1[Établissement 5],A22,Tableau1[AUDITIONNÉ],$B$117,Tableau1[Financé],$B$118)</f>
        <v>0</v>
      </c>
      <c r="H22" s="1">
        <f>COUNTIFS(Tableau1[Établissement 6],A22,Tableau1[AUDITIONNÉ],$B$117,Tableau1[Financé],$B$118)</f>
        <v>0</v>
      </c>
      <c r="I22" s="1">
        <f>COUNTIFS(Tableau1[Établissement 7],A22,Tableau1[AUDITIONNÉ],$B$117,Tableau1[Financé],$B$118)</f>
        <v>0</v>
      </c>
      <c r="J22" s="1">
        <f>COUNTIFS(Tableau1[Établissement 8],A22,Tableau1[AUDITIONNÉ],$B$117,Tableau1[Financé],$B$118)</f>
        <v>0</v>
      </c>
      <c r="K22" s="1">
        <f>COUNTIFS(Tableau1[Établissement 9],A22,Tableau1[AUDITIONNÉ],$B$117,Tableau1[Financé],$B$118)</f>
        <v>0</v>
      </c>
      <c r="L22" s="1">
        <f>COUNTIFS(Tableau1[Établissement 10],A22,Tableau1[AUDITIONNÉ],$B$117,Tableau1[Financé],$B$118)</f>
        <v>0</v>
      </c>
      <c r="M22" s="1">
        <f>COUNTIFS(Tableau1[Établissement 11],A22,Tableau1[AUDITIONNÉ],$B$117,Tableau1[Financé],$B$118)</f>
        <v>0</v>
      </c>
      <c r="N22" s="1">
        <f>COUNTIFS(Tableau1[Établissement 12],A22,Tableau1[AUDITIONNÉ],$B$117,Tableau1[Financé],$B$118)</f>
        <v>0</v>
      </c>
      <c r="O22" s="1">
        <f>COUNTIFS(Tableau1[Établissement 13],A22,Tableau1[AUDITIONNÉ],$B$117,Tableau1[Financé],$B$118)</f>
        <v>0</v>
      </c>
      <c r="P22" s="1">
        <f>COUNTIFS(Tableau1[Établissement 14],A22,Tableau1[AUDITIONNÉ],$B$117,Tableau1[Financé],$B$118)</f>
        <v>0</v>
      </c>
      <c r="Q22" s="1">
        <f>COUNTIFS(Tableau1[Établissement 15],A22,Tableau1[AUDITIONNÉ],$B$117,Tableau1[Financé],$B$118)</f>
        <v>0</v>
      </c>
      <c r="R22" s="1">
        <f t="shared" si="0"/>
        <v>0</v>
      </c>
    </row>
    <row r="23" spans="1:18" x14ac:dyDescent="0.25">
      <c r="A23" s="1" t="s">
        <v>660</v>
      </c>
      <c r="B23" s="11">
        <f>COUNTIF(Tableau1[Établissement porteur],A23)</f>
        <v>1</v>
      </c>
      <c r="C23" s="1">
        <f>COUNTIFS(Tableau1[Établissement porteur],A23,Tableau1[AUDITIONNÉ],$B$117,Tableau1[Financé],$B$118)</f>
        <v>0</v>
      </c>
      <c r="D23" s="1">
        <f>COUNTIFS(Tableau1[Établissement 2],A23,Tableau1[AUDITIONNÉ],$B$117,Tableau1[Financé],$B$118)</f>
        <v>0</v>
      </c>
      <c r="E23" s="1">
        <f>COUNTIFS(Tableau1[Établissement 3],A23,Tableau1[AUDITIONNÉ],$B$117,Tableau1[Financé],$B$118)</f>
        <v>0</v>
      </c>
      <c r="F23" s="1">
        <f>COUNTIFS(Tableau1[Établissement 4],A23,Tableau1[AUDITIONNÉ],$B$117,Tableau1[Financé],$B$118)</f>
        <v>0</v>
      </c>
      <c r="G23" s="1">
        <f>COUNTIFS(Tableau1[Établissement 5],A23,Tableau1[AUDITIONNÉ],$B$117,Tableau1[Financé],$B$118)</f>
        <v>0</v>
      </c>
      <c r="H23" s="1">
        <f>COUNTIFS(Tableau1[Établissement 6],A23,Tableau1[AUDITIONNÉ],$B$117,Tableau1[Financé],$B$118)</f>
        <v>0</v>
      </c>
      <c r="I23" s="1">
        <f>COUNTIFS(Tableau1[Établissement 7],A23,Tableau1[AUDITIONNÉ],$B$117,Tableau1[Financé],$B$118)</f>
        <v>0</v>
      </c>
      <c r="J23" s="1">
        <f>COUNTIFS(Tableau1[Établissement 8],A23,Tableau1[AUDITIONNÉ],$B$117,Tableau1[Financé],$B$118)</f>
        <v>0</v>
      </c>
      <c r="K23" s="1">
        <f>COUNTIFS(Tableau1[Établissement 9],A23,Tableau1[AUDITIONNÉ],$B$117,Tableau1[Financé],$B$118)</f>
        <v>0</v>
      </c>
      <c r="L23" s="1">
        <f>COUNTIFS(Tableau1[Établissement 10],A23,Tableau1[AUDITIONNÉ],$B$117,Tableau1[Financé],$B$118)</f>
        <v>0</v>
      </c>
      <c r="M23" s="1">
        <f>COUNTIFS(Tableau1[Établissement 11],A23,Tableau1[AUDITIONNÉ],$B$117,Tableau1[Financé],$B$118)</f>
        <v>0</v>
      </c>
      <c r="N23" s="1">
        <f>COUNTIFS(Tableau1[Établissement 12],A23,Tableau1[AUDITIONNÉ],$B$117,Tableau1[Financé],$B$118)</f>
        <v>0</v>
      </c>
      <c r="O23" s="1">
        <f>COUNTIFS(Tableau1[Établissement 13],A23,Tableau1[AUDITIONNÉ],$B$117,Tableau1[Financé],$B$118)</f>
        <v>0</v>
      </c>
      <c r="P23" s="1">
        <f>COUNTIFS(Tableau1[Établissement 14],A23,Tableau1[AUDITIONNÉ],$B$117,Tableau1[Financé],$B$118)</f>
        <v>0</v>
      </c>
      <c r="Q23" s="1">
        <f>COUNTIFS(Tableau1[Établissement 15],A23,Tableau1[AUDITIONNÉ],$B$117,Tableau1[Financé],$B$118)</f>
        <v>0</v>
      </c>
      <c r="R23" s="1">
        <f t="shared" si="0"/>
        <v>0</v>
      </c>
    </row>
    <row r="24" spans="1:18" x14ac:dyDescent="0.25">
      <c r="A24" s="11" t="s">
        <v>799</v>
      </c>
      <c r="B24" s="11">
        <f>COUNTIF(Tableau1[Établissement porteur],A24)</f>
        <v>1</v>
      </c>
      <c r="C24" s="1">
        <f>COUNTIFS(Tableau1[Établissement porteur],A24,Tableau1[AUDITIONNÉ],$B$117,Tableau1[Financé],$B$118)</f>
        <v>0</v>
      </c>
      <c r="D24" s="1">
        <f>COUNTIFS(Tableau1[Établissement 2],A24,Tableau1[AUDITIONNÉ],$B$117,Tableau1[Financé],$B$118)</f>
        <v>0</v>
      </c>
      <c r="E24" s="1">
        <f>COUNTIFS(Tableau1[Établissement 3],A24,Tableau1[AUDITIONNÉ],$B$117,Tableau1[Financé],$B$118)</f>
        <v>0</v>
      </c>
      <c r="F24" s="1">
        <f>COUNTIFS(Tableau1[Établissement 4],A24,Tableau1[AUDITIONNÉ],$B$117,Tableau1[Financé],$B$118)</f>
        <v>0</v>
      </c>
      <c r="G24" s="1">
        <f>COUNTIFS(Tableau1[Établissement 5],A24,Tableau1[AUDITIONNÉ],$B$117,Tableau1[Financé],$B$118)</f>
        <v>0</v>
      </c>
      <c r="H24" s="1">
        <f>COUNTIFS(Tableau1[Établissement 6],A24,Tableau1[AUDITIONNÉ],$B$117,Tableau1[Financé],$B$118)</f>
        <v>0</v>
      </c>
      <c r="I24" s="1">
        <f>COUNTIFS(Tableau1[Établissement 7],A24,Tableau1[AUDITIONNÉ],$B$117,Tableau1[Financé],$B$118)</f>
        <v>0</v>
      </c>
      <c r="J24" s="1">
        <f>COUNTIFS(Tableau1[Établissement 8],A24,Tableau1[AUDITIONNÉ],$B$117,Tableau1[Financé],$B$118)</f>
        <v>0</v>
      </c>
      <c r="K24" s="1">
        <f>COUNTIFS(Tableau1[Établissement 9],A24,Tableau1[AUDITIONNÉ],$B$117,Tableau1[Financé],$B$118)</f>
        <v>0</v>
      </c>
      <c r="L24" s="1">
        <f>COUNTIFS(Tableau1[Établissement 10],A24,Tableau1[AUDITIONNÉ],$B$117,Tableau1[Financé],$B$118)</f>
        <v>0</v>
      </c>
      <c r="M24" s="1">
        <f>COUNTIFS(Tableau1[Établissement 11],A24,Tableau1[AUDITIONNÉ],$B$117,Tableau1[Financé],$B$118)</f>
        <v>0</v>
      </c>
      <c r="N24" s="1">
        <f>COUNTIFS(Tableau1[Établissement 12],A24,Tableau1[AUDITIONNÉ],$B$117,Tableau1[Financé],$B$118)</f>
        <v>0</v>
      </c>
      <c r="O24" s="1">
        <f>COUNTIFS(Tableau1[Établissement 13],A24,Tableau1[AUDITIONNÉ],$B$117,Tableau1[Financé],$B$118)</f>
        <v>0</v>
      </c>
      <c r="P24" s="1">
        <f>COUNTIFS(Tableau1[Établissement 14],A24,Tableau1[AUDITIONNÉ],$B$117,Tableau1[Financé],$B$118)</f>
        <v>0</v>
      </c>
      <c r="Q24" s="1">
        <f>COUNTIFS(Tableau1[Établissement 15],A24,Tableau1[AUDITIONNÉ],$B$117,Tableau1[Financé],$B$118)</f>
        <v>0</v>
      </c>
      <c r="R24" s="1">
        <f t="shared" si="0"/>
        <v>0</v>
      </c>
    </row>
    <row r="25" spans="1:18" x14ac:dyDescent="0.25">
      <c r="A25" s="1" t="s">
        <v>1077</v>
      </c>
      <c r="B25" s="11">
        <f>COUNTIF(Tableau1[Établissement porteur],A25)</f>
        <v>0</v>
      </c>
      <c r="C25" s="1">
        <f>COUNTIFS(Tableau1[Établissement porteur],A25,Tableau1[AUDITIONNÉ],$B$117,Tableau1[Financé],$B$118)</f>
        <v>0</v>
      </c>
      <c r="D25" s="1">
        <f>COUNTIFS(Tableau1[Établissement 2],A25,Tableau1[AUDITIONNÉ],$B$117,Tableau1[Financé],$B$118)</f>
        <v>0</v>
      </c>
      <c r="E25" s="1">
        <f>COUNTIFS(Tableau1[Établissement 3],A25,Tableau1[AUDITIONNÉ],$B$117,Tableau1[Financé],$B$118)</f>
        <v>0</v>
      </c>
      <c r="F25" s="1">
        <f>COUNTIFS(Tableau1[Établissement 4],A25,Tableau1[AUDITIONNÉ],$B$117,Tableau1[Financé],$B$118)</f>
        <v>0</v>
      </c>
      <c r="G25" s="1">
        <f>COUNTIFS(Tableau1[Établissement 5],A25,Tableau1[AUDITIONNÉ],$B$117,Tableau1[Financé],$B$118)</f>
        <v>0</v>
      </c>
      <c r="H25" s="1">
        <f>COUNTIFS(Tableau1[Établissement 6],A25,Tableau1[AUDITIONNÉ],$B$117,Tableau1[Financé],$B$118)</f>
        <v>0</v>
      </c>
      <c r="I25" s="1">
        <f>COUNTIFS(Tableau1[Établissement 7],A25,Tableau1[AUDITIONNÉ],$B$117,Tableau1[Financé],$B$118)</f>
        <v>0</v>
      </c>
      <c r="J25" s="1">
        <f>COUNTIFS(Tableau1[Établissement 8],A25,Tableau1[AUDITIONNÉ],$B$117,Tableau1[Financé],$B$118)</f>
        <v>0</v>
      </c>
      <c r="K25" s="1">
        <f>COUNTIFS(Tableau1[Établissement 9],A25,Tableau1[AUDITIONNÉ],$B$117,Tableau1[Financé],$B$118)</f>
        <v>0</v>
      </c>
      <c r="L25" s="1">
        <f>COUNTIFS(Tableau1[Établissement 10],A25,Tableau1[AUDITIONNÉ],$B$117,Tableau1[Financé],$B$118)</f>
        <v>0</v>
      </c>
      <c r="M25" s="1">
        <f>COUNTIFS(Tableau1[Établissement 11],A25,Tableau1[AUDITIONNÉ],$B$117,Tableau1[Financé],$B$118)</f>
        <v>0</v>
      </c>
      <c r="N25" s="1">
        <f>COUNTIFS(Tableau1[Établissement 12],A25,Tableau1[AUDITIONNÉ],$B$117,Tableau1[Financé],$B$118)</f>
        <v>0</v>
      </c>
      <c r="O25" s="1">
        <f>COUNTIFS(Tableau1[Établissement 13],A25,Tableau1[AUDITIONNÉ],$B$117,Tableau1[Financé],$B$118)</f>
        <v>0</v>
      </c>
      <c r="P25" s="1">
        <f>COUNTIFS(Tableau1[Établissement 14],A25,Tableau1[AUDITIONNÉ],$B$117,Tableau1[Financé],$B$118)</f>
        <v>0</v>
      </c>
      <c r="Q25" s="1">
        <f>COUNTIFS(Tableau1[Établissement 15],A25,Tableau1[AUDITIONNÉ],$B$117,Tableau1[Financé],$B$118)</f>
        <v>0</v>
      </c>
      <c r="R25" s="1">
        <f t="shared" si="0"/>
        <v>0</v>
      </c>
    </row>
    <row r="26" spans="1:18" x14ac:dyDescent="0.25">
      <c r="A26" s="1" t="s">
        <v>1606</v>
      </c>
      <c r="B26" s="11">
        <f>COUNTIF(Tableau1[Établissement porteur],A26)</f>
        <v>0</v>
      </c>
      <c r="C26" s="1">
        <f>COUNTIFS(Tableau1[Établissement porteur],A26,Tableau1[AUDITIONNÉ],$B$117,Tableau1[Financé],$B$118)</f>
        <v>0</v>
      </c>
      <c r="D26" s="1">
        <f>COUNTIFS(Tableau1[Établissement 2],A26,Tableau1[AUDITIONNÉ],$B$117,Tableau1[Financé],$B$118)</f>
        <v>0</v>
      </c>
      <c r="E26" s="1">
        <f>COUNTIFS(Tableau1[Établissement 3],A26,Tableau1[AUDITIONNÉ],$B$117,Tableau1[Financé],$B$118)</f>
        <v>0</v>
      </c>
      <c r="F26" s="1">
        <f>COUNTIFS(Tableau1[Établissement 4],A26,Tableau1[AUDITIONNÉ],$B$117,Tableau1[Financé],$B$118)</f>
        <v>0</v>
      </c>
      <c r="G26" s="1">
        <f>COUNTIFS(Tableau1[Établissement 5],A26,Tableau1[AUDITIONNÉ],$B$117,Tableau1[Financé],$B$118)</f>
        <v>0</v>
      </c>
      <c r="H26" s="1">
        <f>COUNTIFS(Tableau1[Établissement 6],A26,Tableau1[AUDITIONNÉ],$B$117,Tableau1[Financé],$B$118)</f>
        <v>0</v>
      </c>
      <c r="I26" s="1">
        <f>COUNTIFS(Tableau1[Établissement 7],A26,Tableau1[AUDITIONNÉ],$B$117,Tableau1[Financé],$B$118)</f>
        <v>0</v>
      </c>
      <c r="J26" s="1">
        <f>COUNTIFS(Tableau1[Établissement 8],A26,Tableau1[AUDITIONNÉ],$B$117,Tableau1[Financé],$B$118)</f>
        <v>0</v>
      </c>
      <c r="K26" s="1">
        <f>COUNTIFS(Tableau1[Établissement 9],A26,Tableau1[AUDITIONNÉ],$B$117,Tableau1[Financé],$B$118)</f>
        <v>0</v>
      </c>
      <c r="L26" s="1">
        <f>COUNTIFS(Tableau1[Établissement 10],A26,Tableau1[AUDITIONNÉ],$B$117,Tableau1[Financé],$B$118)</f>
        <v>0</v>
      </c>
      <c r="M26" s="1">
        <f>COUNTIFS(Tableau1[Établissement 11],A26,Tableau1[AUDITIONNÉ],$B$117,Tableau1[Financé],$B$118)</f>
        <v>0</v>
      </c>
      <c r="N26" s="1">
        <f>COUNTIFS(Tableau1[Établissement 12],A26,Tableau1[AUDITIONNÉ],$B$117,Tableau1[Financé],$B$118)</f>
        <v>0</v>
      </c>
      <c r="O26" s="1">
        <f>COUNTIFS(Tableau1[Établissement 13],A26,Tableau1[AUDITIONNÉ],$B$117,Tableau1[Financé],$B$118)</f>
        <v>0</v>
      </c>
      <c r="P26" s="1">
        <f>COUNTIFS(Tableau1[Établissement 14],A26,Tableau1[AUDITIONNÉ],$B$117,Tableau1[Financé],$B$118)</f>
        <v>0</v>
      </c>
      <c r="Q26" s="1">
        <f>COUNTIFS(Tableau1[Établissement 15],A26,Tableau1[AUDITIONNÉ],$B$117,Tableau1[Financé],$B$118)</f>
        <v>0</v>
      </c>
      <c r="R26" s="1">
        <f t="shared" si="0"/>
        <v>0</v>
      </c>
    </row>
    <row r="27" spans="1:18" x14ac:dyDescent="0.25">
      <c r="A27" s="11" t="s">
        <v>274</v>
      </c>
      <c r="B27" s="11">
        <f>COUNTIF(Tableau1[Établissement porteur],A27)</f>
        <v>0</v>
      </c>
      <c r="C27" s="1">
        <f>COUNTIFS(Tableau1[Établissement porteur],A27,Tableau1[AUDITIONNÉ],$B$117,Tableau1[Financé],$B$118)</f>
        <v>0</v>
      </c>
      <c r="D27" s="1">
        <f>COUNTIFS(Tableau1[Établissement 2],A27,Tableau1[AUDITIONNÉ],$B$117,Tableau1[Financé],$B$118)</f>
        <v>0</v>
      </c>
      <c r="E27" s="1">
        <f>COUNTIFS(Tableau1[Établissement 3],A27,Tableau1[AUDITIONNÉ],$B$117,Tableau1[Financé],$B$118)</f>
        <v>0</v>
      </c>
      <c r="F27" s="1">
        <f>COUNTIFS(Tableau1[Établissement 4],A27,Tableau1[AUDITIONNÉ],$B$117,Tableau1[Financé],$B$118)</f>
        <v>0</v>
      </c>
      <c r="G27" s="1">
        <f>COUNTIFS(Tableau1[Établissement 5],A27,Tableau1[AUDITIONNÉ],$B$117,Tableau1[Financé],$B$118)</f>
        <v>0</v>
      </c>
      <c r="H27" s="1">
        <f>COUNTIFS(Tableau1[Établissement 6],A27,Tableau1[AUDITIONNÉ],$B$117,Tableau1[Financé],$B$118)</f>
        <v>0</v>
      </c>
      <c r="I27" s="1">
        <f>COUNTIFS(Tableau1[Établissement 7],A27,Tableau1[AUDITIONNÉ],$B$117,Tableau1[Financé],$B$118)</f>
        <v>0</v>
      </c>
      <c r="J27" s="1">
        <f>COUNTIFS(Tableau1[Établissement 8],A27,Tableau1[AUDITIONNÉ],$B$117,Tableau1[Financé],$B$118)</f>
        <v>0</v>
      </c>
      <c r="K27" s="1">
        <f>COUNTIFS(Tableau1[Établissement 9],A27,Tableau1[AUDITIONNÉ],$B$117,Tableau1[Financé],$B$118)</f>
        <v>0</v>
      </c>
      <c r="L27" s="1">
        <f>COUNTIFS(Tableau1[Établissement 10],A27,Tableau1[AUDITIONNÉ],$B$117,Tableau1[Financé],$B$118)</f>
        <v>0</v>
      </c>
      <c r="M27" s="1">
        <f>COUNTIFS(Tableau1[Établissement 11],A27,Tableau1[AUDITIONNÉ],$B$117,Tableau1[Financé],$B$118)</f>
        <v>0</v>
      </c>
      <c r="N27" s="1">
        <f>COUNTIFS(Tableau1[Établissement 12],A27,Tableau1[AUDITIONNÉ],$B$117,Tableau1[Financé],$B$118)</f>
        <v>0</v>
      </c>
      <c r="O27" s="1">
        <f>COUNTIFS(Tableau1[Établissement 13],A27,Tableau1[AUDITIONNÉ],$B$117,Tableau1[Financé],$B$118)</f>
        <v>0</v>
      </c>
      <c r="P27" s="1">
        <f>COUNTIFS(Tableau1[Établissement 14],A27,Tableau1[AUDITIONNÉ],$B$117,Tableau1[Financé],$B$118)</f>
        <v>0</v>
      </c>
      <c r="Q27" s="1">
        <f>COUNTIFS(Tableau1[Établissement 15],A27,Tableau1[AUDITIONNÉ],$B$117,Tableau1[Financé],$B$118)</f>
        <v>0</v>
      </c>
      <c r="R27" s="1">
        <f t="shared" si="0"/>
        <v>0</v>
      </c>
    </row>
    <row r="28" spans="1:18" x14ac:dyDescent="0.25">
      <c r="A28" s="11" t="s">
        <v>275</v>
      </c>
      <c r="B28" s="11">
        <f>COUNTIF(Tableau1[Établissement porteur],A28)</f>
        <v>0</v>
      </c>
      <c r="C28" s="1">
        <f>COUNTIFS(Tableau1[Établissement porteur],A28,Tableau1[AUDITIONNÉ],$B$117,Tableau1[Financé],$B$118)</f>
        <v>0</v>
      </c>
      <c r="D28" s="1">
        <f>COUNTIFS(Tableau1[Établissement 2],A28,Tableau1[AUDITIONNÉ],$B$117,Tableau1[Financé],$B$118)</f>
        <v>0</v>
      </c>
      <c r="E28" s="1">
        <f>COUNTIFS(Tableau1[Établissement 3],A28,Tableau1[AUDITIONNÉ],$B$117,Tableau1[Financé],$B$118)</f>
        <v>0</v>
      </c>
      <c r="F28" s="1">
        <f>COUNTIFS(Tableau1[Établissement 4],A28,Tableau1[AUDITIONNÉ],$B$117,Tableau1[Financé],$B$118)</f>
        <v>0</v>
      </c>
      <c r="G28" s="1">
        <f>COUNTIFS(Tableau1[Établissement 5],A28,Tableau1[AUDITIONNÉ],$B$117,Tableau1[Financé],$B$118)</f>
        <v>0</v>
      </c>
      <c r="H28" s="1">
        <f>COUNTIFS(Tableau1[Établissement 6],A28,Tableau1[AUDITIONNÉ],$B$117,Tableau1[Financé],$B$118)</f>
        <v>0</v>
      </c>
      <c r="I28" s="1">
        <f>COUNTIFS(Tableau1[Établissement 7],A28,Tableau1[AUDITIONNÉ],$B$117,Tableau1[Financé],$B$118)</f>
        <v>0</v>
      </c>
      <c r="J28" s="1">
        <f>COUNTIFS(Tableau1[Établissement 8],A28,Tableau1[AUDITIONNÉ],$B$117,Tableau1[Financé],$B$118)</f>
        <v>0</v>
      </c>
      <c r="K28" s="1">
        <f>COUNTIFS(Tableau1[Établissement 9],A28,Tableau1[AUDITIONNÉ],$B$117,Tableau1[Financé],$B$118)</f>
        <v>0</v>
      </c>
      <c r="L28" s="1">
        <f>COUNTIFS(Tableau1[Établissement 10],A28,Tableau1[AUDITIONNÉ],$B$117,Tableau1[Financé],$B$118)</f>
        <v>0</v>
      </c>
      <c r="M28" s="1">
        <f>COUNTIFS(Tableau1[Établissement 11],A28,Tableau1[AUDITIONNÉ],$B$117,Tableau1[Financé],$B$118)</f>
        <v>0</v>
      </c>
      <c r="N28" s="1">
        <f>COUNTIFS(Tableau1[Établissement 12],A28,Tableau1[AUDITIONNÉ],$B$117,Tableau1[Financé],$B$118)</f>
        <v>0</v>
      </c>
      <c r="O28" s="1">
        <f>COUNTIFS(Tableau1[Établissement 13],A28,Tableau1[AUDITIONNÉ],$B$117,Tableau1[Financé],$B$118)</f>
        <v>0</v>
      </c>
      <c r="P28" s="1">
        <f>COUNTIFS(Tableau1[Établissement 14],A28,Tableau1[AUDITIONNÉ],$B$117,Tableau1[Financé],$B$118)</f>
        <v>0</v>
      </c>
      <c r="Q28" s="1">
        <f>COUNTIFS(Tableau1[Établissement 15],A28,Tableau1[AUDITIONNÉ],$B$117,Tableau1[Financé],$B$118)</f>
        <v>0</v>
      </c>
      <c r="R28" s="1">
        <f t="shared" si="0"/>
        <v>0</v>
      </c>
    </row>
    <row r="29" spans="1:18" x14ac:dyDescent="0.25">
      <c r="A29" s="1" t="s">
        <v>627</v>
      </c>
      <c r="B29" s="11">
        <f>COUNTIF(Tableau1[Établissement porteur],A29)</f>
        <v>0</v>
      </c>
      <c r="C29" s="1">
        <f>COUNTIFS(Tableau1[Établissement porteur],A29,Tableau1[AUDITIONNÉ],$B$117,Tableau1[Financé],$B$118)</f>
        <v>0</v>
      </c>
      <c r="D29" s="1">
        <f>COUNTIFS(Tableau1[Établissement 2],A29,Tableau1[AUDITIONNÉ],$B$117,Tableau1[Financé],$B$118)</f>
        <v>0</v>
      </c>
      <c r="E29" s="1">
        <f>COUNTIFS(Tableau1[Établissement 3],A29,Tableau1[AUDITIONNÉ],$B$117,Tableau1[Financé],$B$118)</f>
        <v>0</v>
      </c>
      <c r="F29" s="1">
        <f>COUNTIFS(Tableau1[Établissement 4],A29,Tableau1[AUDITIONNÉ],$B$117,Tableau1[Financé],$B$118)</f>
        <v>0</v>
      </c>
      <c r="G29" s="1">
        <f>COUNTIFS(Tableau1[Établissement 5],A29,Tableau1[AUDITIONNÉ],$B$117,Tableau1[Financé],$B$118)</f>
        <v>0</v>
      </c>
      <c r="H29" s="1">
        <f>COUNTIFS(Tableau1[Établissement 6],A29,Tableau1[AUDITIONNÉ],$B$117,Tableau1[Financé],$B$118)</f>
        <v>0</v>
      </c>
      <c r="I29" s="1">
        <f>COUNTIFS(Tableau1[Établissement 7],A29,Tableau1[AUDITIONNÉ],$B$117,Tableau1[Financé],$B$118)</f>
        <v>0</v>
      </c>
      <c r="J29" s="1">
        <f>COUNTIFS(Tableau1[Établissement 8],A29,Tableau1[AUDITIONNÉ],$B$117,Tableau1[Financé],$B$118)</f>
        <v>0</v>
      </c>
      <c r="K29" s="1">
        <f>COUNTIFS(Tableau1[Établissement 9],A29,Tableau1[AUDITIONNÉ],$B$117,Tableau1[Financé],$B$118)</f>
        <v>0</v>
      </c>
      <c r="L29" s="1">
        <f>COUNTIFS(Tableau1[Établissement 10],A29,Tableau1[AUDITIONNÉ],$B$117,Tableau1[Financé],$B$118)</f>
        <v>0</v>
      </c>
      <c r="M29" s="1">
        <f>COUNTIFS(Tableau1[Établissement 11],A29,Tableau1[AUDITIONNÉ],$B$117,Tableau1[Financé],$B$118)</f>
        <v>0</v>
      </c>
      <c r="N29" s="1">
        <f>COUNTIFS(Tableau1[Établissement 12],A29,Tableau1[AUDITIONNÉ],$B$117,Tableau1[Financé],$B$118)</f>
        <v>0</v>
      </c>
      <c r="O29" s="1">
        <f>COUNTIFS(Tableau1[Établissement 13],A29,Tableau1[AUDITIONNÉ],$B$117,Tableau1[Financé],$B$118)</f>
        <v>0</v>
      </c>
      <c r="P29" s="1">
        <f>COUNTIFS(Tableau1[Établissement 14],A29,Tableau1[AUDITIONNÉ],$B$117,Tableau1[Financé],$B$118)</f>
        <v>0</v>
      </c>
      <c r="Q29" s="1">
        <f>COUNTIFS(Tableau1[Établissement 15],A29,Tableau1[AUDITIONNÉ],$B$117,Tableau1[Financé],$B$118)</f>
        <v>0</v>
      </c>
      <c r="R29" s="1">
        <f t="shared" si="0"/>
        <v>0</v>
      </c>
    </row>
    <row r="30" spans="1:18" x14ac:dyDescent="0.25">
      <c r="A30" s="9" t="s">
        <v>626</v>
      </c>
      <c r="B30" s="11">
        <f>COUNTIF(Tableau1[Établissement porteur],A30)</f>
        <v>1</v>
      </c>
      <c r="C30" s="1">
        <f>COUNTIFS(Tableau1[Établissement porteur],A30,Tableau1[AUDITIONNÉ],$B$117,Tableau1[Financé],$B$118)</f>
        <v>0</v>
      </c>
      <c r="D30" s="1">
        <f>COUNTIFS(Tableau1[Établissement 2],A30,Tableau1[AUDITIONNÉ],$B$117,Tableau1[Financé],$B$118)</f>
        <v>0</v>
      </c>
      <c r="E30" s="1">
        <f>COUNTIFS(Tableau1[Établissement 3],A30,Tableau1[AUDITIONNÉ],$B$117,Tableau1[Financé],$B$118)</f>
        <v>0</v>
      </c>
      <c r="F30" s="1">
        <f>COUNTIFS(Tableau1[Établissement 4],A30,Tableau1[AUDITIONNÉ],$B$117,Tableau1[Financé],$B$118)</f>
        <v>0</v>
      </c>
      <c r="G30" s="1">
        <f>COUNTIFS(Tableau1[Établissement 5],A30,Tableau1[AUDITIONNÉ],$B$117,Tableau1[Financé],$B$118)</f>
        <v>0</v>
      </c>
      <c r="H30" s="1">
        <f>COUNTIFS(Tableau1[Établissement 6],A30,Tableau1[AUDITIONNÉ],$B$117,Tableau1[Financé],$B$118)</f>
        <v>0</v>
      </c>
      <c r="I30" s="1">
        <f>COUNTIFS(Tableau1[Établissement 7],A30,Tableau1[AUDITIONNÉ],$B$117,Tableau1[Financé],$B$118)</f>
        <v>0</v>
      </c>
      <c r="J30" s="1">
        <f>COUNTIFS(Tableau1[Établissement 8],A30,Tableau1[AUDITIONNÉ],$B$117,Tableau1[Financé],$B$118)</f>
        <v>0</v>
      </c>
      <c r="K30" s="1">
        <f>COUNTIFS(Tableau1[Établissement 9],A30,Tableau1[AUDITIONNÉ],$B$117,Tableau1[Financé],$B$118)</f>
        <v>0</v>
      </c>
      <c r="L30" s="1">
        <f>COUNTIFS(Tableau1[Établissement 10],A30,Tableau1[AUDITIONNÉ],$B$117,Tableau1[Financé],$B$118)</f>
        <v>0</v>
      </c>
      <c r="M30" s="1">
        <f>COUNTIFS(Tableau1[Établissement 11],A30,Tableau1[AUDITIONNÉ],$B$117,Tableau1[Financé],$B$118)</f>
        <v>0</v>
      </c>
      <c r="N30" s="1">
        <f>COUNTIFS(Tableau1[Établissement 12],A30,Tableau1[AUDITIONNÉ],$B$117,Tableau1[Financé],$B$118)</f>
        <v>0</v>
      </c>
      <c r="O30" s="1">
        <f>COUNTIFS(Tableau1[Établissement 13],A30,Tableau1[AUDITIONNÉ],$B$117,Tableau1[Financé],$B$118)</f>
        <v>0</v>
      </c>
      <c r="P30" s="1">
        <f>COUNTIFS(Tableau1[Établissement 14],A30,Tableau1[AUDITIONNÉ],$B$117,Tableau1[Financé],$B$118)</f>
        <v>0</v>
      </c>
      <c r="Q30" s="1">
        <f>COUNTIFS(Tableau1[Établissement 15],A30,Tableau1[AUDITIONNÉ],$B$117,Tableau1[Financé],$B$118)</f>
        <v>0</v>
      </c>
      <c r="R30" s="1">
        <f t="shared" si="0"/>
        <v>0</v>
      </c>
    </row>
    <row r="31" spans="1:18" x14ac:dyDescent="0.25">
      <c r="A31" s="1" t="s">
        <v>501</v>
      </c>
      <c r="B31" s="11">
        <f>COUNTIF(Tableau1[Établissement porteur],A31)</f>
        <v>0</v>
      </c>
      <c r="C31" s="1">
        <f>COUNTIFS(Tableau1[Établissement porteur],A31,Tableau1[AUDITIONNÉ],$B$117,Tableau1[Financé],$B$118)</f>
        <v>0</v>
      </c>
      <c r="D31" s="1">
        <f>COUNTIFS(Tableau1[Établissement 2],A31,Tableau1[AUDITIONNÉ],$B$117,Tableau1[Financé],$B$118)</f>
        <v>0</v>
      </c>
      <c r="E31" s="1">
        <f>COUNTIFS(Tableau1[Établissement 3],A31,Tableau1[AUDITIONNÉ],$B$117,Tableau1[Financé],$B$118)</f>
        <v>0</v>
      </c>
      <c r="F31" s="1">
        <f>COUNTIFS(Tableau1[Établissement 4],A31,Tableau1[AUDITIONNÉ],$B$117,Tableau1[Financé],$B$118)</f>
        <v>0</v>
      </c>
      <c r="G31" s="1">
        <f>COUNTIFS(Tableau1[Établissement 5],A31,Tableau1[AUDITIONNÉ],$B$117,Tableau1[Financé],$B$118)</f>
        <v>0</v>
      </c>
      <c r="H31" s="1">
        <f>COUNTIFS(Tableau1[Établissement 6],A31,Tableau1[AUDITIONNÉ],$B$117,Tableau1[Financé],$B$118)</f>
        <v>0</v>
      </c>
      <c r="I31" s="1">
        <f>COUNTIFS(Tableau1[Établissement 7],A31,Tableau1[AUDITIONNÉ],$B$117,Tableau1[Financé],$B$118)</f>
        <v>0</v>
      </c>
      <c r="J31" s="1">
        <f>COUNTIFS(Tableau1[Établissement 8],A31,Tableau1[AUDITIONNÉ],$B$117,Tableau1[Financé],$B$118)</f>
        <v>0</v>
      </c>
      <c r="K31" s="1">
        <f>COUNTIFS(Tableau1[Établissement 9],A31,Tableau1[AUDITIONNÉ],$B$117,Tableau1[Financé],$B$118)</f>
        <v>0</v>
      </c>
      <c r="L31" s="1">
        <f>COUNTIFS(Tableau1[Établissement 10],A31,Tableau1[AUDITIONNÉ],$B$117,Tableau1[Financé],$B$118)</f>
        <v>0</v>
      </c>
      <c r="M31" s="1">
        <f>COUNTIFS(Tableau1[Établissement 11],A31,Tableau1[AUDITIONNÉ],$B$117,Tableau1[Financé],$B$118)</f>
        <v>0</v>
      </c>
      <c r="N31" s="1">
        <f>COUNTIFS(Tableau1[Établissement 12],A31,Tableau1[AUDITIONNÉ],$B$117,Tableau1[Financé],$B$118)</f>
        <v>0</v>
      </c>
      <c r="O31" s="1">
        <f>COUNTIFS(Tableau1[Établissement 13],A31,Tableau1[AUDITIONNÉ],$B$117,Tableau1[Financé],$B$118)</f>
        <v>0</v>
      </c>
      <c r="P31" s="1">
        <f>COUNTIFS(Tableau1[Établissement 14],A31,Tableau1[AUDITIONNÉ],$B$117,Tableau1[Financé],$B$118)</f>
        <v>0</v>
      </c>
      <c r="Q31" s="1">
        <f>COUNTIFS(Tableau1[Établissement 15],A31,Tableau1[AUDITIONNÉ],$B$117,Tableau1[Financé],$B$118)</f>
        <v>0</v>
      </c>
      <c r="R31" s="1">
        <f t="shared" si="0"/>
        <v>0</v>
      </c>
    </row>
    <row r="32" spans="1:18" x14ac:dyDescent="0.25">
      <c r="A32" s="1" t="s">
        <v>500</v>
      </c>
      <c r="B32" s="11">
        <f>COUNTIF(Tableau1[Établissement porteur],A32)</f>
        <v>0</v>
      </c>
      <c r="C32" s="1">
        <f>COUNTIFS(Tableau1[Établissement porteur],A32,Tableau1[AUDITIONNÉ],$B$117,Tableau1[Financé],$B$118)</f>
        <v>0</v>
      </c>
      <c r="D32" s="1">
        <f>COUNTIFS(Tableau1[Établissement 2],A32,Tableau1[AUDITIONNÉ],$B$117,Tableau1[Financé],$B$118)</f>
        <v>0</v>
      </c>
      <c r="E32" s="1">
        <f>COUNTIFS(Tableau1[Établissement 3],A32,Tableau1[AUDITIONNÉ],$B$117,Tableau1[Financé],$B$118)</f>
        <v>0</v>
      </c>
      <c r="F32" s="1">
        <f>COUNTIFS(Tableau1[Établissement 4],A32,Tableau1[AUDITIONNÉ],$B$117,Tableau1[Financé],$B$118)</f>
        <v>0</v>
      </c>
      <c r="G32" s="1">
        <f>COUNTIFS(Tableau1[Établissement 5],A32,Tableau1[AUDITIONNÉ],$B$117,Tableau1[Financé],$B$118)</f>
        <v>0</v>
      </c>
      <c r="H32" s="1">
        <f>COUNTIFS(Tableau1[Établissement 6],A32,Tableau1[AUDITIONNÉ],$B$117,Tableau1[Financé],$B$118)</f>
        <v>0</v>
      </c>
      <c r="I32" s="1">
        <f>COUNTIFS(Tableau1[Établissement 7],A32,Tableau1[AUDITIONNÉ],$B$117,Tableau1[Financé],$B$118)</f>
        <v>0</v>
      </c>
      <c r="J32" s="1">
        <f>COUNTIFS(Tableau1[Établissement 8],A32,Tableau1[AUDITIONNÉ],$B$117,Tableau1[Financé],$B$118)</f>
        <v>0</v>
      </c>
      <c r="K32" s="1">
        <f>COUNTIFS(Tableau1[Établissement 9],A32,Tableau1[AUDITIONNÉ],$B$117,Tableau1[Financé],$B$118)</f>
        <v>0</v>
      </c>
      <c r="L32" s="1">
        <f>COUNTIFS(Tableau1[Établissement 10],A32,Tableau1[AUDITIONNÉ],$B$117,Tableau1[Financé],$B$118)</f>
        <v>0</v>
      </c>
      <c r="M32" s="1">
        <f>COUNTIFS(Tableau1[Établissement 11],A32,Tableau1[AUDITIONNÉ],$B$117,Tableau1[Financé],$B$118)</f>
        <v>0</v>
      </c>
      <c r="N32" s="1">
        <f>COUNTIFS(Tableau1[Établissement 12],A32,Tableau1[AUDITIONNÉ],$B$117,Tableau1[Financé],$B$118)</f>
        <v>0</v>
      </c>
      <c r="O32" s="1">
        <f>COUNTIFS(Tableau1[Établissement 13],A32,Tableau1[AUDITIONNÉ],$B$117,Tableau1[Financé],$B$118)</f>
        <v>0</v>
      </c>
      <c r="P32" s="1">
        <f>COUNTIFS(Tableau1[Établissement 14],A32,Tableau1[AUDITIONNÉ],$B$117,Tableau1[Financé],$B$118)</f>
        <v>0</v>
      </c>
      <c r="Q32" s="1">
        <f>COUNTIFS(Tableau1[Établissement 15],A32,Tableau1[AUDITIONNÉ],$B$117,Tableau1[Financé],$B$118)</f>
        <v>0</v>
      </c>
      <c r="R32" s="1">
        <f t="shared" si="0"/>
        <v>0</v>
      </c>
    </row>
    <row r="33" spans="1:18" x14ac:dyDescent="0.25">
      <c r="A33" s="1" t="s">
        <v>504</v>
      </c>
      <c r="B33" s="11">
        <f>COUNTIF(Tableau1[Établissement porteur],A33)</f>
        <v>1</v>
      </c>
      <c r="C33" s="1">
        <f>COUNTIFS(Tableau1[Établissement porteur],A33,Tableau1[AUDITIONNÉ],$B$117,Tableau1[Financé],$B$118)</f>
        <v>0</v>
      </c>
      <c r="D33" s="1">
        <f>COUNTIFS(Tableau1[Établissement 2],A33,Tableau1[AUDITIONNÉ],$B$117,Tableau1[Financé],$B$118)</f>
        <v>0</v>
      </c>
      <c r="E33" s="1">
        <f>COUNTIFS(Tableau1[Établissement 3],A33,Tableau1[AUDITIONNÉ],$B$117,Tableau1[Financé],$B$118)</f>
        <v>0</v>
      </c>
      <c r="F33" s="1">
        <f>COUNTIFS(Tableau1[Établissement 4],A33,Tableau1[AUDITIONNÉ],$B$117,Tableau1[Financé],$B$118)</f>
        <v>0</v>
      </c>
      <c r="G33" s="1">
        <f>COUNTIFS(Tableau1[Établissement 5],A33,Tableau1[AUDITIONNÉ],$B$117,Tableau1[Financé],$B$118)</f>
        <v>0</v>
      </c>
      <c r="H33" s="1">
        <f>COUNTIFS(Tableau1[Établissement 6],A33,Tableau1[AUDITIONNÉ],$B$117,Tableau1[Financé],$B$118)</f>
        <v>0</v>
      </c>
      <c r="I33" s="1">
        <f>COUNTIFS(Tableau1[Établissement 7],A33,Tableau1[AUDITIONNÉ],$B$117,Tableau1[Financé],$B$118)</f>
        <v>0</v>
      </c>
      <c r="J33" s="1">
        <f>COUNTIFS(Tableau1[Établissement 8],A33,Tableau1[AUDITIONNÉ],$B$117,Tableau1[Financé],$B$118)</f>
        <v>0</v>
      </c>
      <c r="K33" s="1">
        <f>COUNTIFS(Tableau1[Établissement 9],A33,Tableau1[AUDITIONNÉ],$B$117,Tableau1[Financé],$B$118)</f>
        <v>0</v>
      </c>
      <c r="L33" s="1">
        <f>COUNTIFS(Tableau1[Établissement 10],A33,Tableau1[AUDITIONNÉ],$B$117,Tableau1[Financé],$B$118)</f>
        <v>0</v>
      </c>
      <c r="M33" s="1">
        <f>COUNTIFS(Tableau1[Établissement 11],A33,Tableau1[AUDITIONNÉ],$B$117,Tableau1[Financé],$B$118)</f>
        <v>0</v>
      </c>
      <c r="N33" s="1">
        <f>COUNTIFS(Tableau1[Établissement 12],A33,Tableau1[AUDITIONNÉ],$B$117,Tableau1[Financé],$B$118)</f>
        <v>0</v>
      </c>
      <c r="O33" s="1">
        <f>COUNTIFS(Tableau1[Établissement 13],A33,Tableau1[AUDITIONNÉ],$B$117,Tableau1[Financé],$B$118)</f>
        <v>0</v>
      </c>
      <c r="P33" s="1">
        <f>COUNTIFS(Tableau1[Établissement 14],A33,Tableau1[AUDITIONNÉ],$B$117,Tableau1[Financé],$B$118)</f>
        <v>0</v>
      </c>
      <c r="Q33" s="1">
        <f>COUNTIFS(Tableau1[Établissement 15],A33,Tableau1[AUDITIONNÉ],$B$117,Tableau1[Financé],$B$118)</f>
        <v>0</v>
      </c>
      <c r="R33" s="1">
        <f t="shared" si="0"/>
        <v>0</v>
      </c>
    </row>
    <row r="34" spans="1:18" x14ac:dyDescent="0.25">
      <c r="A34" s="1" t="s">
        <v>634</v>
      </c>
      <c r="B34" s="11">
        <f>COUNTIF(Tableau1[Établissement porteur],A34)</f>
        <v>1</v>
      </c>
      <c r="C34" s="1">
        <f>COUNTIFS(Tableau1[Établissement porteur],A34,Tableau1[AUDITIONNÉ],$B$117,Tableau1[Financé],$B$118)</f>
        <v>0</v>
      </c>
      <c r="D34" s="1">
        <f>COUNTIFS(Tableau1[Établissement 2],A34,Tableau1[AUDITIONNÉ],$B$117,Tableau1[Financé],$B$118)</f>
        <v>0</v>
      </c>
      <c r="E34" s="1">
        <f>COUNTIFS(Tableau1[Établissement 3],A34,Tableau1[AUDITIONNÉ],$B$117,Tableau1[Financé],$B$118)</f>
        <v>0</v>
      </c>
      <c r="F34" s="1">
        <f>COUNTIFS(Tableau1[Établissement 4],A34,Tableau1[AUDITIONNÉ],$B$117,Tableau1[Financé],$B$118)</f>
        <v>0</v>
      </c>
      <c r="G34" s="1">
        <f>COUNTIFS(Tableau1[Établissement 5],A34,Tableau1[AUDITIONNÉ],$B$117,Tableau1[Financé],$B$118)</f>
        <v>0</v>
      </c>
      <c r="H34" s="1">
        <f>COUNTIFS(Tableau1[Établissement 6],A34,Tableau1[AUDITIONNÉ],$B$117,Tableau1[Financé],$B$118)</f>
        <v>0</v>
      </c>
      <c r="I34" s="1">
        <f>COUNTIFS(Tableau1[Établissement 7],A34,Tableau1[AUDITIONNÉ],$B$117,Tableau1[Financé],$B$118)</f>
        <v>0</v>
      </c>
      <c r="J34" s="1">
        <f>COUNTIFS(Tableau1[Établissement 8],A34,Tableau1[AUDITIONNÉ],$B$117,Tableau1[Financé],$B$118)</f>
        <v>0</v>
      </c>
      <c r="K34" s="1">
        <f>COUNTIFS(Tableau1[Établissement 9],A34,Tableau1[AUDITIONNÉ],$B$117,Tableau1[Financé],$B$118)</f>
        <v>0</v>
      </c>
      <c r="L34" s="1">
        <f>COUNTIFS(Tableau1[Établissement 10],A34,Tableau1[AUDITIONNÉ],$B$117,Tableau1[Financé],$B$118)</f>
        <v>0</v>
      </c>
      <c r="M34" s="1">
        <f>COUNTIFS(Tableau1[Établissement 11],A34,Tableau1[AUDITIONNÉ],$B$117,Tableau1[Financé],$B$118)</f>
        <v>0</v>
      </c>
      <c r="N34" s="1">
        <f>COUNTIFS(Tableau1[Établissement 12],A34,Tableau1[AUDITIONNÉ],$B$117,Tableau1[Financé],$B$118)</f>
        <v>0</v>
      </c>
      <c r="O34" s="1">
        <f>COUNTIFS(Tableau1[Établissement 13],A34,Tableau1[AUDITIONNÉ],$B$117,Tableau1[Financé],$B$118)</f>
        <v>0</v>
      </c>
      <c r="P34" s="1">
        <f>COUNTIFS(Tableau1[Établissement 14],A34,Tableau1[AUDITIONNÉ],$B$117,Tableau1[Financé],$B$118)</f>
        <v>0</v>
      </c>
      <c r="Q34" s="1">
        <f>COUNTIFS(Tableau1[Établissement 15],A34,Tableau1[AUDITIONNÉ],$B$117,Tableau1[Financé],$B$118)</f>
        <v>0</v>
      </c>
      <c r="R34" s="1">
        <f t="shared" ref="R34:R65" si="1">SUM(C34:Q34)</f>
        <v>0</v>
      </c>
    </row>
    <row r="35" spans="1:18" x14ac:dyDescent="0.25">
      <c r="A35" s="11" t="s">
        <v>1098</v>
      </c>
      <c r="B35" s="11">
        <f>COUNTIF(Tableau1[Établissement porteur],A35)</f>
        <v>1</v>
      </c>
      <c r="C35" s="1">
        <f>COUNTIFS(Tableau1[Établissement porteur],A35,Tableau1[AUDITIONNÉ],$B$117,Tableau1[Financé],$B$118)</f>
        <v>0</v>
      </c>
      <c r="D35" s="1">
        <f>COUNTIFS(Tableau1[Établissement 2],A35,Tableau1[AUDITIONNÉ],$B$117,Tableau1[Financé],$B$118)</f>
        <v>0</v>
      </c>
      <c r="E35" s="1">
        <f>COUNTIFS(Tableau1[Établissement 3],A35,Tableau1[AUDITIONNÉ],$B$117,Tableau1[Financé],$B$118)</f>
        <v>0</v>
      </c>
      <c r="F35" s="1">
        <f>COUNTIFS(Tableau1[Établissement 4],A35,Tableau1[AUDITIONNÉ],$B$117,Tableau1[Financé],$B$118)</f>
        <v>0</v>
      </c>
      <c r="G35" s="1">
        <f>COUNTIFS(Tableau1[Établissement 5],A35,Tableau1[AUDITIONNÉ],$B$117,Tableau1[Financé],$B$118)</f>
        <v>0</v>
      </c>
      <c r="H35" s="1">
        <f>COUNTIFS(Tableau1[Établissement 6],A35,Tableau1[AUDITIONNÉ],$B$117,Tableau1[Financé],$B$118)</f>
        <v>0</v>
      </c>
      <c r="I35" s="1">
        <f>COUNTIFS(Tableau1[Établissement 7],A35,Tableau1[AUDITIONNÉ],$B$117,Tableau1[Financé],$B$118)</f>
        <v>0</v>
      </c>
      <c r="J35" s="1">
        <f>COUNTIFS(Tableau1[Établissement 8],A35,Tableau1[AUDITIONNÉ],$B$117,Tableau1[Financé],$B$118)</f>
        <v>0</v>
      </c>
      <c r="K35" s="1">
        <f>COUNTIFS(Tableau1[Établissement 9],A35,Tableau1[AUDITIONNÉ],$B$117,Tableau1[Financé],$B$118)</f>
        <v>0</v>
      </c>
      <c r="L35" s="1">
        <f>COUNTIFS(Tableau1[Établissement 10],A35,Tableau1[AUDITIONNÉ],$B$117,Tableau1[Financé],$B$118)</f>
        <v>0</v>
      </c>
      <c r="M35" s="1">
        <f>COUNTIFS(Tableau1[Établissement 11],A35,Tableau1[AUDITIONNÉ],$B$117,Tableau1[Financé],$B$118)</f>
        <v>0</v>
      </c>
      <c r="N35" s="1">
        <f>COUNTIFS(Tableau1[Établissement 12],A35,Tableau1[AUDITIONNÉ],$B$117,Tableau1[Financé],$B$118)</f>
        <v>0</v>
      </c>
      <c r="O35" s="1">
        <f>COUNTIFS(Tableau1[Établissement 13],A35,Tableau1[AUDITIONNÉ],$B$117,Tableau1[Financé],$B$118)</f>
        <v>0</v>
      </c>
      <c r="P35" s="1">
        <f>COUNTIFS(Tableau1[Établissement 14],A35,Tableau1[AUDITIONNÉ],$B$117,Tableau1[Financé],$B$118)</f>
        <v>0</v>
      </c>
      <c r="Q35" s="1">
        <f>COUNTIFS(Tableau1[Établissement 15],A35,Tableau1[AUDITIONNÉ],$B$117,Tableau1[Financé],$B$118)</f>
        <v>0</v>
      </c>
      <c r="R35" s="1">
        <f t="shared" si="1"/>
        <v>0</v>
      </c>
    </row>
    <row r="36" spans="1:18" x14ac:dyDescent="0.25">
      <c r="A36" s="1" t="s">
        <v>1031</v>
      </c>
      <c r="B36" s="11">
        <f>COUNTIF(Tableau1[Établissement porteur],A36)</f>
        <v>0</v>
      </c>
      <c r="C36" s="1">
        <f>COUNTIFS(Tableau1[Établissement porteur],A36,Tableau1[AUDITIONNÉ],$B$117,Tableau1[Financé],$B$118)</f>
        <v>0</v>
      </c>
      <c r="D36" s="1">
        <f>COUNTIFS(Tableau1[Établissement 2],A36,Tableau1[AUDITIONNÉ],$B$117,Tableau1[Financé],$B$118)</f>
        <v>0</v>
      </c>
      <c r="E36" s="1">
        <f>COUNTIFS(Tableau1[Établissement 3],A36,Tableau1[AUDITIONNÉ],$B$117,Tableau1[Financé],$B$118)</f>
        <v>0</v>
      </c>
      <c r="F36" s="1">
        <f>COUNTIFS(Tableau1[Établissement 4],A36,Tableau1[AUDITIONNÉ],$B$117,Tableau1[Financé],$B$118)</f>
        <v>0</v>
      </c>
      <c r="G36" s="1">
        <f>COUNTIFS(Tableau1[Établissement 5],A36,Tableau1[AUDITIONNÉ],$B$117,Tableau1[Financé],$B$118)</f>
        <v>0</v>
      </c>
      <c r="H36" s="1">
        <f>COUNTIFS(Tableau1[Établissement 6],A36,Tableau1[AUDITIONNÉ],$B$117,Tableau1[Financé],$B$118)</f>
        <v>0</v>
      </c>
      <c r="I36" s="1">
        <f>COUNTIFS(Tableau1[Établissement 7],A36,Tableau1[AUDITIONNÉ],$B$117,Tableau1[Financé],$B$118)</f>
        <v>0</v>
      </c>
      <c r="J36" s="1">
        <f>COUNTIFS(Tableau1[Établissement 8],A36,Tableau1[AUDITIONNÉ],$B$117,Tableau1[Financé],$B$118)</f>
        <v>0</v>
      </c>
      <c r="K36" s="1">
        <f>COUNTIFS(Tableau1[Établissement 9],A36,Tableau1[AUDITIONNÉ],$B$117,Tableau1[Financé],$B$118)</f>
        <v>0</v>
      </c>
      <c r="L36" s="1">
        <f>COUNTIFS(Tableau1[Établissement 10],A36,Tableau1[AUDITIONNÉ],$B$117,Tableau1[Financé],$B$118)</f>
        <v>0</v>
      </c>
      <c r="M36" s="1">
        <f>COUNTIFS(Tableau1[Établissement 11],A36,Tableau1[AUDITIONNÉ],$B$117,Tableau1[Financé],$B$118)</f>
        <v>0</v>
      </c>
      <c r="N36" s="1">
        <f>COUNTIFS(Tableau1[Établissement 12],A36,Tableau1[AUDITIONNÉ],$B$117,Tableau1[Financé],$B$118)</f>
        <v>0</v>
      </c>
      <c r="O36" s="1">
        <f>COUNTIFS(Tableau1[Établissement 13],A36,Tableau1[AUDITIONNÉ],$B$117,Tableau1[Financé],$B$118)</f>
        <v>0</v>
      </c>
      <c r="P36" s="1">
        <f>COUNTIFS(Tableau1[Établissement 14],A36,Tableau1[AUDITIONNÉ],$B$117,Tableau1[Financé],$B$118)</f>
        <v>0</v>
      </c>
      <c r="Q36" s="1">
        <f>COUNTIFS(Tableau1[Établissement 15],A36,Tableau1[AUDITIONNÉ],$B$117,Tableau1[Financé],$B$118)</f>
        <v>0</v>
      </c>
      <c r="R36" s="1">
        <f t="shared" si="1"/>
        <v>0</v>
      </c>
    </row>
    <row r="37" spans="1:18" x14ac:dyDescent="0.25">
      <c r="A37" s="9" t="s">
        <v>563</v>
      </c>
      <c r="B37" s="11">
        <f>COUNTIF(Tableau1[Établissement porteur],A37)</f>
        <v>1</v>
      </c>
      <c r="C37" s="1">
        <f>COUNTIFS(Tableau1[Établissement porteur],A37,Tableau1[AUDITIONNÉ],$B$117,Tableau1[Financé],$B$118)</f>
        <v>0</v>
      </c>
      <c r="D37" s="1">
        <f>COUNTIFS(Tableau1[Établissement 2],A37,Tableau1[AUDITIONNÉ],$B$117,Tableau1[Financé],$B$118)</f>
        <v>0</v>
      </c>
      <c r="E37" s="1">
        <f>COUNTIFS(Tableau1[Établissement 3],A37,Tableau1[AUDITIONNÉ],$B$117,Tableau1[Financé],$B$118)</f>
        <v>0</v>
      </c>
      <c r="F37" s="1">
        <f>COUNTIFS(Tableau1[Établissement 4],A37,Tableau1[AUDITIONNÉ],$B$117,Tableau1[Financé],$B$118)</f>
        <v>0</v>
      </c>
      <c r="G37" s="1">
        <f>COUNTIFS(Tableau1[Établissement 5],A37,Tableau1[AUDITIONNÉ],$B$117,Tableau1[Financé],$B$118)</f>
        <v>0</v>
      </c>
      <c r="H37" s="1">
        <f>COUNTIFS(Tableau1[Établissement 6],A37,Tableau1[AUDITIONNÉ],$B$117,Tableau1[Financé],$B$118)</f>
        <v>0</v>
      </c>
      <c r="I37" s="1">
        <f>COUNTIFS(Tableau1[Établissement 7],A37,Tableau1[AUDITIONNÉ],$B$117,Tableau1[Financé],$B$118)</f>
        <v>0</v>
      </c>
      <c r="J37" s="1">
        <f>COUNTIFS(Tableau1[Établissement 8],A37,Tableau1[AUDITIONNÉ],$B$117,Tableau1[Financé],$B$118)</f>
        <v>0</v>
      </c>
      <c r="K37" s="1">
        <f>COUNTIFS(Tableau1[Établissement 9],A37,Tableau1[AUDITIONNÉ],$B$117,Tableau1[Financé],$B$118)</f>
        <v>0</v>
      </c>
      <c r="L37" s="1">
        <f>COUNTIFS(Tableau1[Établissement 10],A37,Tableau1[AUDITIONNÉ],$B$117,Tableau1[Financé],$B$118)</f>
        <v>0</v>
      </c>
      <c r="M37" s="1">
        <f>COUNTIFS(Tableau1[Établissement 11],A37,Tableau1[AUDITIONNÉ],$B$117,Tableau1[Financé],$B$118)</f>
        <v>0</v>
      </c>
      <c r="N37" s="1">
        <f>COUNTIFS(Tableau1[Établissement 12],A37,Tableau1[AUDITIONNÉ],$B$117,Tableau1[Financé],$B$118)</f>
        <v>0</v>
      </c>
      <c r="O37" s="1">
        <f>COUNTIFS(Tableau1[Établissement 13],A37,Tableau1[AUDITIONNÉ],$B$117,Tableau1[Financé],$B$118)</f>
        <v>0</v>
      </c>
      <c r="P37" s="1">
        <f>COUNTIFS(Tableau1[Établissement 14],A37,Tableau1[AUDITIONNÉ],$B$117,Tableau1[Financé],$B$118)</f>
        <v>0</v>
      </c>
      <c r="Q37" s="1">
        <f>COUNTIFS(Tableau1[Établissement 15],A37,Tableau1[AUDITIONNÉ],$B$117,Tableau1[Financé],$B$118)</f>
        <v>0</v>
      </c>
      <c r="R37" s="1">
        <f t="shared" si="1"/>
        <v>0</v>
      </c>
    </row>
    <row r="38" spans="1:18" x14ac:dyDescent="0.25">
      <c r="A38" s="1" t="s">
        <v>1032</v>
      </c>
      <c r="B38" s="11">
        <f>COUNTIF(Tableau1[Établissement porteur],A38)</f>
        <v>0</v>
      </c>
      <c r="C38" s="1">
        <f>COUNTIFS(Tableau1[Établissement porteur],A38,Tableau1[AUDITIONNÉ],$B$117,Tableau1[Financé],$B$118)</f>
        <v>0</v>
      </c>
      <c r="D38" s="1">
        <f>COUNTIFS(Tableau1[Établissement 2],A38,Tableau1[AUDITIONNÉ],$B$117,Tableau1[Financé],$B$118)</f>
        <v>0</v>
      </c>
      <c r="E38" s="1">
        <f>COUNTIFS(Tableau1[Établissement 3],A38,Tableau1[AUDITIONNÉ],$B$117,Tableau1[Financé],$B$118)</f>
        <v>0</v>
      </c>
      <c r="F38" s="1">
        <f>COUNTIFS(Tableau1[Établissement 4],A38,Tableau1[AUDITIONNÉ],$B$117,Tableau1[Financé],$B$118)</f>
        <v>0</v>
      </c>
      <c r="G38" s="1">
        <f>COUNTIFS(Tableau1[Établissement 5],A38,Tableau1[AUDITIONNÉ],$B$117,Tableau1[Financé],$B$118)</f>
        <v>0</v>
      </c>
      <c r="H38" s="1">
        <f>COUNTIFS(Tableau1[Établissement 6],A38,Tableau1[AUDITIONNÉ],$B$117,Tableau1[Financé],$B$118)</f>
        <v>0</v>
      </c>
      <c r="I38" s="1">
        <f>COUNTIFS(Tableau1[Établissement 7],A38,Tableau1[AUDITIONNÉ],$B$117,Tableau1[Financé],$B$118)</f>
        <v>0</v>
      </c>
      <c r="J38" s="1">
        <f>COUNTIFS(Tableau1[Établissement 8],A38,Tableau1[AUDITIONNÉ],$B$117,Tableau1[Financé],$B$118)</f>
        <v>0</v>
      </c>
      <c r="K38" s="1">
        <f>COUNTIFS(Tableau1[Établissement 9],A38,Tableau1[AUDITIONNÉ],$B$117,Tableau1[Financé],$B$118)</f>
        <v>0</v>
      </c>
      <c r="L38" s="1">
        <f>COUNTIFS(Tableau1[Établissement 10],A38,Tableau1[AUDITIONNÉ],$B$117,Tableau1[Financé],$B$118)</f>
        <v>0</v>
      </c>
      <c r="M38" s="1">
        <f>COUNTIFS(Tableau1[Établissement 11],A38,Tableau1[AUDITIONNÉ],$B$117,Tableau1[Financé],$B$118)</f>
        <v>0</v>
      </c>
      <c r="N38" s="1">
        <f>COUNTIFS(Tableau1[Établissement 12],A38,Tableau1[AUDITIONNÉ],$B$117,Tableau1[Financé],$B$118)</f>
        <v>0</v>
      </c>
      <c r="O38" s="1">
        <f>COUNTIFS(Tableau1[Établissement 13],A38,Tableau1[AUDITIONNÉ],$B$117,Tableau1[Financé],$B$118)</f>
        <v>0</v>
      </c>
      <c r="P38" s="1">
        <f>COUNTIFS(Tableau1[Établissement 14],A38,Tableau1[AUDITIONNÉ],$B$117,Tableau1[Financé],$B$118)</f>
        <v>0</v>
      </c>
      <c r="Q38" s="1">
        <f>COUNTIFS(Tableau1[Établissement 15],A38,Tableau1[AUDITIONNÉ],$B$117,Tableau1[Financé],$B$118)</f>
        <v>0</v>
      </c>
      <c r="R38" s="1">
        <f t="shared" si="1"/>
        <v>0</v>
      </c>
    </row>
    <row r="39" spans="1:18" x14ac:dyDescent="0.25">
      <c r="A39" s="11" t="s">
        <v>246</v>
      </c>
      <c r="B39" s="11">
        <f>COUNTIF(Tableau1[Établissement porteur],A39)</f>
        <v>0</v>
      </c>
      <c r="C39" s="1">
        <f>COUNTIFS(Tableau1[Établissement porteur],A39,Tableau1[AUDITIONNÉ],$B$117,Tableau1[Financé],$B$118)</f>
        <v>0</v>
      </c>
      <c r="D39" s="1">
        <f>COUNTIFS(Tableau1[Établissement 2],A39,Tableau1[AUDITIONNÉ],$B$117,Tableau1[Financé],$B$118)</f>
        <v>0</v>
      </c>
      <c r="E39" s="1">
        <f>COUNTIFS(Tableau1[Établissement 3],A39,Tableau1[AUDITIONNÉ],$B$117,Tableau1[Financé],$B$118)</f>
        <v>0</v>
      </c>
      <c r="F39" s="1">
        <f>COUNTIFS(Tableau1[Établissement 4],A39,Tableau1[AUDITIONNÉ],$B$117,Tableau1[Financé],$B$118)</f>
        <v>0</v>
      </c>
      <c r="G39" s="1">
        <f>COUNTIFS(Tableau1[Établissement 5],A39,Tableau1[AUDITIONNÉ],$B$117,Tableau1[Financé],$B$118)</f>
        <v>0</v>
      </c>
      <c r="H39" s="1">
        <f>COUNTIFS(Tableau1[Établissement 6],A39,Tableau1[AUDITIONNÉ],$B$117,Tableau1[Financé],$B$118)</f>
        <v>0</v>
      </c>
      <c r="I39" s="1">
        <f>COUNTIFS(Tableau1[Établissement 7],A39,Tableau1[AUDITIONNÉ],$B$117,Tableau1[Financé],$B$118)</f>
        <v>0</v>
      </c>
      <c r="J39" s="1">
        <f>COUNTIFS(Tableau1[Établissement 8],A39,Tableau1[AUDITIONNÉ],$B$117,Tableau1[Financé],$B$118)</f>
        <v>0</v>
      </c>
      <c r="K39" s="1">
        <f>COUNTIFS(Tableau1[Établissement 9],A39,Tableau1[AUDITIONNÉ],$B$117,Tableau1[Financé],$B$118)</f>
        <v>0</v>
      </c>
      <c r="L39" s="1">
        <f>COUNTIFS(Tableau1[Établissement 10],A39,Tableau1[AUDITIONNÉ],$B$117,Tableau1[Financé],$B$118)</f>
        <v>0</v>
      </c>
      <c r="M39" s="1">
        <f>COUNTIFS(Tableau1[Établissement 11],A39,Tableau1[AUDITIONNÉ],$B$117,Tableau1[Financé],$B$118)</f>
        <v>0</v>
      </c>
      <c r="N39" s="1">
        <f>COUNTIFS(Tableau1[Établissement 12],A39,Tableau1[AUDITIONNÉ],$B$117,Tableau1[Financé],$B$118)</f>
        <v>0</v>
      </c>
      <c r="O39" s="1">
        <f>COUNTIFS(Tableau1[Établissement 13],A39,Tableau1[AUDITIONNÉ],$B$117,Tableau1[Financé],$B$118)</f>
        <v>0</v>
      </c>
      <c r="P39" s="1">
        <f>COUNTIFS(Tableau1[Établissement 14],A39,Tableau1[AUDITIONNÉ],$B$117,Tableau1[Financé],$B$118)</f>
        <v>0</v>
      </c>
      <c r="Q39" s="1">
        <f>COUNTIFS(Tableau1[Établissement 15],A39,Tableau1[AUDITIONNÉ],$B$117,Tableau1[Financé],$B$118)</f>
        <v>0</v>
      </c>
      <c r="R39" s="1">
        <f t="shared" si="1"/>
        <v>0</v>
      </c>
    </row>
    <row r="40" spans="1:18" x14ac:dyDescent="0.25">
      <c r="A40" s="1" t="s">
        <v>499</v>
      </c>
      <c r="B40" s="11">
        <f>COUNTIF(Tableau1[Établissement porteur],A40)</f>
        <v>0</v>
      </c>
      <c r="C40" s="1">
        <f>COUNTIFS(Tableau1[Établissement porteur],A40,Tableau1[AUDITIONNÉ],$B$117,Tableau1[Financé],$B$118)</f>
        <v>0</v>
      </c>
      <c r="D40" s="1">
        <f>COUNTIFS(Tableau1[Établissement 2],A40,Tableau1[AUDITIONNÉ],$B$117,Tableau1[Financé],$B$118)</f>
        <v>0</v>
      </c>
      <c r="E40" s="1">
        <f>COUNTIFS(Tableau1[Établissement 3],A40,Tableau1[AUDITIONNÉ],$B$117,Tableau1[Financé],$B$118)</f>
        <v>0</v>
      </c>
      <c r="F40" s="1">
        <f>COUNTIFS(Tableau1[Établissement 4],A40,Tableau1[AUDITIONNÉ],$B$117,Tableau1[Financé],$B$118)</f>
        <v>0</v>
      </c>
      <c r="G40" s="1">
        <f>COUNTIFS(Tableau1[Établissement 5],A40,Tableau1[AUDITIONNÉ],$B$117,Tableau1[Financé],$B$118)</f>
        <v>0</v>
      </c>
      <c r="H40" s="1">
        <f>COUNTIFS(Tableau1[Établissement 6],A40,Tableau1[AUDITIONNÉ],$B$117,Tableau1[Financé],$B$118)</f>
        <v>0</v>
      </c>
      <c r="I40" s="1">
        <f>COUNTIFS(Tableau1[Établissement 7],A40,Tableau1[AUDITIONNÉ],$B$117,Tableau1[Financé],$B$118)</f>
        <v>0</v>
      </c>
      <c r="J40" s="1">
        <f>COUNTIFS(Tableau1[Établissement 8],A40,Tableau1[AUDITIONNÉ],$B$117,Tableau1[Financé],$B$118)</f>
        <v>0</v>
      </c>
      <c r="K40" s="1">
        <f>COUNTIFS(Tableau1[Établissement 9],A40,Tableau1[AUDITIONNÉ],$B$117,Tableau1[Financé],$B$118)</f>
        <v>0</v>
      </c>
      <c r="L40" s="1">
        <f>COUNTIFS(Tableau1[Établissement 10],A40,Tableau1[AUDITIONNÉ],$B$117,Tableau1[Financé],$B$118)</f>
        <v>0</v>
      </c>
      <c r="M40" s="1">
        <f>COUNTIFS(Tableau1[Établissement 11],A40,Tableau1[AUDITIONNÉ],$B$117,Tableau1[Financé],$B$118)</f>
        <v>0</v>
      </c>
      <c r="N40" s="1">
        <f>COUNTIFS(Tableau1[Établissement 12],A40,Tableau1[AUDITIONNÉ],$B$117,Tableau1[Financé],$B$118)</f>
        <v>0</v>
      </c>
      <c r="O40" s="1">
        <f>COUNTIFS(Tableau1[Établissement 13],A40,Tableau1[AUDITIONNÉ],$B$117,Tableau1[Financé],$B$118)</f>
        <v>0</v>
      </c>
      <c r="P40" s="1">
        <f>COUNTIFS(Tableau1[Établissement 14],A40,Tableau1[AUDITIONNÉ],$B$117,Tableau1[Financé],$B$118)</f>
        <v>0</v>
      </c>
      <c r="Q40" s="1">
        <f>COUNTIFS(Tableau1[Établissement 15],A40,Tableau1[AUDITIONNÉ],$B$117,Tableau1[Financé],$B$118)</f>
        <v>0</v>
      </c>
      <c r="R40" s="1">
        <f t="shared" si="1"/>
        <v>0</v>
      </c>
    </row>
    <row r="41" spans="1:18" x14ac:dyDescent="0.25">
      <c r="A41" s="1" t="s">
        <v>945</v>
      </c>
      <c r="B41" s="11">
        <f>COUNTIF(Tableau1[Établissement porteur],A41)</f>
        <v>0</v>
      </c>
      <c r="C41" s="1">
        <f>COUNTIFS(Tableau1[Établissement porteur],A41,Tableau1[AUDITIONNÉ],$B$117,Tableau1[Financé],$B$118)</f>
        <v>0</v>
      </c>
      <c r="D41" s="1">
        <f>COUNTIFS(Tableau1[Établissement 2],A41,Tableau1[AUDITIONNÉ],$B$117,Tableau1[Financé],$B$118)</f>
        <v>0</v>
      </c>
      <c r="E41" s="1">
        <f>COUNTIFS(Tableau1[Établissement 3],A41,Tableau1[AUDITIONNÉ],$B$117,Tableau1[Financé],$B$118)</f>
        <v>0</v>
      </c>
      <c r="F41" s="1">
        <f>COUNTIFS(Tableau1[Établissement 4],A41,Tableau1[AUDITIONNÉ],$B$117,Tableau1[Financé],$B$118)</f>
        <v>0</v>
      </c>
      <c r="G41" s="1">
        <f>COUNTIFS(Tableau1[Établissement 5],A41,Tableau1[AUDITIONNÉ],$B$117,Tableau1[Financé],$B$118)</f>
        <v>0</v>
      </c>
      <c r="H41" s="1">
        <f>COUNTIFS(Tableau1[Établissement 6],A41,Tableau1[AUDITIONNÉ],$B$117,Tableau1[Financé],$B$118)</f>
        <v>0</v>
      </c>
      <c r="I41" s="1">
        <f>COUNTIFS(Tableau1[Établissement 7],A41,Tableau1[AUDITIONNÉ],$B$117,Tableau1[Financé],$B$118)</f>
        <v>0</v>
      </c>
      <c r="J41" s="1">
        <f>COUNTIFS(Tableau1[Établissement 8],A41,Tableau1[AUDITIONNÉ],$B$117,Tableau1[Financé],$B$118)</f>
        <v>0</v>
      </c>
      <c r="K41" s="1">
        <f>COUNTIFS(Tableau1[Établissement 9],A41,Tableau1[AUDITIONNÉ],$B$117,Tableau1[Financé],$B$118)</f>
        <v>0</v>
      </c>
      <c r="L41" s="1">
        <f>COUNTIFS(Tableau1[Établissement 10],A41,Tableau1[AUDITIONNÉ],$B$117,Tableau1[Financé],$B$118)</f>
        <v>0</v>
      </c>
      <c r="M41" s="1">
        <f>COUNTIFS(Tableau1[Établissement 11],A41,Tableau1[AUDITIONNÉ],$B$117,Tableau1[Financé],$B$118)</f>
        <v>0</v>
      </c>
      <c r="N41" s="1">
        <f>COUNTIFS(Tableau1[Établissement 12],A41,Tableau1[AUDITIONNÉ],$B$117,Tableau1[Financé],$B$118)</f>
        <v>0</v>
      </c>
      <c r="O41" s="1">
        <f>COUNTIFS(Tableau1[Établissement 13],A41,Tableau1[AUDITIONNÉ],$B$117,Tableau1[Financé],$B$118)</f>
        <v>0</v>
      </c>
      <c r="P41" s="1">
        <f>COUNTIFS(Tableau1[Établissement 14],A41,Tableau1[AUDITIONNÉ],$B$117,Tableau1[Financé],$B$118)</f>
        <v>0</v>
      </c>
      <c r="Q41" s="1">
        <f>COUNTIFS(Tableau1[Établissement 15],A41,Tableau1[AUDITIONNÉ],$B$117,Tableau1[Financé],$B$118)</f>
        <v>0</v>
      </c>
      <c r="R41" s="1">
        <f t="shared" si="1"/>
        <v>0</v>
      </c>
    </row>
    <row r="42" spans="1:18" x14ac:dyDescent="0.25">
      <c r="A42" s="1" t="s">
        <v>447</v>
      </c>
      <c r="B42" s="11">
        <f>COUNTIF(Tableau1[Établissement porteur],A42)</f>
        <v>0</v>
      </c>
      <c r="C42" s="1">
        <f>COUNTIFS(Tableau1[Établissement porteur],A42,Tableau1[AUDITIONNÉ],$B$117,Tableau1[Financé],$B$118)</f>
        <v>0</v>
      </c>
      <c r="D42" s="1">
        <f>COUNTIFS(Tableau1[Établissement 2],A42,Tableau1[AUDITIONNÉ],$B$117,Tableau1[Financé],$B$118)</f>
        <v>0</v>
      </c>
      <c r="E42" s="1">
        <f>COUNTIFS(Tableau1[Établissement 3],A42,Tableau1[AUDITIONNÉ],$B$117,Tableau1[Financé],$B$118)</f>
        <v>0</v>
      </c>
      <c r="F42" s="1">
        <f>COUNTIFS(Tableau1[Établissement 4],A42,Tableau1[AUDITIONNÉ],$B$117,Tableau1[Financé],$B$118)</f>
        <v>0</v>
      </c>
      <c r="G42" s="1">
        <f>COUNTIFS(Tableau1[Établissement 5],A42,Tableau1[AUDITIONNÉ],$B$117,Tableau1[Financé],$B$118)</f>
        <v>0</v>
      </c>
      <c r="H42" s="1">
        <f>COUNTIFS(Tableau1[Établissement 6],A42,Tableau1[AUDITIONNÉ],$B$117,Tableau1[Financé],$B$118)</f>
        <v>0</v>
      </c>
      <c r="I42" s="1">
        <f>COUNTIFS(Tableau1[Établissement 7],A42,Tableau1[AUDITIONNÉ],$B$117,Tableau1[Financé],$B$118)</f>
        <v>0</v>
      </c>
      <c r="J42" s="1">
        <f>COUNTIFS(Tableau1[Établissement 8],A42,Tableau1[AUDITIONNÉ],$B$117,Tableau1[Financé],$B$118)</f>
        <v>0</v>
      </c>
      <c r="K42" s="1">
        <f>COUNTIFS(Tableau1[Établissement 9],A42,Tableau1[AUDITIONNÉ],$B$117,Tableau1[Financé],$B$118)</f>
        <v>0</v>
      </c>
      <c r="L42" s="1">
        <f>COUNTIFS(Tableau1[Établissement 10],A42,Tableau1[AUDITIONNÉ],$B$117,Tableau1[Financé],$B$118)</f>
        <v>0</v>
      </c>
      <c r="M42" s="1">
        <f>COUNTIFS(Tableau1[Établissement 11],A42,Tableau1[AUDITIONNÉ],$B$117,Tableau1[Financé],$B$118)</f>
        <v>0</v>
      </c>
      <c r="N42" s="1">
        <f>COUNTIFS(Tableau1[Établissement 12],A42,Tableau1[AUDITIONNÉ],$B$117,Tableau1[Financé],$B$118)</f>
        <v>0</v>
      </c>
      <c r="O42" s="1">
        <f>COUNTIFS(Tableau1[Établissement 13],A42,Tableau1[AUDITIONNÉ],$B$117,Tableau1[Financé],$B$118)</f>
        <v>0</v>
      </c>
      <c r="P42" s="1">
        <f>COUNTIFS(Tableau1[Établissement 14],A42,Tableau1[AUDITIONNÉ],$B$117,Tableau1[Financé],$B$118)</f>
        <v>0</v>
      </c>
      <c r="Q42" s="1">
        <f>COUNTIFS(Tableau1[Établissement 15],A42,Tableau1[AUDITIONNÉ],$B$117,Tableau1[Financé],$B$118)</f>
        <v>0</v>
      </c>
      <c r="R42" s="1">
        <f t="shared" si="1"/>
        <v>0</v>
      </c>
    </row>
    <row r="43" spans="1:18" x14ac:dyDescent="0.25">
      <c r="A43" s="1" t="s">
        <v>1337</v>
      </c>
      <c r="B43" s="11">
        <f>COUNTIF(Tableau1[Établissement porteur],A43)</f>
        <v>0</v>
      </c>
      <c r="C43" s="1">
        <f>COUNTIFS(Tableau1[Établissement porteur],A43,Tableau1[AUDITIONNÉ],$B$117,Tableau1[Financé],$B$118)</f>
        <v>0</v>
      </c>
      <c r="D43" s="1">
        <f>COUNTIFS(Tableau1[Établissement 2],A43,Tableau1[AUDITIONNÉ],$B$117,Tableau1[Financé],$B$118)</f>
        <v>0</v>
      </c>
      <c r="E43" s="1">
        <f>COUNTIFS(Tableau1[Établissement 3],A43,Tableau1[AUDITIONNÉ],$B$117,Tableau1[Financé],$B$118)</f>
        <v>0</v>
      </c>
      <c r="F43" s="1">
        <f>COUNTIFS(Tableau1[Établissement 4],A43,Tableau1[AUDITIONNÉ],$B$117,Tableau1[Financé],$B$118)</f>
        <v>0</v>
      </c>
      <c r="G43" s="1">
        <f>COUNTIFS(Tableau1[Établissement 5],A43,Tableau1[AUDITIONNÉ],$B$117,Tableau1[Financé],$B$118)</f>
        <v>0</v>
      </c>
      <c r="H43" s="1">
        <f>COUNTIFS(Tableau1[Établissement 6],A43,Tableau1[AUDITIONNÉ],$B$117,Tableau1[Financé],$B$118)</f>
        <v>0</v>
      </c>
      <c r="I43" s="1">
        <f>COUNTIFS(Tableau1[Établissement 7],A43,Tableau1[AUDITIONNÉ],$B$117,Tableau1[Financé],$B$118)</f>
        <v>0</v>
      </c>
      <c r="J43" s="1">
        <f>COUNTIFS(Tableau1[Établissement 8],A43,Tableau1[AUDITIONNÉ],$B$117,Tableau1[Financé],$B$118)</f>
        <v>0</v>
      </c>
      <c r="K43" s="1">
        <f>COUNTIFS(Tableau1[Établissement 9],A43,Tableau1[AUDITIONNÉ],$B$117,Tableau1[Financé],$B$118)</f>
        <v>0</v>
      </c>
      <c r="L43" s="1">
        <f>COUNTIFS(Tableau1[Établissement 10],A43,Tableau1[AUDITIONNÉ],$B$117,Tableau1[Financé],$B$118)</f>
        <v>0</v>
      </c>
      <c r="M43" s="1">
        <f>COUNTIFS(Tableau1[Établissement 11],A43,Tableau1[AUDITIONNÉ],$B$117,Tableau1[Financé],$B$118)</f>
        <v>0</v>
      </c>
      <c r="N43" s="1">
        <f>COUNTIFS(Tableau1[Établissement 12],A43,Tableau1[AUDITIONNÉ],$B$117,Tableau1[Financé],$B$118)</f>
        <v>0</v>
      </c>
      <c r="O43" s="1">
        <f>COUNTIFS(Tableau1[Établissement 13],A43,Tableau1[AUDITIONNÉ],$B$117,Tableau1[Financé],$B$118)</f>
        <v>0</v>
      </c>
      <c r="P43" s="1">
        <f>COUNTIFS(Tableau1[Établissement 14],A43,Tableau1[AUDITIONNÉ],$B$117,Tableau1[Financé],$B$118)</f>
        <v>0</v>
      </c>
      <c r="Q43" s="1">
        <f>COUNTIFS(Tableau1[Établissement 15],A43,Tableau1[AUDITIONNÉ],$B$117,Tableau1[Financé],$B$118)</f>
        <v>0</v>
      </c>
      <c r="R43" s="1">
        <f t="shared" si="1"/>
        <v>0</v>
      </c>
    </row>
    <row r="44" spans="1:18" x14ac:dyDescent="0.25">
      <c r="A44" s="1" t="s">
        <v>495</v>
      </c>
      <c r="B44" s="11">
        <f>COUNTIF(Tableau1[Établissement porteur],A44)</f>
        <v>1</v>
      </c>
      <c r="C44" s="1">
        <f>COUNTIFS(Tableau1[Établissement porteur],A44,Tableau1[AUDITIONNÉ],$B$117,Tableau1[Financé],$B$118)</f>
        <v>0</v>
      </c>
      <c r="D44" s="1">
        <f>COUNTIFS(Tableau1[Établissement 2],A44,Tableau1[AUDITIONNÉ],$B$117,Tableau1[Financé],$B$118)</f>
        <v>0</v>
      </c>
      <c r="E44" s="1">
        <f>COUNTIFS(Tableau1[Établissement 3],A44,Tableau1[AUDITIONNÉ],$B$117,Tableau1[Financé],$B$118)</f>
        <v>0</v>
      </c>
      <c r="F44" s="1">
        <f>COUNTIFS(Tableau1[Établissement 4],A44,Tableau1[AUDITIONNÉ],$B$117,Tableau1[Financé],$B$118)</f>
        <v>0</v>
      </c>
      <c r="G44" s="1">
        <f>COUNTIFS(Tableau1[Établissement 5],A44,Tableau1[AUDITIONNÉ],$B$117,Tableau1[Financé],$B$118)</f>
        <v>0</v>
      </c>
      <c r="H44" s="1">
        <f>COUNTIFS(Tableau1[Établissement 6],A44,Tableau1[AUDITIONNÉ],$B$117,Tableau1[Financé],$B$118)</f>
        <v>0</v>
      </c>
      <c r="I44" s="1">
        <f>COUNTIFS(Tableau1[Établissement 7],A44,Tableau1[AUDITIONNÉ],$B$117,Tableau1[Financé],$B$118)</f>
        <v>0</v>
      </c>
      <c r="J44" s="1">
        <f>COUNTIFS(Tableau1[Établissement 8],A44,Tableau1[AUDITIONNÉ],$B$117,Tableau1[Financé],$B$118)</f>
        <v>0</v>
      </c>
      <c r="K44" s="1">
        <f>COUNTIFS(Tableau1[Établissement 9],A44,Tableau1[AUDITIONNÉ],$B$117,Tableau1[Financé],$B$118)</f>
        <v>0</v>
      </c>
      <c r="L44" s="1">
        <f>COUNTIFS(Tableau1[Établissement 10],A44,Tableau1[AUDITIONNÉ],$B$117,Tableau1[Financé],$B$118)</f>
        <v>0</v>
      </c>
      <c r="M44" s="1">
        <f>COUNTIFS(Tableau1[Établissement 11],A44,Tableau1[AUDITIONNÉ],$B$117,Tableau1[Financé],$B$118)</f>
        <v>0</v>
      </c>
      <c r="N44" s="1">
        <f>COUNTIFS(Tableau1[Établissement 12],A44,Tableau1[AUDITIONNÉ],$B$117,Tableau1[Financé],$B$118)</f>
        <v>0</v>
      </c>
      <c r="O44" s="1">
        <f>COUNTIFS(Tableau1[Établissement 13],A44,Tableau1[AUDITIONNÉ],$B$117,Tableau1[Financé],$B$118)</f>
        <v>0</v>
      </c>
      <c r="P44" s="1">
        <f>COUNTIFS(Tableau1[Établissement 14],A44,Tableau1[AUDITIONNÉ],$B$117,Tableau1[Financé],$B$118)</f>
        <v>0</v>
      </c>
      <c r="Q44" s="1">
        <f>COUNTIFS(Tableau1[Établissement 15],A44,Tableau1[AUDITIONNÉ],$B$117,Tableau1[Financé],$B$118)</f>
        <v>0</v>
      </c>
      <c r="R44" s="1">
        <f t="shared" si="1"/>
        <v>0</v>
      </c>
    </row>
    <row r="45" spans="1:18" x14ac:dyDescent="0.25">
      <c r="A45" s="1" t="s">
        <v>268</v>
      </c>
      <c r="B45" s="11">
        <f>COUNTIF(Tableau1[Établissement porteur],A45)</f>
        <v>0</v>
      </c>
      <c r="C45" s="1">
        <f>COUNTIFS(Tableau1[Établissement porteur],A45,Tableau1[AUDITIONNÉ],$B$117,Tableau1[Financé],$B$118)</f>
        <v>0</v>
      </c>
      <c r="D45" s="1">
        <f>COUNTIFS(Tableau1[Établissement 2],A45,Tableau1[AUDITIONNÉ],$B$117,Tableau1[Financé],$B$118)</f>
        <v>0</v>
      </c>
      <c r="E45" s="1">
        <f>COUNTIFS(Tableau1[Établissement 3],A45,Tableau1[AUDITIONNÉ],$B$117,Tableau1[Financé],$B$118)</f>
        <v>0</v>
      </c>
      <c r="F45" s="1">
        <f>COUNTIFS(Tableau1[Établissement 4],A45,Tableau1[AUDITIONNÉ],$B$117,Tableau1[Financé],$B$118)</f>
        <v>0</v>
      </c>
      <c r="G45" s="1">
        <f>COUNTIFS(Tableau1[Établissement 5],A45,Tableau1[AUDITIONNÉ],$B$117,Tableau1[Financé],$B$118)</f>
        <v>0</v>
      </c>
      <c r="H45" s="1">
        <f>COUNTIFS(Tableau1[Établissement 6],A45,Tableau1[AUDITIONNÉ],$B$117,Tableau1[Financé],$B$118)</f>
        <v>0</v>
      </c>
      <c r="I45" s="1">
        <f>COUNTIFS(Tableau1[Établissement 7],A45,Tableau1[AUDITIONNÉ],$B$117,Tableau1[Financé],$B$118)</f>
        <v>0</v>
      </c>
      <c r="J45" s="1">
        <f>COUNTIFS(Tableau1[Établissement 8],A45,Tableau1[AUDITIONNÉ],$B$117,Tableau1[Financé],$B$118)</f>
        <v>0</v>
      </c>
      <c r="K45" s="1">
        <f>COUNTIFS(Tableau1[Établissement 9],A45,Tableau1[AUDITIONNÉ],$B$117,Tableau1[Financé],$B$118)</f>
        <v>0</v>
      </c>
      <c r="L45" s="1">
        <f>COUNTIFS(Tableau1[Établissement 10],A45,Tableau1[AUDITIONNÉ],$B$117,Tableau1[Financé],$B$118)</f>
        <v>0</v>
      </c>
      <c r="M45" s="1">
        <f>COUNTIFS(Tableau1[Établissement 11],A45,Tableau1[AUDITIONNÉ],$B$117,Tableau1[Financé],$B$118)</f>
        <v>0</v>
      </c>
      <c r="N45" s="1">
        <f>COUNTIFS(Tableau1[Établissement 12],A45,Tableau1[AUDITIONNÉ],$B$117,Tableau1[Financé],$B$118)</f>
        <v>0</v>
      </c>
      <c r="O45" s="1">
        <f>COUNTIFS(Tableau1[Établissement 13],A45,Tableau1[AUDITIONNÉ],$B$117,Tableau1[Financé],$B$118)</f>
        <v>0</v>
      </c>
      <c r="P45" s="1">
        <f>COUNTIFS(Tableau1[Établissement 14],A45,Tableau1[AUDITIONNÉ],$B$117,Tableau1[Financé],$B$118)</f>
        <v>0</v>
      </c>
      <c r="Q45" s="1">
        <f>COUNTIFS(Tableau1[Établissement 15],A45,Tableau1[AUDITIONNÉ],$B$117,Tableau1[Financé],$B$118)</f>
        <v>0</v>
      </c>
      <c r="R45" s="1">
        <f t="shared" si="1"/>
        <v>0</v>
      </c>
    </row>
    <row r="46" spans="1:18" x14ac:dyDescent="0.25">
      <c r="A46" s="9" t="s">
        <v>1408</v>
      </c>
      <c r="B46" s="11">
        <f>COUNTIF(Tableau1[Établissement porteur],A46)</f>
        <v>0</v>
      </c>
      <c r="C46" s="1">
        <f>COUNTIFS(Tableau1[Établissement porteur],A46,Tableau1[AUDITIONNÉ],$B$117,Tableau1[Financé],$B$118)</f>
        <v>0</v>
      </c>
      <c r="D46" s="1">
        <f>COUNTIFS(Tableau1[Établissement 2],A46,Tableau1[AUDITIONNÉ],$B$117,Tableau1[Financé],$B$118)</f>
        <v>0</v>
      </c>
      <c r="E46" s="1">
        <f>COUNTIFS(Tableau1[Établissement 3],A46,Tableau1[AUDITIONNÉ],$B$117,Tableau1[Financé],$B$118)</f>
        <v>0</v>
      </c>
      <c r="F46" s="1">
        <f>COUNTIFS(Tableau1[Établissement 4],A46,Tableau1[AUDITIONNÉ],$B$117,Tableau1[Financé],$B$118)</f>
        <v>0</v>
      </c>
      <c r="G46" s="1">
        <f>COUNTIFS(Tableau1[Établissement 5],A46,Tableau1[AUDITIONNÉ],$B$117,Tableau1[Financé],$B$118)</f>
        <v>0</v>
      </c>
      <c r="H46" s="1">
        <f>COUNTIFS(Tableau1[Établissement 6],A46,Tableau1[AUDITIONNÉ],$B$117,Tableau1[Financé],$B$118)</f>
        <v>0</v>
      </c>
      <c r="I46" s="1">
        <f>COUNTIFS(Tableau1[Établissement 7],A46,Tableau1[AUDITIONNÉ],$B$117,Tableau1[Financé],$B$118)</f>
        <v>0</v>
      </c>
      <c r="J46" s="1">
        <f>COUNTIFS(Tableau1[Établissement 8],A46,Tableau1[AUDITIONNÉ],$B$117,Tableau1[Financé],$B$118)</f>
        <v>0</v>
      </c>
      <c r="K46" s="1">
        <f>COUNTIFS(Tableau1[Établissement 9],A46,Tableau1[AUDITIONNÉ],$B$117,Tableau1[Financé],$B$118)</f>
        <v>0</v>
      </c>
      <c r="L46" s="1">
        <f>COUNTIFS(Tableau1[Établissement 10],A46,Tableau1[AUDITIONNÉ],$B$117,Tableau1[Financé],$B$118)</f>
        <v>0</v>
      </c>
      <c r="M46" s="1">
        <f>COUNTIFS(Tableau1[Établissement 11],A46,Tableau1[AUDITIONNÉ],$B$117,Tableau1[Financé],$B$118)</f>
        <v>0</v>
      </c>
      <c r="N46" s="1">
        <f>COUNTIFS(Tableau1[Établissement 12],A46,Tableau1[AUDITIONNÉ],$B$117,Tableau1[Financé],$B$118)</f>
        <v>0</v>
      </c>
      <c r="O46" s="1">
        <f>COUNTIFS(Tableau1[Établissement 13],A46,Tableau1[AUDITIONNÉ],$B$117,Tableau1[Financé],$B$118)</f>
        <v>0</v>
      </c>
      <c r="P46" s="1">
        <f>COUNTIFS(Tableau1[Établissement 14],A46,Tableau1[AUDITIONNÉ],$B$117,Tableau1[Financé],$B$118)</f>
        <v>0</v>
      </c>
      <c r="Q46" s="1">
        <f>COUNTIFS(Tableau1[Établissement 15],A46,Tableau1[AUDITIONNÉ],$B$117,Tableau1[Financé],$B$118)</f>
        <v>0</v>
      </c>
      <c r="R46" s="1">
        <f t="shared" si="1"/>
        <v>0</v>
      </c>
    </row>
    <row r="47" spans="1:18" x14ac:dyDescent="0.25">
      <c r="A47" s="1" t="s">
        <v>636</v>
      </c>
      <c r="B47" s="11">
        <f>COUNTIF(Tableau1[Établissement porteur],A47)</f>
        <v>0</v>
      </c>
      <c r="C47" s="1">
        <f>COUNTIFS(Tableau1[Établissement porteur],A47,Tableau1[AUDITIONNÉ],$B$117,Tableau1[Financé],$B$118)</f>
        <v>0</v>
      </c>
      <c r="D47" s="1">
        <f>COUNTIFS(Tableau1[Établissement 2],A47,Tableau1[AUDITIONNÉ],$B$117,Tableau1[Financé],$B$118)</f>
        <v>0</v>
      </c>
      <c r="E47" s="1">
        <f>COUNTIFS(Tableau1[Établissement 3],A47,Tableau1[AUDITIONNÉ],$B$117,Tableau1[Financé],$B$118)</f>
        <v>0</v>
      </c>
      <c r="F47" s="1">
        <f>COUNTIFS(Tableau1[Établissement 4],A47,Tableau1[AUDITIONNÉ],$B$117,Tableau1[Financé],$B$118)</f>
        <v>0</v>
      </c>
      <c r="G47" s="1">
        <f>COUNTIFS(Tableau1[Établissement 5],A47,Tableau1[AUDITIONNÉ],$B$117,Tableau1[Financé],$B$118)</f>
        <v>0</v>
      </c>
      <c r="H47" s="1">
        <f>COUNTIFS(Tableau1[Établissement 6],A47,Tableau1[AUDITIONNÉ],$B$117,Tableau1[Financé],$B$118)</f>
        <v>0</v>
      </c>
      <c r="I47" s="1">
        <f>COUNTIFS(Tableau1[Établissement 7],A47,Tableau1[AUDITIONNÉ],$B$117,Tableau1[Financé],$B$118)</f>
        <v>0</v>
      </c>
      <c r="J47" s="1">
        <f>COUNTIFS(Tableau1[Établissement 8],A47,Tableau1[AUDITIONNÉ],$B$117,Tableau1[Financé],$B$118)</f>
        <v>0</v>
      </c>
      <c r="K47" s="1">
        <f>COUNTIFS(Tableau1[Établissement 9],A47,Tableau1[AUDITIONNÉ],$B$117,Tableau1[Financé],$B$118)</f>
        <v>0</v>
      </c>
      <c r="L47" s="1">
        <f>COUNTIFS(Tableau1[Établissement 10],A47,Tableau1[AUDITIONNÉ],$B$117,Tableau1[Financé],$B$118)</f>
        <v>0</v>
      </c>
      <c r="M47" s="1">
        <f>COUNTIFS(Tableau1[Établissement 11],A47,Tableau1[AUDITIONNÉ],$B$117,Tableau1[Financé],$B$118)</f>
        <v>0</v>
      </c>
      <c r="N47" s="1">
        <f>COUNTIFS(Tableau1[Établissement 12],A47,Tableau1[AUDITIONNÉ],$B$117,Tableau1[Financé],$B$118)</f>
        <v>0</v>
      </c>
      <c r="O47" s="1">
        <f>COUNTIFS(Tableau1[Établissement 13],A47,Tableau1[AUDITIONNÉ],$B$117,Tableau1[Financé],$B$118)</f>
        <v>0</v>
      </c>
      <c r="P47" s="1">
        <f>COUNTIFS(Tableau1[Établissement 14],A47,Tableau1[AUDITIONNÉ],$B$117,Tableau1[Financé],$B$118)</f>
        <v>0</v>
      </c>
      <c r="Q47" s="1">
        <f>COUNTIFS(Tableau1[Établissement 15],A47,Tableau1[AUDITIONNÉ],$B$117,Tableau1[Financé],$B$118)</f>
        <v>0</v>
      </c>
      <c r="R47" s="1">
        <f t="shared" si="1"/>
        <v>0</v>
      </c>
    </row>
    <row r="48" spans="1:18" ht="22" x14ac:dyDescent="0.25">
      <c r="A48" s="2" t="s">
        <v>1085</v>
      </c>
      <c r="B48" s="11">
        <f>COUNTIF(Tableau1[Établissement porteur],A48)</f>
        <v>0</v>
      </c>
      <c r="C48" s="1">
        <f>COUNTIFS(Tableau1[Établissement porteur],A48,Tableau1[AUDITIONNÉ],$B$117,Tableau1[Financé],$B$118)</f>
        <v>0</v>
      </c>
      <c r="D48" s="1">
        <f>COUNTIFS(Tableau1[Établissement 2],A48,Tableau1[AUDITIONNÉ],$B$117,Tableau1[Financé],$B$118)</f>
        <v>0</v>
      </c>
      <c r="E48" s="1">
        <f>COUNTIFS(Tableau1[Établissement 3],A48,Tableau1[AUDITIONNÉ],$B$117,Tableau1[Financé],$B$118)</f>
        <v>0</v>
      </c>
      <c r="F48" s="1">
        <f>COUNTIFS(Tableau1[Établissement 4],A48,Tableau1[AUDITIONNÉ],$B$117,Tableau1[Financé],$B$118)</f>
        <v>0</v>
      </c>
      <c r="G48" s="1">
        <f>COUNTIFS(Tableau1[Établissement 5],A48,Tableau1[AUDITIONNÉ],$B$117,Tableau1[Financé],$B$118)</f>
        <v>0</v>
      </c>
      <c r="H48" s="1">
        <f>COUNTIFS(Tableau1[Établissement 6],A48,Tableau1[AUDITIONNÉ],$B$117,Tableau1[Financé],$B$118)</f>
        <v>0</v>
      </c>
      <c r="I48" s="1">
        <f>COUNTIFS(Tableau1[Établissement 7],A48,Tableau1[AUDITIONNÉ],$B$117,Tableau1[Financé],$B$118)</f>
        <v>0</v>
      </c>
      <c r="J48" s="1">
        <f>COUNTIFS(Tableau1[Établissement 8],A48,Tableau1[AUDITIONNÉ],$B$117,Tableau1[Financé],$B$118)</f>
        <v>0</v>
      </c>
      <c r="K48" s="1">
        <f>COUNTIFS(Tableau1[Établissement 9],A48,Tableau1[AUDITIONNÉ],$B$117,Tableau1[Financé],$B$118)</f>
        <v>0</v>
      </c>
      <c r="L48" s="1">
        <f>COUNTIFS(Tableau1[Établissement 10],A48,Tableau1[AUDITIONNÉ],$B$117,Tableau1[Financé],$B$118)</f>
        <v>0</v>
      </c>
      <c r="M48" s="1">
        <f>COUNTIFS(Tableau1[Établissement 11],A48,Tableau1[AUDITIONNÉ],$B$117,Tableau1[Financé],$B$118)</f>
        <v>0</v>
      </c>
      <c r="N48" s="1">
        <f>COUNTIFS(Tableau1[Établissement 12],A48,Tableau1[AUDITIONNÉ],$B$117,Tableau1[Financé],$B$118)</f>
        <v>0</v>
      </c>
      <c r="O48" s="1">
        <f>COUNTIFS(Tableau1[Établissement 13],A48,Tableau1[AUDITIONNÉ],$B$117,Tableau1[Financé],$B$118)</f>
        <v>0</v>
      </c>
      <c r="P48" s="1">
        <f>COUNTIFS(Tableau1[Établissement 14],A48,Tableau1[AUDITIONNÉ],$B$117,Tableau1[Financé],$B$118)</f>
        <v>0</v>
      </c>
      <c r="Q48" s="1">
        <f>COUNTIFS(Tableau1[Établissement 15],A48,Tableau1[AUDITIONNÉ],$B$117,Tableau1[Financé],$B$118)</f>
        <v>0</v>
      </c>
      <c r="R48" s="1">
        <f t="shared" si="1"/>
        <v>0</v>
      </c>
    </row>
    <row r="49" spans="1:18" x14ac:dyDescent="0.25">
      <c r="A49" s="1" t="s">
        <v>637</v>
      </c>
      <c r="B49" s="11">
        <f>COUNTIF(Tableau1[Établissement porteur],A49)</f>
        <v>1</v>
      </c>
      <c r="C49" s="1">
        <f>COUNTIFS(Tableau1[Établissement porteur],A49,Tableau1[AUDITIONNÉ],$B$117,Tableau1[Financé],$B$118)</f>
        <v>0</v>
      </c>
      <c r="D49" s="1">
        <f>COUNTIFS(Tableau1[Établissement 2],A49,Tableau1[AUDITIONNÉ],$B$117,Tableau1[Financé],$B$118)</f>
        <v>0</v>
      </c>
      <c r="E49" s="1">
        <f>COUNTIFS(Tableau1[Établissement 3],A49,Tableau1[AUDITIONNÉ],$B$117,Tableau1[Financé],$B$118)</f>
        <v>0</v>
      </c>
      <c r="F49" s="1">
        <f>COUNTIFS(Tableau1[Établissement 4],A49,Tableau1[AUDITIONNÉ],$B$117,Tableau1[Financé],$B$118)</f>
        <v>0</v>
      </c>
      <c r="G49" s="1">
        <f>COUNTIFS(Tableau1[Établissement 5],A49,Tableau1[AUDITIONNÉ],$B$117,Tableau1[Financé],$B$118)</f>
        <v>0</v>
      </c>
      <c r="H49" s="1">
        <f>COUNTIFS(Tableau1[Établissement 6],A49,Tableau1[AUDITIONNÉ],$B$117,Tableau1[Financé],$B$118)</f>
        <v>0</v>
      </c>
      <c r="I49" s="1">
        <f>COUNTIFS(Tableau1[Établissement 7],A49,Tableau1[AUDITIONNÉ],$B$117,Tableau1[Financé],$B$118)</f>
        <v>0</v>
      </c>
      <c r="J49" s="1">
        <f>COUNTIFS(Tableau1[Établissement 8],A49,Tableau1[AUDITIONNÉ],$B$117,Tableau1[Financé],$B$118)</f>
        <v>0</v>
      </c>
      <c r="K49" s="1">
        <f>COUNTIFS(Tableau1[Établissement 9],A49,Tableau1[AUDITIONNÉ],$B$117,Tableau1[Financé],$B$118)</f>
        <v>0</v>
      </c>
      <c r="L49" s="1">
        <f>COUNTIFS(Tableau1[Établissement 10],A49,Tableau1[AUDITIONNÉ],$B$117,Tableau1[Financé],$B$118)</f>
        <v>0</v>
      </c>
      <c r="M49" s="1">
        <f>COUNTIFS(Tableau1[Établissement 11],A49,Tableau1[AUDITIONNÉ],$B$117,Tableau1[Financé],$B$118)</f>
        <v>0</v>
      </c>
      <c r="N49" s="1">
        <f>COUNTIFS(Tableau1[Établissement 12],A49,Tableau1[AUDITIONNÉ],$B$117,Tableau1[Financé],$B$118)</f>
        <v>0</v>
      </c>
      <c r="O49" s="1">
        <f>COUNTIFS(Tableau1[Établissement 13],A49,Tableau1[AUDITIONNÉ],$B$117,Tableau1[Financé],$B$118)</f>
        <v>0</v>
      </c>
      <c r="P49" s="1">
        <f>COUNTIFS(Tableau1[Établissement 14],A49,Tableau1[AUDITIONNÉ],$B$117,Tableau1[Financé],$B$118)</f>
        <v>0</v>
      </c>
      <c r="Q49" s="1">
        <f>COUNTIFS(Tableau1[Établissement 15],A49,Tableau1[AUDITIONNÉ],$B$117,Tableau1[Financé],$B$118)</f>
        <v>0</v>
      </c>
      <c r="R49" s="1">
        <f t="shared" si="1"/>
        <v>0</v>
      </c>
    </row>
    <row r="50" spans="1:18" x14ac:dyDescent="0.25">
      <c r="A50" s="9" t="s">
        <v>565</v>
      </c>
      <c r="B50" s="11">
        <f>COUNTIF(Tableau1[Établissement porteur],A50)</f>
        <v>0</v>
      </c>
      <c r="C50" s="1">
        <f>COUNTIFS(Tableau1[Établissement porteur],A50,Tableau1[AUDITIONNÉ],$B$117,Tableau1[Financé],$B$118)</f>
        <v>0</v>
      </c>
      <c r="D50" s="1">
        <f>COUNTIFS(Tableau1[Établissement 2],A50,Tableau1[AUDITIONNÉ],$B$117,Tableau1[Financé],$B$118)</f>
        <v>0</v>
      </c>
      <c r="E50" s="1">
        <f>COUNTIFS(Tableau1[Établissement 3],A50,Tableau1[AUDITIONNÉ],$B$117,Tableau1[Financé],$B$118)</f>
        <v>0</v>
      </c>
      <c r="F50" s="1">
        <f>COUNTIFS(Tableau1[Établissement 4],A50,Tableau1[AUDITIONNÉ],$B$117,Tableau1[Financé],$B$118)</f>
        <v>0</v>
      </c>
      <c r="G50" s="1">
        <f>COUNTIFS(Tableau1[Établissement 5],A50,Tableau1[AUDITIONNÉ],$B$117,Tableau1[Financé],$B$118)</f>
        <v>0</v>
      </c>
      <c r="H50" s="1">
        <f>COUNTIFS(Tableau1[Établissement 6],A50,Tableau1[AUDITIONNÉ],$B$117,Tableau1[Financé],$B$118)</f>
        <v>0</v>
      </c>
      <c r="I50" s="1">
        <f>COUNTIFS(Tableau1[Établissement 7],A50,Tableau1[AUDITIONNÉ],$B$117,Tableau1[Financé],$B$118)</f>
        <v>0</v>
      </c>
      <c r="J50" s="1">
        <f>COUNTIFS(Tableau1[Établissement 8],A50,Tableau1[AUDITIONNÉ],$B$117,Tableau1[Financé],$B$118)</f>
        <v>0</v>
      </c>
      <c r="K50" s="1">
        <f>COUNTIFS(Tableau1[Établissement 9],A50,Tableau1[AUDITIONNÉ],$B$117,Tableau1[Financé],$B$118)</f>
        <v>0</v>
      </c>
      <c r="L50" s="1">
        <f>COUNTIFS(Tableau1[Établissement 10],A50,Tableau1[AUDITIONNÉ],$B$117,Tableau1[Financé],$B$118)</f>
        <v>0</v>
      </c>
      <c r="M50" s="1">
        <f>COUNTIFS(Tableau1[Établissement 11],A50,Tableau1[AUDITIONNÉ],$B$117,Tableau1[Financé],$B$118)</f>
        <v>0</v>
      </c>
      <c r="N50" s="1">
        <f>COUNTIFS(Tableau1[Établissement 12],A50,Tableau1[AUDITIONNÉ],$B$117,Tableau1[Financé],$B$118)</f>
        <v>0</v>
      </c>
      <c r="O50" s="1">
        <f>COUNTIFS(Tableau1[Établissement 13],A50,Tableau1[AUDITIONNÉ],$B$117,Tableau1[Financé],$B$118)</f>
        <v>0</v>
      </c>
      <c r="P50" s="1">
        <f>COUNTIFS(Tableau1[Établissement 14],A50,Tableau1[AUDITIONNÉ],$B$117,Tableau1[Financé],$B$118)</f>
        <v>0</v>
      </c>
      <c r="Q50" s="1">
        <f>COUNTIFS(Tableau1[Établissement 15],A50,Tableau1[AUDITIONNÉ],$B$117,Tableau1[Financé],$B$118)</f>
        <v>0</v>
      </c>
      <c r="R50" s="1">
        <f t="shared" si="1"/>
        <v>0</v>
      </c>
    </row>
    <row r="51" spans="1:18" x14ac:dyDescent="0.25">
      <c r="A51" s="1" t="s">
        <v>448</v>
      </c>
      <c r="B51" s="11">
        <f>COUNTIF(Tableau1[Établissement porteur],A51)</f>
        <v>0</v>
      </c>
      <c r="C51" s="1">
        <f>COUNTIFS(Tableau1[Établissement porteur],A51,Tableau1[AUDITIONNÉ],$B$117,Tableau1[Financé],$B$118)</f>
        <v>0</v>
      </c>
      <c r="D51" s="1">
        <f>COUNTIFS(Tableau1[Établissement 2],A51,Tableau1[AUDITIONNÉ],$B$117,Tableau1[Financé],$B$118)</f>
        <v>0</v>
      </c>
      <c r="E51" s="1">
        <f>COUNTIFS(Tableau1[Établissement 3],A51,Tableau1[AUDITIONNÉ],$B$117,Tableau1[Financé],$B$118)</f>
        <v>0</v>
      </c>
      <c r="F51" s="1">
        <f>COUNTIFS(Tableau1[Établissement 4],A51,Tableau1[AUDITIONNÉ],$B$117,Tableau1[Financé],$B$118)</f>
        <v>0</v>
      </c>
      <c r="G51" s="1">
        <f>COUNTIFS(Tableau1[Établissement 5],A51,Tableau1[AUDITIONNÉ],$B$117,Tableau1[Financé],$B$118)</f>
        <v>0</v>
      </c>
      <c r="H51" s="1">
        <f>COUNTIFS(Tableau1[Établissement 6],A51,Tableau1[AUDITIONNÉ],$B$117,Tableau1[Financé],$B$118)</f>
        <v>0</v>
      </c>
      <c r="I51" s="1">
        <f>COUNTIFS(Tableau1[Établissement 7],A51,Tableau1[AUDITIONNÉ],$B$117,Tableau1[Financé],$B$118)</f>
        <v>0</v>
      </c>
      <c r="J51" s="1">
        <f>COUNTIFS(Tableau1[Établissement 8],A51,Tableau1[AUDITIONNÉ],$B$117,Tableau1[Financé],$B$118)</f>
        <v>0</v>
      </c>
      <c r="K51" s="1">
        <f>COUNTIFS(Tableau1[Établissement 9],A51,Tableau1[AUDITIONNÉ],$B$117,Tableau1[Financé],$B$118)</f>
        <v>0</v>
      </c>
      <c r="L51" s="1">
        <f>COUNTIFS(Tableau1[Établissement 10],A51,Tableau1[AUDITIONNÉ],$B$117,Tableau1[Financé],$B$118)</f>
        <v>0</v>
      </c>
      <c r="M51" s="1">
        <f>COUNTIFS(Tableau1[Établissement 11],A51,Tableau1[AUDITIONNÉ],$B$117,Tableau1[Financé],$B$118)</f>
        <v>0</v>
      </c>
      <c r="N51" s="1">
        <f>COUNTIFS(Tableau1[Établissement 12],A51,Tableau1[AUDITIONNÉ],$B$117,Tableau1[Financé],$B$118)</f>
        <v>0</v>
      </c>
      <c r="O51" s="1">
        <f>COUNTIFS(Tableau1[Établissement 13],A51,Tableau1[AUDITIONNÉ],$B$117,Tableau1[Financé],$B$118)</f>
        <v>0</v>
      </c>
      <c r="P51" s="1">
        <f>COUNTIFS(Tableau1[Établissement 14],A51,Tableau1[AUDITIONNÉ],$B$117,Tableau1[Financé],$B$118)</f>
        <v>0</v>
      </c>
      <c r="Q51" s="1">
        <f>COUNTIFS(Tableau1[Établissement 15],A51,Tableau1[AUDITIONNÉ],$B$117,Tableau1[Financé],$B$118)</f>
        <v>0</v>
      </c>
      <c r="R51" s="1">
        <f t="shared" si="1"/>
        <v>0</v>
      </c>
    </row>
    <row r="52" spans="1:18" x14ac:dyDescent="0.25">
      <c r="A52" s="1" t="s">
        <v>848</v>
      </c>
      <c r="B52" s="11">
        <f>COUNTIF(Tableau1[Établissement porteur],A52)</f>
        <v>0</v>
      </c>
      <c r="C52" s="1">
        <f>COUNTIFS(Tableau1[Établissement porteur],A52,Tableau1[AUDITIONNÉ],$B$117,Tableau1[Financé],$B$118)</f>
        <v>0</v>
      </c>
      <c r="D52" s="1">
        <f>COUNTIFS(Tableau1[Établissement 2],A52,Tableau1[AUDITIONNÉ],$B$117,Tableau1[Financé],$B$118)</f>
        <v>0</v>
      </c>
      <c r="E52" s="1">
        <f>COUNTIFS(Tableau1[Établissement 3],A52,Tableau1[AUDITIONNÉ],$B$117,Tableau1[Financé],$B$118)</f>
        <v>0</v>
      </c>
      <c r="F52" s="1">
        <f>COUNTIFS(Tableau1[Établissement 4],A52,Tableau1[AUDITIONNÉ],$B$117,Tableau1[Financé],$B$118)</f>
        <v>0</v>
      </c>
      <c r="G52" s="1">
        <f>COUNTIFS(Tableau1[Établissement 5],A52,Tableau1[AUDITIONNÉ],$B$117,Tableau1[Financé],$B$118)</f>
        <v>0</v>
      </c>
      <c r="H52" s="1">
        <f>COUNTIFS(Tableau1[Établissement 6],A52,Tableau1[AUDITIONNÉ],$B$117,Tableau1[Financé],$B$118)</f>
        <v>0</v>
      </c>
      <c r="I52" s="1">
        <f>COUNTIFS(Tableau1[Établissement 7],A52,Tableau1[AUDITIONNÉ],$B$117,Tableau1[Financé],$B$118)</f>
        <v>0</v>
      </c>
      <c r="J52" s="1">
        <f>COUNTIFS(Tableau1[Établissement 8],A52,Tableau1[AUDITIONNÉ],$B$117,Tableau1[Financé],$B$118)</f>
        <v>0</v>
      </c>
      <c r="K52" s="1">
        <f>COUNTIFS(Tableau1[Établissement 9],A52,Tableau1[AUDITIONNÉ],$B$117,Tableau1[Financé],$B$118)</f>
        <v>0</v>
      </c>
      <c r="L52" s="1">
        <f>COUNTIFS(Tableau1[Établissement 10],A52,Tableau1[AUDITIONNÉ],$B$117,Tableau1[Financé],$B$118)</f>
        <v>0</v>
      </c>
      <c r="M52" s="1">
        <f>COUNTIFS(Tableau1[Établissement 11],A52,Tableau1[AUDITIONNÉ],$B$117,Tableau1[Financé],$B$118)</f>
        <v>0</v>
      </c>
      <c r="N52" s="1">
        <f>COUNTIFS(Tableau1[Établissement 12],A52,Tableau1[AUDITIONNÉ],$B$117,Tableau1[Financé],$B$118)</f>
        <v>0</v>
      </c>
      <c r="O52" s="1">
        <f>COUNTIFS(Tableau1[Établissement 13],A52,Tableau1[AUDITIONNÉ],$B$117,Tableau1[Financé],$B$118)</f>
        <v>0</v>
      </c>
      <c r="P52" s="1">
        <f>COUNTIFS(Tableau1[Établissement 14],A52,Tableau1[AUDITIONNÉ],$B$117,Tableau1[Financé],$B$118)</f>
        <v>0</v>
      </c>
      <c r="Q52" s="1">
        <f>COUNTIFS(Tableau1[Établissement 15],A52,Tableau1[AUDITIONNÉ],$B$117,Tableau1[Financé],$B$118)</f>
        <v>0</v>
      </c>
      <c r="R52" s="1">
        <f t="shared" si="1"/>
        <v>0</v>
      </c>
    </row>
    <row r="53" spans="1:18" ht="22" x14ac:dyDescent="0.25">
      <c r="A53" s="12" t="s">
        <v>850</v>
      </c>
      <c r="B53" s="11">
        <f>COUNTIF(Tableau1[Établissement porteur],A53)</f>
        <v>0</v>
      </c>
      <c r="C53" s="1">
        <f>COUNTIFS(Tableau1[Établissement porteur],A53,Tableau1[AUDITIONNÉ],$B$117,Tableau1[Financé],$B$118)</f>
        <v>0</v>
      </c>
      <c r="D53" s="1">
        <f>COUNTIFS(Tableau1[Établissement 2],A53,Tableau1[AUDITIONNÉ],$B$117,Tableau1[Financé],$B$118)</f>
        <v>0</v>
      </c>
      <c r="E53" s="1">
        <f>COUNTIFS(Tableau1[Établissement 3],A53,Tableau1[AUDITIONNÉ],$B$117,Tableau1[Financé],$B$118)</f>
        <v>0</v>
      </c>
      <c r="F53" s="1">
        <f>COUNTIFS(Tableau1[Établissement 4],A53,Tableau1[AUDITIONNÉ],$B$117,Tableau1[Financé],$B$118)</f>
        <v>0</v>
      </c>
      <c r="G53" s="1">
        <f>COUNTIFS(Tableau1[Établissement 5],A53,Tableau1[AUDITIONNÉ],$B$117,Tableau1[Financé],$B$118)</f>
        <v>0</v>
      </c>
      <c r="H53" s="1">
        <f>COUNTIFS(Tableau1[Établissement 6],A53,Tableau1[AUDITIONNÉ],$B$117,Tableau1[Financé],$B$118)</f>
        <v>0</v>
      </c>
      <c r="I53" s="1">
        <f>COUNTIFS(Tableau1[Établissement 7],A53,Tableau1[AUDITIONNÉ],$B$117,Tableau1[Financé],$B$118)</f>
        <v>0</v>
      </c>
      <c r="J53" s="1">
        <f>COUNTIFS(Tableau1[Établissement 8],A53,Tableau1[AUDITIONNÉ],$B$117,Tableau1[Financé],$B$118)</f>
        <v>0</v>
      </c>
      <c r="K53" s="1">
        <f>COUNTIFS(Tableau1[Établissement 9],A53,Tableau1[AUDITIONNÉ],$B$117,Tableau1[Financé],$B$118)</f>
        <v>0</v>
      </c>
      <c r="L53" s="1">
        <f>COUNTIFS(Tableau1[Établissement 10],A53,Tableau1[AUDITIONNÉ],$B$117,Tableau1[Financé],$B$118)</f>
        <v>0</v>
      </c>
      <c r="M53" s="1">
        <f>COUNTIFS(Tableau1[Établissement 11],A53,Tableau1[AUDITIONNÉ],$B$117,Tableau1[Financé],$B$118)</f>
        <v>0</v>
      </c>
      <c r="N53" s="1">
        <f>COUNTIFS(Tableau1[Établissement 12],A53,Tableau1[AUDITIONNÉ],$B$117,Tableau1[Financé],$B$118)</f>
        <v>0</v>
      </c>
      <c r="O53" s="1">
        <f>COUNTIFS(Tableau1[Établissement 13],A53,Tableau1[AUDITIONNÉ],$B$117,Tableau1[Financé],$B$118)</f>
        <v>0</v>
      </c>
      <c r="P53" s="1">
        <f>COUNTIFS(Tableau1[Établissement 14],A53,Tableau1[AUDITIONNÉ],$B$117,Tableau1[Financé],$B$118)</f>
        <v>0</v>
      </c>
      <c r="Q53" s="1">
        <f>COUNTIFS(Tableau1[Établissement 15],A53,Tableau1[AUDITIONNÉ],$B$117,Tableau1[Financé],$B$118)</f>
        <v>0</v>
      </c>
      <c r="R53" s="1">
        <f t="shared" si="1"/>
        <v>0</v>
      </c>
    </row>
    <row r="54" spans="1:18" x14ac:dyDescent="0.25">
      <c r="A54" s="11" t="s">
        <v>272</v>
      </c>
      <c r="B54" s="11">
        <f>COUNTIF(Tableau1[Établissement porteur],A54)</f>
        <v>3</v>
      </c>
      <c r="C54" s="1">
        <f>COUNTIFS(Tableau1[Établissement porteur],A54,Tableau1[AUDITIONNÉ],$B$117,Tableau1[Financé],$B$118)</f>
        <v>0</v>
      </c>
      <c r="D54" s="1">
        <f>COUNTIFS(Tableau1[Établissement 2],A54,Tableau1[AUDITIONNÉ],$B$117,Tableau1[Financé],$B$118)</f>
        <v>0</v>
      </c>
      <c r="E54" s="1">
        <f>COUNTIFS(Tableau1[Établissement 3],A54,Tableau1[AUDITIONNÉ],$B$117,Tableau1[Financé],$B$118)</f>
        <v>0</v>
      </c>
      <c r="F54" s="1">
        <f>COUNTIFS(Tableau1[Établissement 4],A54,Tableau1[AUDITIONNÉ],$B$117,Tableau1[Financé],$B$118)</f>
        <v>0</v>
      </c>
      <c r="G54" s="1">
        <f>COUNTIFS(Tableau1[Établissement 5],A54,Tableau1[AUDITIONNÉ],$B$117,Tableau1[Financé],$B$118)</f>
        <v>0</v>
      </c>
      <c r="H54" s="1">
        <f>COUNTIFS(Tableau1[Établissement 6],A54,Tableau1[AUDITIONNÉ],$B$117,Tableau1[Financé],$B$118)</f>
        <v>0</v>
      </c>
      <c r="I54" s="1">
        <f>COUNTIFS(Tableau1[Établissement 7],A54,Tableau1[AUDITIONNÉ],$B$117,Tableau1[Financé],$B$118)</f>
        <v>0</v>
      </c>
      <c r="J54" s="1">
        <f>COUNTIFS(Tableau1[Établissement 8],A54,Tableau1[AUDITIONNÉ],$B$117,Tableau1[Financé],$B$118)</f>
        <v>0</v>
      </c>
      <c r="K54" s="1">
        <f>COUNTIFS(Tableau1[Établissement 9],A54,Tableau1[AUDITIONNÉ],$B$117,Tableau1[Financé],$B$118)</f>
        <v>0</v>
      </c>
      <c r="L54" s="1">
        <f>COUNTIFS(Tableau1[Établissement 10],A54,Tableau1[AUDITIONNÉ],$B$117,Tableau1[Financé],$B$118)</f>
        <v>0</v>
      </c>
      <c r="M54" s="1">
        <f>COUNTIFS(Tableau1[Établissement 11],A54,Tableau1[AUDITIONNÉ],$B$117,Tableau1[Financé],$B$118)</f>
        <v>0</v>
      </c>
      <c r="N54" s="1">
        <f>COUNTIFS(Tableau1[Établissement 12],A54,Tableau1[AUDITIONNÉ],$B$117,Tableau1[Financé],$B$118)</f>
        <v>0</v>
      </c>
      <c r="O54" s="1">
        <f>COUNTIFS(Tableau1[Établissement 13],A54,Tableau1[AUDITIONNÉ],$B$117,Tableau1[Financé],$B$118)</f>
        <v>0</v>
      </c>
      <c r="P54" s="1">
        <f>COUNTIFS(Tableau1[Établissement 14],A54,Tableau1[AUDITIONNÉ],$B$117,Tableau1[Financé],$B$118)</f>
        <v>0</v>
      </c>
      <c r="Q54" s="1">
        <f>COUNTIFS(Tableau1[Établissement 15],A54,Tableau1[AUDITIONNÉ],$B$117,Tableau1[Financé],$B$118)</f>
        <v>0</v>
      </c>
      <c r="R54" s="1">
        <f t="shared" si="1"/>
        <v>0</v>
      </c>
    </row>
    <row r="55" spans="1:18" x14ac:dyDescent="0.25">
      <c r="A55" s="1" t="s">
        <v>1303</v>
      </c>
      <c r="B55" s="11">
        <f>COUNTIF(Tableau1[Établissement porteur],A55)</f>
        <v>0</v>
      </c>
      <c r="C55" s="1">
        <f>COUNTIFS(Tableau1[Établissement porteur],A55,Tableau1[AUDITIONNÉ],$B$117,Tableau1[Financé],$B$118)</f>
        <v>0</v>
      </c>
      <c r="D55" s="1">
        <f>COUNTIFS(Tableau1[Établissement 2],A55,Tableau1[AUDITIONNÉ],$B$117,Tableau1[Financé],$B$118)</f>
        <v>0</v>
      </c>
      <c r="E55" s="1">
        <f>COUNTIFS(Tableau1[Établissement 3],A55,Tableau1[AUDITIONNÉ],$B$117,Tableau1[Financé],$B$118)</f>
        <v>0</v>
      </c>
      <c r="F55" s="1">
        <f>COUNTIFS(Tableau1[Établissement 4],A55,Tableau1[AUDITIONNÉ],$B$117,Tableau1[Financé],$B$118)</f>
        <v>0</v>
      </c>
      <c r="G55" s="1">
        <f>COUNTIFS(Tableau1[Établissement 5],A55,Tableau1[AUDITIONNÉ],$B$117,Tableau1[Financé],$B$118)</f>
        <v>0</v>
      </c>
      <c r="H55" s="1">
        <f>COUNTIFS(Tableau1[Établissement 6],A55,Tableau1[AUDITIONNÉ],$B$117,Tableau1[Financé],$B$118)</f>
        <v>0</v>
      </c>
      <c r="I55" s="1">
        <f>COUNTIFS(Tableau1[Établissement 7],A55,Tableau1[AUDITIONNÉ],$B$117,Tableau1[Financé],$B$118)</f>
        <v>0</v>
      </c>
      <c r="J55" s="1">
        <f>COUNTIFS(Tableau1[Établissement 8],A55,Tableau1[AUDITIONNÉ],$B$117,Tableau1[Financé],$B$118)</f>
        <v>0</v>
      </c>
      <c r="K55" s="1">
        <f>COUNTIFS(Tableau1[Établissement 9],A55,Tableau1[AUDITIONNÉ],$B$117,Tableau1[Financé],$B$118)</f>
        <v>0</v>
      </c>
      <c r="L55" s="1">
        <f>COUNTIFS(Tableau1[Établissement 10],A55,Tableau1[AUDITIONNÉ],$B$117,Tableau1[Financé],$B$118)</f>
        <v>0</v>
      </c>
      <c r="M55" s="1">
        <f>COUNTIFS(Tableau1[Établissement 11],A55,Tableau1[AUDITIONNÉ],$B$117,Tableau1[Financé],$B$118)</f>
        <v>0</v>
      </c>
      <c r="N55" s="1">
        <f>COUNTIFS(Tableau1[Établissement 12],A55,Tableau1[AUDITIONNÉ],$B$117,Tableau1[Financé],$B$118)</f>
        <v>0</v>
      </c>
      <c r="O55" s="1">
        <f>COUNTIFS(Tableau1[Établissement 13],A55,Tableau1[AUDITIONNÉ],$B$117,Tableau1[Financé],$B$118)</f>
        <v>0</v>
      </c>
      <c r="P55" s="1">
        <f>COUNTIFS(Tableau1[Établissement 14],A55,Tableau1[AUDITIONNÉ],$B$117,Tableau1[Financé],$B$118)</f>
        <v>0</v>
      </c>
      <c r="Q55" s="1">
        <f>COUNTIFS(Tableau1[Établissement 15],A55,Tableau1[AUDITIONNÉ],$B$117,Tableau1[Financé],$B$118)</f>
        <v>0</v>
      </c>
      <c r="R55" s="1">
        <f t="shared" si="1"/>
        <v>0</v>
      </c>
    </row>
    <row r="56" spans="1:18" x14ac:dyDescent="0.25">
      <c r="A56" s="1" t="s">
        <v>785</v>
      </c>
      <c r="B56" s="11">
        <f>COUNTIF(Tableau1[Établissement porteur],A56)</f>
        <v>0</v>
      </c>
      <c r="C56" s="1">
        <f>COUNTIFS(Tableau1[Établissement porteur],A56,Tableau1[AUDITIONNÉ],$B$117,Tableau1[Financé],$B$118)</f>
        <v>0</v>
      </c>
      <c r="D56" s="1">
        <f>COUNTIFS(Tableau1[Établissement 2],A56,Tableau1[AUDITIONNÉ],$B$117,Tableau1[Financé],$B$118)</f>
        <v>0</v>
      </c>
      <c r="E56" s="1">
        <f>COUNTIFS(Tableau1[Établissement 3],A56,Tableau1[AUDITIONNÉ],$B$117,Tableau1[Financé],$B$118)</f>
        <v>0</v>
      </c>
      <c r="F56" s="1">
        <f>COUNTIFS(Tableau1[Établissement 4],A56,Tableau1[AUDITIONNÉ],$B$117,Tableau1[Financé],$B$118)</f>
        <v>0</v>
      </c>
      <c r="G56" s="1">
        <f>COUNTIFS(Tableau1[Établissement 5],A56,Tableau1[AUDITIONNÉ],$B$117,Tableau1[Financé],$B$118)</f>
        <v>0</v>
      </c>
      <c r="H56" s="1">
        <f>COUNTIFS(Tableau1[Établissement 6],A56,Tableau1[AUDITIONNÉ],$B$117,Tableau1[Financé],$B$118)</f>
        <v>0</v>
      </c>
      <c r="I56" s="1">
        <f>COUNTIFS(Tableau1[Établissement 7],A56,Tableau1[AUDITIONNÉ],$B$117,Tableau1[Financé],$B$118)</f>
        <v>0</v>
      </c>
      <c r="J56" s="1">
        <f>COUNTIFS(Tableau1[Établissement 8],A56,Tableau1[AUDITIONNÉ],$B$117,Tableau1[Financé],$B$118)</f>
        <v>0</v>
      </c>
      <c r="K56" s="1">
        <f>COUNTIFS(Tableau1[Établissement 9],A56,Tableau1[AUDITIONNÉ],$B$117,Tableau1[Financé],$B$118)</f>
        <v>0</v>
      </c>
      <c r="L56" s="1">
        <f>COUNTIFS(Tableau1[Établissement 10],A56,Tableau1[AUDITIONNÉ],$B$117,Tableau1[Financé],$B$118)</f>
        <v>0</v>
      </c>
      <c r="M56" s="1">
        <f>COUNTIFS(Tableau1[Établissement 11],A56,Tableau1[AUDITIONNÉ],$B$117,Tableau1[Financé],$B$118)</f>
        <v>0</v>
      </c>
      <c r="N56" s="1">
        <f>COUNTIFS(Tableau1[Établissement 12],A56,Tableau1[AUDITIONNÉ],$B$117,Tableau1[Financé],$B$118)</f>
        <v>0</v>
      </c>
      <c r="O56" s="1">
        <f>COUNTIFS(Tableau1[Établissement 13],A56,Tableau1[AUDITIONNÉ],$B$117,Tableau1[Financé],$B$118)</f>
        <v>0</v>
      </c>
      <c r="P56" s="1">
        <f>COUNTIFS(Tableau1[Établissement 14],A56,Tableau1[AUDITIONNÉ],$B$117,Tableau1[Financé],$B$118)</f>
        <v>0</v>
      </c>
      <c r="Q56" s="1">
        <f>COUNTIFS(Tableau1[Établissement 15],A56,Tableau1[AUDITIONNÉ],$B$117,Tableau1[Financé],$B$118)</f>
        <v>0</v>
      </c>
      <c r="R56" s="1">
        <f t="shared" si="1"/>
        <v>0</v>
      </c>
    </row>
    <row r="57" spans="1:18" x14ac:dyDescent="0.25">
      <c r="A57" s="1" t="s">
        <v>635</v>
      </c>
      <c r="B57" s="11">
        <f>COUNTIF(Tableau1[Établissement porteur],A57)</f>
        <v>1</v>
      </c>
      <c r="C57" s="1">
        <f>COUNTIFS(Tableau1[Établissement porteur],A57,Tableau1[AUDITIONNÉ],$B$117,Tableau1[Financé],$B$118)</f>
        <v>0</v>
      </c>
      <c r="D57" s="1">
        <f>COUNTIFS(Tableau1[Établissement 2],A57,Tableau1[AUDITIONNÉ],$B$117,Tableau1[Financé],$B$118)</f>
        <v>0</v>
      </c>
      <c r="E57" s="1">
        <f>COUNTIFS(Tableau1[Établissement 3],A57,Tableau1[AUDITIONNÉ],$B$117,Tableau1[Financé],$B$118)</f>
        <v>0</v>
      </c>
      <c r="F57" s="1">
        <f>COUNTIFS(Tableau1[Établissement 4],A57,Tableau1[AUDITIONNÉ],$B$117,Tableau1[Financé],$B$118)</f>
        <v>0</v>
      </c>
      <c r="G57" s="1">
        <f>COUNTIFS(Tableau1[Établissement 5],A57,Tableau1[AUDITIONNÉ],$B$117,Tableau1[Financé],$B$118)</f>
        <v>0</v>
      </c>
      <c r="H57" s="1">
        <f>COUNTIFS(Tableau1[Établissement 6],A57,Tableau1[AUDITIONNÉ],$B$117,Tableau1[Financé],$B$118)</f>
        <v>0</v>
      </c>
      <c r="I57" s="1">
        <f>COUNTIFS(Tableau1[Établissement 7],A57,Tableau1[AUDITIONNÉ],$B$117,Tableau1[Financé],$B$118)</f>
        <v>0</v>
      </c>
      <c r="J57" s="1">
        <f>COUNTIFS(Tableau1[Établissement 8],A57,Tableau1[AUDITIONNÉ],$B$117,Tableau1[Financé],$B$118)</f>
        <v>0</v>
      </c>
      <c r="K57" s="1">
        <f>COUNTIFS(Tableau1[Établissement 9],A57,Tableau1[AUDITIONNÉ],$B$117,Tableau1[Financé],$B$118)</f>
        <v>0</v>
      </c>
      <c r="L57" s="1">
        <f>COUNTIFS(Tableau1[Établissement 10],A57,Tableau1[AUDITIONNÉ],$B$117,Tableau1[Financé],$B$118)</f>
        <v>0</v>
      </c>
      <c r="M57" s="1">
        <f>COUNTIFS(Tableau1[Établissement 11],A57,Tableau1[AUDITIONNÉ],$B$117,Tableau1[Financé],$B$118)</f>
        <v>0</v>
      </c>
      <c r="N57" s="1">
        <f>COUNTIFS(Tableau1[Établissement 12],A57,Tableau1[AUDITIONNÉ],$B$117,Tableau1[Financé],$B$118)</f>
        <v>0</v>
      </c>
      <c r="O57" s="1">
        <f>COUNTIFS(Tableau1[Établissement 13],A57,Tableau1[AUDITIONNÉ],$B$117,Tableau1[Financé],$B$118)</f>
        <v>0</v>
      </c>
      <c r="P57" s="1">
        <f>COUNTIFS(Tableau1[Établissement 14],A57,Tableau1[AUDITIONNÉ],$B$117,Tableau1[Financé],$B$118)</f>
        <v>0</v>
      </c>
      <c r="Q57" s="1">
        <f>COUNTIFS(Tableau1[Établissement 15],A57,Tableau1[AUDITIONNÉ],$B$117,Tableau1[Financé],$B$118)</f>
        <v>0</v>
      </c>
      <c r="R57" s="1">
        <f t="shared" si="1"/>
        <v>0</v>
      </c>
    </row>
    <row r="58" spans="1:18" x14ac:dyDescent="0.25">
      <c r="A58" s="1" t="s">
        <v>505</v>
      </c>
      <c r="B58" s="11">
        <f>COUNTIF(Tableau1[Établissement porteur],A58)</f>
        <v>0</v>
      </c>
      <c r="C58" s="1">
        <f>COUNTIFS(Tableau1[Établissement porteur],A58,Tableau1[AUDITIONNÉ],$B$117,Tableau1[Financé],$B$118)</f>
        <v>0</v>
      </c>
      <c r="D58" s="1">
        <f>COUNTIFS(Tableau1[Établissement 2],A58,Tableau1[AUDITIONNÉ],$B$117,Tableau1[Financé],$B$118)</f>
        <v>0</v>
      </c>
      <c r="E58" s="1">
        <f>COUNTIFS(Tableau1[Établissement 3],A58,Tableau1[AUDITIONNÉ],$B$117,Tableau1[Financé],$B$118)</f>
        <v>0</v>
      </c>
      <c r="F58" s="1">
        <f>COUNTIFS(Tableau1[Établissement 4],A58,Tableau1[AUDITIONNÉ],$B$117,Tableau1[Financé],$B$118)</f>
        <v>0</v>
      </c>
      <c r="G58" s="1">
        <f>COUNTIFS(Tableau1[Établissement 5],A58,Tableau1[AUDITIONNÉ],$B$117,Tableau1[Financé],$B$118)</f>
        <v>0</v>
      </c>
      <c r="H58" s="1">
        <f>COUNTIFS(Tableau1[Établissement 6],A58,Tableau1[AUDITIONNÉ],$B$117,Tableau1[Financé],$B$118)</f>
        <v>0</v>
      </c>
      <c r="I58" s="1">
        <f>COUNTIFS(Tableau1[Établissement 7],A58,Tableau1[AUDITIONNÉ],$B$117,Tableau1[Financé],$B$118)</f>
        <v>0</v>
      </c>
      <c r="J58" s="1">
        <f>COUNTIFS(Tableau1[Établissement 8],A58,Tableau1[AUDITIONNÉ],$B$117,Tableau1[Financé],$B$118)</f>
        <v>0</v>
      </c>
      <c r="K58" s="1">
        <f>COUNTIFS(Tableau1[Établissement 9],A58,Tableau1[AUDITIONNÉ],$B$117,Tableau1[Financé],$B$118)</f>
        <v>0</v>
      </c>
      <c r="L58" s="1">
        <f>COUNTIFS(Tableau1[Établissement 10],A58,Tableau1[AUDITIONNÉ],$B$117,Tableau1[Financé],$B$118)</f>
        <v>0</v>
      </c>
      <c r="M58" s="1">
        <f>COUNTIFS(Tableau1[Établissement 11],A58,Tableau1[AUDITIONNÉ],$B$117,Tableau1[Financé],$B$118)</f>
        <v>0</v>
      </c>
      <c r="N58" s="1">
        <f>COUNTIFS(Tableau1[Établissement 12],A58,Tableau1[AUDITIONNÉ],$B$117,Tableau1[Financé],$B$118)</f>
        <v>0</v>
      </c>
      <c r="O58" s="1">
        <f>COUNTIFS(Tableau1[Établissement 13],A58,Tableau1[AUDITIONNÉ],$B$117,Tableau1[Financé],$B$118)</f>
        <v>0</v>
      </c>
      <c r="P58" s="1">
        <f>COUNTIFS(Tableau1[Établissement 14],A58,Tableau1[AUDITIONNÉ],$B$117,Tableau1[Financé],$B$118)</f>
        <v>0</v>
      </c>
      <c r="Q58" s="1">
        <f>COUNTIFS(Tableau1[Établissement 15],A58,Tableau1[AUDITIONNÉ],$B$117,Tableau1[Financé],$B$118)</f>
        <v>0</v>
      </c>
      <c r="R58" s="1">
        <f t="shared" si="1"/>
        <v>0</v>
      </c>
    </row>
    <row r="59" spans="1:18" x14ac:dyDescent="0.25">
      <c r="A59" s="9" t="s">
        <v>1360</v>
      </c>
      <c r="B59" s="11">
        <f>COUNTIF(Tableau1[Établissement porteur],A59)</f>
        <v>0</v>
      </c>
      <c r="C59" s="1">
        <f>COUNTIFS(Tableau1[Établissement porteur],A59,Tableau1[AUDITIONNÉ],$B$117,Tableau1[Financé],$B$118)</f>
        <v>0</v>
      </c>
      <c r="D59" s="1">
        <f>COUNTIFS(Tableau1[Établissement 2],A59,Tableau1[AUDITIONNÉ],$B$117,Tableau1[Financé],$B$118)</f>
        <v>0</v>
      </c>
      <c r="E59" s="1">
        <f>COUNTIFS(Tableau1[Établissement 3],A59,Tableau1[AUDITIONNÉ],$B$117,Tableau1[Financé],$B$118)</f>
        <v>0</v>
      </c>
      <c r="F59" s="1">
        <f>COUNTIFS(Tableau1[Établissement 4],A59,Tableau1[AUDITIONNÉ],$B$117,Tableau1[Financé],$B$118)</f>
        <v>0</v>
      </c>
      <c r="G59" s="1">
        <f>COUNTIFS(Tableau1[Établissement 5],A59,Tableau1[AUDITIONNÉ],$B$117,Tableau1[Financé],$B$118)</f>
        <v>0</v>
      </c>
      <c r="H59" s="1">
        <f>COUNTIFS(Tableau1[Établissement 6],A59,Tableau1[AUDITIONNÉ],$B$117,Tableau1[Financé],$B$118)</f>
        <v>0</v>
      </c>
      <c r="I59" s="1">
        <f>COUNTIFS(Tableau1[Établissement 7],A59,Tableau1[AUDITIONNÉ],$B$117,Tableau1[Financé],$B$118)</f>
        <v>0</v>
      </c>
      <c r="J59" s="1">
        <f>COUNTIFS(Tableau1[Établissement 8],A59,Tableau1[AUDITIONNÉ],$B$117,Tableau1[Financé],$B$118)</f>
        <v>0</v>
      </c>
      <c r="K59" s="1">
        <f>COUNTIFS(Tableau1[Établissement 9],A59,Tableau1[AUDITIONNÉ],$B$117,Tableau1[Financé],$B$118)</f>
        <v>0</v>
      </c>
      <c r="L59" s="1">
        <f>COUNTIFS(Tableau1[Établissement 10],A59,Tableau1[AUDITIONNÉ],$B$117,Tableau1[Financé],$B$118)</f>
        <v>0</v>
      </c>
      <c r="M59" s="1">
        <f>COUNTIFS(Tableau1[Établissement 11],A59,Tableau1[AUDITIONNÉ],$B$117,Tableau1[Financé],$B$118)</f>
        <v>0</v>
      </c>
      <c r="N59" s="1">
        <f>COUNTIFS(Tableau1[Établissement 12],A59,Tableau1[AUDITIONNÉ],$B$117,Tableau1[Financé],$B$118)</f>
        <v>0</v>
      </c>
      <c r="O59" s="1">
        <f>COUNTIFS(Tableau1[Établissement 13],A59,Tableau1[AUDITIONNÉ],$B$117,Tableau1[Financé],$B$118)</f>
        <v>0</v>
      </c>
      <c r="P59" s="1">
        <f>COUNTIFS(Tableau1[Établissement 14],A59,Tableau1[AUDITIONNÉ],$B$117,Tableau1[Financé],$B$118)</f>
        <v>0</v>
      </c>
      <c r="Q59" s="1">
        <f>COUNTIFS(Tableau1[Établissement 15],A59,Tableau1[AUDITIONNÉ],$B$117,Tableau1[Financé],$B$118)</f>
        <v>0</v>
      </c>
      <c r="R59" s="1">
        <f t="shared" si="1"/>
        <v>0</v>
      </c>
    </row>
    <row r="60" spans="1:18" x14ac:dyDescent="0.25">
      <c r="A60" s="1" t="s">
        <v>1113</v>
      </c>
      <c r="B60" s="11">
        <f>COUNTIF(Tableau1[Établissement porteur],A60)</f>
        <v>0</v>
      </c>
      <c r="C60" s="1">
        <f>COUNTIFS(Tableau1[Établissement porteur],A60,Tableau1[AUDITIONNÉ],$B$117,Tableau1[Financé],$B$118)</f>
        <v>0</v>
      </c>
      <c r="D60" s="1">
        <f>COUNTIFS(Tableau1[Établissement 2],A60,Tableau1[AUDITIONNÉ],$B$117,Tableau1[Financé],$B$118)</f>
        <v>0</v>
      </c>
      <c r="E60" s="1">
        <f>COUNTIFS(Tableau1[Établissement 3],A60,Tableau1[AUDITIONNÉ],$B$117,Tableau1[Financé],$B$118)</f>
        <v>0</v>
      </c>
      <c r="F60" s="1">
        <f>COUNTIFS(Tableau1[Établissement 4],A60,Tableau1[AUDITIONNÉ],$B$117,Tableau1[Financé],$B$118)</f>
        <v>0</v>
      </c>
      <c r="G60" s="1">
        <f>COUNTIFS(Tableau1[Établissement 5],A60,Tableau1[AUDITIONNÉ],$B$117,Tableau1[Financé],$B$118)</f>
        <v>0</v>
      </c>
      <c r="H60" s="1">
        <f>COUNTIFS(Tableau1[Établissement 6],A60,Tableau1[AUDITIONNÉ],$B$117,Tableau1[Financé],$B$118)</f>
        <v>0</v>
      </c>
      <c r="I60" s="1">
        <f>COUNTIFS(Tableau1[Établissement 7],A60,Tableau1[AUDITIONNÉ],$B$117,Tableau1[Financé],$B$118)</f>
        <v>0</v>
      </c>
      <c r="J60" s="1">
        <f>COUNTIFS(Tableau1[Établissement 8],A60,Tableau1[AUDITIONNÉ],$B$117,Tableau1[Financé],$B$118)</f>
        <v>0</v>
      </c>
      <c r="K60" s="1">
        <f>COUNTIFS(Tableau1[Établissement 9],A60,Tableau1[AUDITIONNÉ],$B$117,Tableau1[Financé],$B$118)</f>
        <v>0</v>
      </c>
      <c r="L60" s="1">
        <f>COUNTIFS(Tableau1[Établissement 10],A60,Tableau1[AUDITIONNÉ],$B$117,Tableau1[Financé],$B$118)</f>
        <v>0</v>
      </c>
      <c r="M60" s="1">
        <f>COUNTIFS(Tableau1[Établissement 11],A60,Tableau1[AUDITIONNÉ],$B$117,Tableau1[Financé],$B$118)</f>
        <v>0</v>
      </c>
      <c r="N60" s="1">
        <f>COUNTIFS(Tableau1[Établissement 12],A60,Tableau1[AUDITIONNÉ],$B$117,Tableau1[Financé],$B$118)</f>
        <v>0</v>
      </c>
      <c r="O60" s="1">
        <f>COUNTIFS(Tableau1[Établissement 13],A60,Tableau1[AUDITIONNÉ],$B$117,Tableau1[Financé],$B$118)</f>
        <v>0</v>
      </c>
      <c r="P60" s="1">
        <f>COUNTIFS(Tableau1[Établissement 14],A60,Tableau1[AUDITIONNÉ],$B$117,Tableau1[Financé],$B$118)</f>
        <v>0</v>
      </c>
      <c r="Q60" s="1">
        <f>COUNTIFS(Tableau1[Établissement 15],A60,Tableau1[AUDITIONNÉ],$B$117,Tableau1[Financé],$B$118)</f>
        <v>0</v>
      </c>
      <c r="R60" s="1">
        <f t="shared" si="1"/>
        <v>0</v>
      </c>
    </row>
    <row r="61" spans="1:18" x14ac:dyDescent="0.25">
      <c r="A61" s="9" t="s">
        <v>375</v>
      </c>
      <c r="B61" s="11">
        <f>COUNTIF(Tableau1[Établissement porteur],A61)</f>
        <v>1</v>
      </c>
      <c r="C61" s="1">
        <f>COUNTIFS(Tableau1[Établissement porteur],A61,Tableau1[AUDITIONNÉ],$B$117,Tableau1[Financé],$B$118)</f>
        <v>0</v>
      </c>
      <c r="D61" s="1">
        <f>COUNTIFS(Tableau1[Établissement 2],A61,Tableau1[AUDITIONNÉ],$B$117,Tableau1[Financé],$B$118)</f>
        <v>0</v>
      </c>
      <c r="E61" s="1">
        <f>COUNTIFS(Tableau1[Établissement 3],A61,Tableau1[AUDITIONNÉ],$B$117,Tableau1[Financé],$B$118)</f>
        <v>0</v>
      </c>
      <c r="F61" s="1">
        <f>COUNTIFS(Tableau1[Établissement 4],A61,Tableau1[AUDITIONNÉ],$B$117,Tableau1[Financé],$B$118)</f>
        <v>0</v>
      </c>
      <c r="G61" s="1">
        <f>COUNTIFS(Tableau1[Établissement 5],A61,Tableau1[AUDITIONNÉ],$B$117,Tableau1[Financé],$B$118)</f>
        <v>0</v>
      </c>
      <c r="H61" s="1">
        <f>COUNTIFS(Tableau1[Établissement 6],A61,Tableau1[AUDITIONNÉ],$B$117,Tableau1[Financé],$B$118)</f>
        <v>0</v>
      </c>
      <c r="I61" s="1">
        <f>COUNTIFS(Tableau1[Établissement 7],A61,Tableau1[AUDITIONNÉ],$B$117,Tableau1[Financé],$B$118)</f>
        <v>0</v>
      </c>
      <c r="J61" s="1">
        <f>COUNTIFS(Tableau1[Établissement 8],A61,Tableau1[AUDITIONNÉ],$B$117,Tableau1[Financé],$B$118)</f>
        <v>0</v>
      </c>
      <c r="K61" s="1">
        <f>COUNTIFS(Tableau1[Établissement 9],A61,Tableau1[AUDITIONNÉ],$B$117,Tableau1[Financé],$B$118)</f>
        <v>0</v>
      </c>
      <c r="L61" s="1">
        <f>COUNTIFS(Tableau1[Établissement 10],A61,Tableau1[AUDITIONNÉ],$B$117,Tableau1[Financé],$B$118)</f>
        <v>0</v>
      </c>
      <c r="M61" s="1">
        <f>COUNTIFS(Tableau1[Établissement 11],A61,Tableau1[AUDITIONNÉ],$B$117,Tableau1[Financé],$B$118)</f>
        <v>0</v>
      </c>
      <c r="N61" s="1">
        <f>COUNTIFS(Tableau1[Établissement 12],A61,Tableau1[AUDITIONNÉ],$B$117,Tableau1[Financé],$B$118)</f>
        <v>0</v>
      </c>
      <c r="O61" s="1">
        <f>COUNTIFS(Tableau1[Établissement 13],A61,Tableau1[AUDITIONNÉ],$B$117,Tableau1[Financé],$B$118)</f>
        <v>0</v>
      </c>
      <c r="P61" s="1">
        <f>COUNTIFS(Tableau1[Établissement 14],A61,Tableau1[AUDITIONNÉ],$B$117,Tableau1[Financé],$B$118)</f>
        <v>0</v>
      </c>
      <c r="Q61" s="1">
        <f>COUNTIFS(Tableau1[Établissement 15],A61,Tableau1[AUDITIONNÉ],$B$117,Tableau1[Financé],$B$118)</f>
        <v>0</v>
      </c>
      <c r="R61" s="1">
        <f t="shared" si="1"/>
        <v>0</v>
      </c>
    </row>
    <row r="62" spans="1:18" x14ac:dyDescent="0.25">
      <c r="A62" s="11" t="s">
        <v>276</v>
      </c>
      <c r="B62" s="11">
        <f>COUNTIF(Tableau1[Établissement porteur],A62)</f>
        <v>0</v>
      </c>
      <c r="C62" s="1">
        <f>COUNTIFS(Tableau1[Établissement porteur],A62,Tableau1[AUDITIONNÉ],$B$117,Tableau1[Financé],$B$118)</f>
        <v>0</v>
      </c>
      <c r="D62" s="1">
        <f>COUNTIFS(Tableau1[Établissement 2],A62,Tableau1[AUDITIONNÉ],$B$117,Tableau1[Financé],$B$118)</f>
        <v>0</v>
      </c>
      <c r="E62" s="1">
        <f>COUNTIFS(Tableau1[Établissement 3],A62,Tableau1[AUDITIONNÉ],$B$117,Tableau1[Financé],$B$118)</f>
        <v>0</v>
      </c>
      <c r="F62" s="1">
        <f>COUNTIFS(Tableau1[Établissement 4],A62,Tableau1[AUDITIONNÉ],$B$117,Tableau1[Financé],$B$118)</f>
        <v>0</v>
      </c>
      <c r="G62" s="1">
        <f>COUNTIFS(Tableau1[Établissement 5],A62,Tableau1[AUDITIONNÉ],$B$117,Tableau1[Financé],$B$118)</f>
        <v>0</v>
      </c>
      <c r="H62" s="1">
        <f>COUNTIFS(Tableau1[Établissement 6],A62,Tableau1[AUDITIONNÉ],$B$117,Tableau1[Financé],$B$118)</f>
        <v>0</v>
      </c>
      <c r="I62" s="1">
        <f>COUNTIFS(Tableau1[Établissement 7],A62,Tableau1[AUDITIONNÉ],$B$117,Tableau1[Financé],$B$118)</f>
        <v>0</v>
      </c>
      <c r="J62" s="1">
        <f>COUNTIFS(Tableau1[Établissement 8],A62,Tableau1[AUDITIONNÉ],$B$117,Tableau1[Financé],$B$118)</f>
        <v>0</v>
      </c>
      <c r="K62" s="1">
        <f>COUNTIFS(Tableau1[Établissement 9],A62,Tableau1[AUDITIONNÉ],$B$117,Tableau1[Financé],$B$118)</f>
        <v>0</v>
      </c>
      <c r="L62" s="1">
        <f>COUNTIFS(Tableau1[Établissement 10],A62,Tableau1[AUDITIONNÉ],$B$117,Tableau1[Financé],$B$118)</f>
        <v>0</v>
      </c>
      <c r="M62" s="1">
        <f>COUNTIFS(Tableau1[Établissement 11],A62,Tableau1[AUDITIONNÉ],$B$117,Tableau1[Financé],$B$118)</f>
        <v>0</v>
      </c>
      <c r="N62" s="1">
        <f>COUNTIFS(Tableau1[Établissement 12],A62,Tableau1[AUDITIONNÉ],$B$117,Tableau1[Financé],$B$118)</f>
        <v>0</v>
      </c>
      <c r="O62" s="1">
        <f>COUNTIFS(Tableau1[Établissement 13],A62,Tableau1[AUDITIONNÉ],$B$117,Tableau1[Financé],$B$118)</f>
        <v>0</v>
      </c>
      <c r="P62" s="1">
        <f>COUNTIFS(Tableau1[Établissement 14],A62,Tableau1[AUDITIONNÉ],$B$117,Tableau1[Financé],$B$118)</f>
        <v>0</v>
      </c>
      <c r="Q62" s="1">
        <f>COUNTIFS(Tableau1[Établissement 15],A62,Tableau1[AUDITIONNÉ],$B$117,Tableau1[Financé],$B$118)</f>
        <v>0</v>
      </c>
      <c r="R62" s="1">
        <f t="shared" si="1"/>
        <v>0</v>
      </c>
    </row>
    <row r="63" spans="1:18" x14ac:dyDescent="0.25">
      <c r="A63" s="1" t="s">
        <v>789</v>
      </c>
      <c r="B63" s="11">
        <f>COUNTIF(Tableau1[Établissement porteur],A63)</f>
        <v>1</v>
      </c>
      <c r="C63" s="1">
        <f>COUNTIFS(Tableau1[Établissement porteur],A63,Tableau1[AUDITIONNÉ],$B$117,Tableau1[Financé],$B$118)</f>
        <v>0</v>
      </c>
      <c r="D63" s="1">
        <f>COUNTIFS(Tableau1[Établissement 2],A63,Tableau1[AUDITIONNÉ],$B$117,Tableau1[Financé],$B$118)</f>
        <v>0</v>
      </c>
      <c r="E63" s="1">
        <f>COUNTIFS(Tableau1[Établissement 3],A63,Tableau1[AUDITIONNÉ],$B$117,Tableau1[Financé],$B$118)</f>
        <v>0</v>
      </c>
      <c r="F63" s="1">
        <f>COUNTIFS(Tableau1[Établissement 4],A63,Tableau1[AUDITIONNÉ],$B$117,Tableau1[Financé],$B$118)</f>
        <v>0</v>
      </c>
      <c r="G63" s="1">
        <f>COUNTIFS(Tableau1[Établissement 5],A63,Tableau1[AUDITIONNÉ],$B$117,Tableau1[Financé],$B$118)</f>
        <v>0</v>
      </c>
      <c r="H63" s="1">
        <f>COUNTIFS(Tableau1[Établissement 6],A63,Tableau1[AUDITIONNÉ],$B$117,Tableau1[Financé],$B$118)</f>
        <v>0</v>
      </c>
      <c r="I63" s="1">
        <f>COUNTIFS(Tableau1[Établissement 7],A63,Tableau1[AUDITIONNÉ],$B$117,Tableau1[Financé],$B$118)</f>
        <v>0</v>
      </c>
      <c r="J63" s="1">
        <f>COUNTIFS(Tableau1[Établissement 8],A63,Tableau1[AUDITIONNÉ],$B$117,Tableau1[Financé],$B$118)</f>
        <v>0</v>
      </c>
      <c r="K63" s="1">
        <f>COUNTIFS(Tableau1[Établissement 9],A63,Tableau1[AUDITIONNÉ],$B$117,Tableau1[Financé],$B$118)</f>
        <v>0</v>
      </c>
      <c r="L63" s="1">
        <f>COUNTIFS(Tableau1[Établissement 10],A63,Tableau1[AUDITIONNÉ],$B$117,Tableau1[Financé],$B$118)</f>
        <v>0</v>
      </c>
      <c r="M63" s="1">
        <f>COUNTIFS(Tableau1[Établissement 11],A63,Tableau1[AUDITIONNÉ],$B$117,Tableau1[Financé],$B$118)</f>
        <v>0</v>
      </c>
      <c r="N63" s="1">
        <f>COUNTIFS(Tableau1[Établissement 12],A63,Tableau1[AUDITIONNÉ],$B$117,Tableau1[Financé],$B$118)</f>
        <v>0</v>
      </c>
      <c r="O63" s="1">
        <f>COUNTIFS(Tableau1[Établissement 13],A63,Tableau1[AUDITIONNÉ],$B$117,Tableau1[Financé],$B$118)</f>
        <v>0</v>
      </c>
      <c r="P63" s="1">
        <f>COUNTIFS(Tableau1[Établissement 14],A63,Tableau1[AUDITIONNÉ],$B$117,Tableau1[Financé],$B$118)</f>
        <v>0</v>
      </c>
      <c r="Q63" s="1">
        <f>COUNTIFS(Tableau1[Établissement 15],A63,Tableau1[AUDITIONNÉ],$B$117,Tableau1[Financé],$B$118)</f>
        <v>0</v>
      </c>
      <c r="R63" s="1">
        <f t="shared" si="1"/>
        <v>0</v>
      </c>
    </row>
    <row r="64" spans="1:18" x14ac:dyDescent="0.25">
      <c r="A64" s="1" t="s">
        <v>1023</v>
      </c>
      <c r="B64" s="11">
        <f>COUNTIF(Tableau1[Établissement porteur],A64)</f>
        <v>1</v>
      </c>
      <c r="C64" s="1">
        <f>COUNTIFS(Tableau1[Établissement porteur],A64,Tableau1[AUDITIONNÉ],$B$117,Tableau1[Financé],$B$118)</f>
        <v>0</v>
      </c>
      <c r="D64" s="1">
        <f>COUNTIFS(Tableau1[Établissement 2],A64,Tableau1[AUDITIONNÉ],$B$117,Tableau1[Financé],$B$118)</f>
        <v>0</v>
      </c>
      <c r="E64" s="1">
        <f>COUNTIFS(Tableau1[Établissement 3],A64,Tableau1[AUDITIONNÉ],$B$117,Tableau1[Financé],$B$118)</f>
        <v>0</v>
      </c>
      <c r="F64" s="1">
        <f>COUNTIFS(Tableau1[Établissement 4],A64,Tableau1[AUDITIONNÉ],$B$117,Tableau1[Financé],$B$118)</f>
        <v>0</v>
      </c>
      <c r="G64" s="1">
        <f>COUNTIFS(Tableau1[Établissement 5],A64,Tableau1[AUDITIONNÉ],$B$117,Tableau1[Financé],$B$118)</f>
        <v>0</v>
      </c>
      <c r="H64" s="1">
        <f>COUNTIFS(Tableau1[Établissement 6],A64,Tableau1[AUDITIONNÉ],$B$117,Tableau1[Financé],$B$118)</f>
        <v>0</v>
      </c>
      <c r="I64" s="1">
        <f>COUNTIFS(Tableau1[Établissement 7],A64,Tableau1[AUDITIONNÉ],$B$117,Tableau1[Financé],$B$118)</f>
        <v>0</v>
      </c>
      <c r="J64" s="1">
        <f>COUNTIFS(Tableau1[Établissement 8],A64,Tableau1[AUDITIONNÉ],$B$117,Tableau1[Financé],$B$118)</f>
        <v>0</v>
      </c>
      <c r="K64" s="1">
        <f>COUNTIFS(Tableau1[Établissement 9],A64,Tableau1[AUDITIONNÉ],$B$117,Tableau1[Financé],$B$118)</f>
        <v>0</v>
      </c>
      <c r="L64" s="1">
        <f>COUNTIFS(Tableau1[Établissement 10],A64,Tableau1[AUDITIONNÉ],$B$117,Tableau1[Financé],$B$118)</f>
        <v>0</v>
      </c>
      <c r="M64" s="1">
        <f>COUNTIFS(Tableau1[Établissement 11],A64,Tableau1[AUDITIONNÉ],$B$117,Tableau1[Financé],$B$118)</f>
        <v>0</v>
      </c>
      <c r="N64" s="1">
        <f>COUNTIFS(Tableau1[Établissement 12],A64,Tableau1[AUDITIONNÉ],$B$117,Tableau1[Financé],$B$118)</f>
        <v>0</v>
      </c>
      <c r="O64" s="1">
        <f>COUNTIFS(Tableau1[Établissement 13],A64,Tableau1[AUDITIONNÉ],$B$117,Tableau1[Financé],$B$118)</f>
        <v>0</v>
      </c>
      <c r="P64" s="1">
        <f>COUNTIFS(Tableau1[Établissement 14],A64,Tableau1[AUDITIONNÉ],$B$117,Tableau1[Financé],$B$118)</f>
        <v>0</v>
      </c>
      <c r="Q64" s="1">
        <f>COUNTIFS(Tableau1[Établissement 15],A64,Tableau1[AUDITIONNÉ],$B$117,Tableau1[Financé],$B$118)</f>
        <v>0</v>
      </c>
      <c r="R64" s="1">
        <f t="shared" si="1"/>
        <v>0</v>
      </c>
    </row>
    <row r="65" spans="1:18" x14ac:dyDescent="0.25">
      <c r="A65" s="1" t="s">
        <v>1489</v>
      </c>
      <c r="B65" s="11">
        <f>COUNTIF(Tableau1[Établissement porteur],A65)</f>
        <v>1</v>
      </c>
      <c r="C65" s="1">
        <f>COUNTIFS(Tableau1[Établissement porteur],A65,Tableau1[AUDITIONNÉ],$B$117,Tableau1[Financé],$B$118)</f>
        <v>0</v>
      </c>
      <c r="D65" s="1">
        <f>COUNTIFS(Tableau1[Établissement 2],A65,Tableau1[AUDITIONNÉ],$B$117,Tableau1[Financé],$B$118)</f>
        <v>0</v>
      </c>
      <c r="E65" s="1">
        <f>COUNTIFS(Tableau1[Établissement 3],A65,Tableau1[AUDITIONNÉ],$B$117,Tableau1[Financé],$B$118)</f>
        <v>0</v>
      </c>
      <c r="F65" s="1">
        <f>COUNTIFS(Tableau1[Établissement 4],A65,Tableau1[AUDITIONNÉ],$B$117,Tableau1[Financé],$B$118)</f>
        <v>0</v>
      </c>
      <c r="G65" s="1">
        <f>COUNTIFS(Tableau1[Établissement 5],A65,Tableau1[AUDITIONNÉ],$B$117,Tableau1[Financé],$B$118)</f>
        <v>0</v>
      </c>
      <c r="H65" s="1">
        <f>COUNTIFS(Tableau1[Établissement 6],A65,Tableau1[AUDITIONNÉ],$B$117,Tableau1[Financé],$B$118)</f>
        <v>0</v>
      </c>
      <c r="I65" s="1">
        <f>COUNTIFS(Tableau1[Établissement 7],A65,Tableau1[AUDITIONNÉ],$B$117,Tableau1[Financé],$B$118)</f>
        <v>0</v>
      </c>
      <c r="J65" s="1">
        <f>COUNTIFS(Tableau1[Établissement 8],A65,Tableau1[AUDITIONNÉ],$B$117,Tableau1[Financé],$B$118)</f>
        <v>0</v>
      </c>
      <c r="K65" s="1">
        <f>COUNTIFS(Tableau1[Établissement 9],A65,Tableau1[AUDITIONNÉ],$B$117,Tableau1[Financé],$B$118)</f>
        <v>0</v>
      </c>
      <c r="L65" s="1">
        <f>COUNTIFS(Tableau1[Établissement 10],A65,Tableau1[AUDITIONNÉ],$B$117,Tableau1[Financé],$B$118)</f>
        <v>0</v>
      </c>
      <c r="M65" s="1">
        <f>COUNTIFS(Tableau1[Établissement 11],A65,Tableau1[AUDITIONNÉ],$B$117,Tableau1[Financé],$B$118)</f>
        <v>0</v>
      </c>
      <c r="N65" s="1">
        <f>COUNTIFS(Tableau1[Établissement 12],A65,Tableau1[AUDITIONNÉ],$B$117,Tableau1[Financé],$B$118)</f>
        <v>0</v>
      </c>
      <c r="O65" s="1">
        <f>COUNTIFS(Tableau1[Établissement 13],A65,Tableau1[AUDITIONNÉ],$B$117,Tableau1[Financé],$B$118)</f>
        <v>0</v>
      </c>
      <c r="P65" s="1">
        <f>COUNTIFS(Tableau1[Établissement 14],A65,Tableau1[AUDITIONNÉ],$B$117,Tableau1[Financé],$B$118)</f>
        <v>0</v>
      </c>
      <c r="Q65" s="1">
        <f>COUNTIFS(Tableau1[Établissement 15],A65,Tableau1[AUDITIONNÉ],$B$117,Tableau1[Financé],$B$118)</f>
        <v>0</v>
      </c>
      <c r="R65" s="1">
        <f t="shared" si="1"/>
        <v>0</v>
      </c>
    </row>
    <row r="66" spans="1:18" x14ac:dyDescent="0.25">
      <c r="A66" s="1" t="s">
        <v>846</v>
      </c>
      <c r="B66" s="11">
        <f>COUNTIF(Tableau1[Établissement porteur],A66)</f>
        <v>1</v>
      </c>
      <c r="C66" s="1">
        <f>COUNTIFS(Tableau1[Établissement porteur],A66,Tableau1[AUDITIONNÉ],$B$117,Tableau1[Financé],$B$118)</f>
        <v>0</v>
      </c>
      <c r="D66" s="1">
        <f>COUNTIFS(Tableau1[Établissement 2],A66,Tableau1[AUDITIONNÉ],$B$117,Tableau1[Financé],$B$118)</f>
        <v>0</v>
      </c>
      <c r="E66" s="1">
        <f>COUNTIFS(Tableau1[Établissement 3],A66,Tableau1[AUDITIONNÉ],$B$117,Tableau1[Financé],$B$118)</f>
        <v>0</v>
      </c>
      <c r="F66" s="1">
        <f>COUNTIFS(Tableau1[Établissement 4],A66,Tableau1[AUDITIONNÉ],$B$117,Tableau1[Financé],$B$118)</f>
        <v>0</v>
      </c>
      <c r="G66" s="1">
        <f>COUNTIFS(Tableau1[Établissement 5],A66,Tableau1[AUDITIONNÉ],$B$117,Tableau1[Financé],$B$118)</f>
        <v>0</v>
      </c>
      <c r="H66" s="1">
        <f>COUNTIFS(Tableau1[Établissement 6],A66,Tableau1[AUDITIONNÉ],$B$117,Tableau1[Financé],$B$118)</f>
        <v>0</v>
      </c>
      <c r="I66" s="1">
        <f>COUNTIFS(Tableau1[Établissement 7],A66,Tableau1[AUDITIONNÉ],$B$117,Tableau1[Financé],$B$118)</f>
        <v>0</v>
      </c>
      <c r="J66" s="1">
        <f>COUNTIFS(Tableau1[Établissement 8],A66,Tableau1[AUDITIONNÉ],$B$117,Tableau1[Financé],$B$118)</f>
        <v>0</v>
      </c>
      <c r="K66" s="1">
        <f>COUNTIFS(Tableau1[Établissement 9],A66,Tableau1[AUDITIONNÉ],$B$117,Tableau1[Financé],$B$118)</f>
        <v>0</v>
      </c>
      <c r="L66" s="1">
        <f>COUNTIFS(Tableau1[Établissement 10],A66,Tableau1[AUDITIONNÉ],$B$117,Tableau1[Financé],$B$118)</f>
        <v>0</v>
      </c>
      <c r="M66" s="1">
        <f>COUNTIFS(Tableau1[Établissement 11],A66,Tableau1[AUDITIONNÉ],$B$117,Tableau1[Financé],$B$118)</f>
        <v>0</v>
      </c>
      <c r="N66" s="1">
        <f>COUNTIFS(Tableau1[Établissement 12],A66,Tableau1[AUDITIONNÉ],$B$117,Tableau1[Financé],$B$118)</f>
        <v>0</v>
      </c>
      <c r="O66" s="1">
        <f>COUNTIFS(Tableau1[Établissement 13],A66,Tableau1[AUDITIONNÉ],$B$117,Tableau1[Financé],$B$118)</f>
        <v>0</v>
      </c>
      <c r="P66" s="1">
        <f>COUNTIFS(Tableau1[Établissement 14],A66,Tableau1[AUDITIONNÉ],$B$117,Tableau1[Financé],$B$118)</f>
        <v>0</v>
      </c>
      <c r="Q66" s="1">
        <f>COUNTIFS(Tableau1[Établissement 15],A66,Tableau1[AUDITIONNÉ],$B$117,Tableau1[Financé],$B$118)</f>
        <v>0</v>
      </c>
      <c r="R66" s="1">
        <f t="shared" ref="R66:R97" si="2">SUM(C66:Q66)</f>
        <v>0</v>
      </c>
    </row>
    <row r="67" spans="1:18" x14ac:dyDescent="0.25">
      <c r="A67" s="1" t="s">
        <v>444</v>
      </c>
      <c r="B67" s="11">
        <f>COUNTIF(Tableau1[Établissement porteur],A67)</f>
        <v>1</v>
      </c>
      <c r="C67" s="1">
        <f>COUNTIFS(Tableau1[Établissement porteur],A67,Tableau1[AUDITIONNÉ],$B$117,Tableau1[Financé],$B$118)</f>
        <v>0</v>
      </c>
      <c r="D67" s="1">
        <f>COUNTIFS(Tableau1[Établissement 2],A67,Tableau1[AUDITIONNÉ],$B$117,Tableau1[Financé],$B$118)</f>
        <v>0</v>
      </c>
      <c r="E67" s="1">
        <f>COUNTIFS(Tableau1[Établissement 3],A67,Tableau1[AUDITIONNÉ],$B$117,Tableau1[Financé],$B$118)</f>
        <v>0</v>
      </c>
      <c r="F67" s="1">
        <f>COUNTIFS(Tableau1[Établissement 4],A67,Tableau1[AUDITIONNÉ],$B$117,Tableau1[Financé],$B$118)</f>
        <v>0</v>
      </c>
      <c r="G67" s="1">
        <f>COUNTIFS(Tableau1[Établissement 5],A67,Tableau1[AUDITIONNÉ],$B$117,Tableau1[Financé],$B$118)</f>
        <v>0</v>
      </c>
      <c r="H67" s="1">
        <f>COUNTIFS(Tableau1[Établissement 6],A67,Tableau1[AUDITIONNÉ],$B$117,Tableau1[Financé],$B$118)</f>
        <v>0</v>
      </c>
      <c r="I67" s="1">
        <f>COUNTIFS(Tableau1[Établissement 7],A67,Tableau1[AUDITIONNÉ],$B$117,Tableau1[Financé],$B$118)</f>
        <v>0</v>
      </c>
      <c r="J67" s="1">
        <f>COUNTIFS(Tableau1[Établissement 8],A67,Tableau1[AUDITIONNÉ],$B$117,Tableau1[Financé],$B$118)</f>
        <v>0</v>
      </c>
      <c r="K67" s="1">
        <f>COUNTIFS(Tableau1[Établissement 9],A67,Tableau1[AUDITIONNÉ],$B$117,Tableau1[Financé],$B$118)</f>
        <v>0</v>
      </c>
      <c r="L67" s="1">
        <f>COUNTIFS(Tableau1[Établissement 10],A67,Tableau1[AUDITIONNÉ],$B$117,Tableau1[Financé],$B$118)</f>
        <v>0</v>
      </c>
      <c r="M67" s="1">
        <f>COUNTIFS(Tableau1[Établissement 11],A67,Tableau1[AUDITIONNÉ],$B$117,Tableau1[Financé],$B$118)</f>
        <v>0</v>
      </c>
      <c r="N67" s="1">
        <f>COUNTIFS(Tableau1[Établissement 12],A67,Tableau1[AUDITIONNÉ],$B$117,Tableau1[Financé],$B$118)</f>
        <v>0</v>
      </c>
      <c r="O67" s="1">
        <f>COUNTIFS(Tableau1[Établissement 13],A67,Tableau1[AUDITIONNÉ],$B$117,Tableau1[Financé],$B$118)</f>
        <v>0</v>
      </c>
      <c r="P67" s="1">
        <f>COUNTIFS(Tableau1[Établissement 14],A67,Tableau1[AUDITIONNÉ],$B$117,Tableau1[Financé],$B$118)</f>
        <v>0</v>
      </c>
      <c r="Q67" s="1">
        <f>COUNTIFS(Tableau1[Établissement 15],A67,Tableau1[AUDITIONNÉ],$B$117,Tableau1[Financé],$B$118)</f>
        <v>0</v>
      </c>
      <c r="R67" s="1">
        <f t="shared" si="2"/>
        <v>0</v>
      </c>
    </row>
    <row r="68" spans="1:18" x14ac:dyDescent="0.25">
      <c r="A68" s="11" t="s">
        <v>247</v>
      </c>
      <c r="B68" s="11">
        <f>COUNTIF(Tableau1[Établissement porteur],A68)</f>
        <v>0</v>
      </c>
      <c r="C68" s="1">
        <f>COUNTIFS(Tableau1[Établissement porteur],A68,Tableau1[AUDITIONNÉ],$B$117,Tableau1[Financé],$B$118)</f>
        <v>0</v>
      </c>
      <c r="D68" s="1">
        <f>COUNTIFS(Tableau1[Établissement 2],A68,Tableau1[AUDITIONNÉ],$B$117,Tableau1[Financé],$B$118)</f>
        <v>0</v>
      </c>
      <c r="E68" s="1">
        <f>COUNTIFS(Tableau1[Établissement 3],A68,Tableau1[AUDITIONNÉ],$B$117,Tableau1[Financé],$B$118)</f>
        <v>0</v>
      </c>
      <c r="F68" s="1">
        <f>COUNTIFS(Tableau1[Établissement 4],A68,Tableau1[AUDITIONNÉ],$B$117,Tableau1[Financé],$B$118)</f>
        <v>0</v>
      </c>
      <c r="G68" s="1">
        <f>COUNTIFS(Tableau1[Établissement 5],A68,Tableau1[AUDITIONNÉ],$B$117,Tableau1[Financé],$B$118)</f>
        <v>0</v>
      </c>
      <c r="H68" s="1">
        <f>COUNTIFS(Tableau1[Établissement 6],A68,Tableau1[AUDITIONNÉ],$B$117,Tableau1[Financé],$B$118)</f>
        <v>0</v>
      </c>
      <c r="I68" s="1">
        <f>COUNTIFS(Tableau1[Établissement 7],A68,Tableau1[AUDITIONNÉ],$B$117,Tableau1[Financé],$B$118)</f>
        <v>0</v>
      </c>
      <c r="J68" s="1">
        <f>COUNTIFS(Tableau1[Établissement 8],A68,Tableau1[AUDITIONNÉ],$B$117,Tableau1[Financé],$B$118)</f>
        <v>0</v>
      </c>
      <c r="K68" s="1">
        <f>COUNTIFS(Tableau1[Établissement 9],A68,Tableau1[AUDITIONNÉ],$B$117,Tableau1[Financé],$B$118)</f>
        <v>0</v>
      </c>
      <c r="L68" s="1">
        <f>COUNTIFS(Tableau1[Établissement 10],A68,Tableau1[AUDITIONNÉ],$B$117,Tableau1[Financé],$B$118)</f>
        <v>0</v>
      </c>
      <c r="M68" s="1">
        <f>COUNTIFS(Tableau1[Établissement 11],A68,Tableau1[AUDITIONNÉ],$B$117,Tableau1[Financé],$B$118)</f>
        <v>0</v>
      </c>
      <c r="N68" s="1">
        <f>COUNTIFS(Tableau1[Établissement 12],A68,Tableau1[AUDITIONNÉ],$B$117,Tableau1[Financé],$B$118)</f>
        <v>0</v>
      </c>
      <c r="O68" s="1">
        <f>COUNTIFS(Tableau1[Établissement 13],A68,Tableau1[AUDITIONNÉ],$B$117,Tableau1[Financé],$B$118)</f>
        <v>0</v>
      </c>
      <c r="P68" s="1">
        <f>COUNTIFS(Tableau1[Établissement 14],A68,Tableau1[AUDITIONNÉ],$B$117,Tableau1[Financé],$B$118)</f>
        <v>0</v>
      </c>
      <c r="Q68" s="1">
        <f>COUNTIFS(Tableau1[Établissement 15],A68,Tableau1[AUDITIONNÉ],$B$117,Tableau1[Financé],$B$118)</f>
        <v>0</v>
      </c>
      <c r="R68" s="1">
        <f t="shared" si="2"/>
        <v>0</v>
      </c>
    </row>
    <row r="69" spans="1:18" x14ac:dyDescent="0.25">
      <c r="A69" s="1" t="s">
        <v>445</v>
      </c>
      <c r="B69" s="11">
        <f>COUNTIF(Tableau1[Établissement porteur],A69)</f>
        <v>1</v>
      </c>
      <c r="C69" s="1">
        <f>COUNTIFS(Tableau1[Établissement porteur],A69,Tableau1[AUDITIONNÉ],$B$117,Tableau1[Financé],$B$118)</f>
        <v>0</v>
      </c>
      <c r="D69" s="1">
        <f>COUNTIFS(Tableau1[Établissement 2],A69,Tableau1[AUDITIONNÉ],$B$117,Tableau1[Financé],$B$118)</f>
        <v>0</v>
      </c>
      <c r="E69" s="1">
        <f>COUNTIFS(Tableau1[Établissement 3],A69,Tableau1[AUDITIONNÉ],$B$117,Tableau1[Financé],$B$118)</f>
        <v>0</v>
      </c>
      <c r="F69" s="1">
        <f>COUNTIFS(Tableau1[Établissement 4],A69,Tableau1[AUDITIONNÉ],$B$117,Tableau1[Financé],$B$118)</f>
        <v>0</v>
      </c>
      <c r="G69" s="1">
        <f>COUNTIFS(Tableau1[Établissement 5],A69,Tableau1[AUDITIONNÉ],$B$117,Tableau1[Financé],$B$118)</f>
        <v>0</v>
      </c>
      <c r="H69" s="1">
        <f>COUNTIFS(Tableau1[Établissement 6],A69,Tableau1[AUDITIONNÉ],$B$117,Tableau1[Financé],$B$118)</f>
        <v>0</v>
      </c>
      <c r="I69" s="1">
        <f>COUNTIFS(Tableau1[Établissement 7],A69,Tableau1[AUDITIONNÉ],$B$117,Tableau1[Financé],$B$118)</f>
        <v>0</v>
      </c>
      <c r="J69" s="1">
        <f>COUNTIFS(Tableau1[Établissement 8],A69,Tableau1[AUDITIONNÉ],$B$117,Tableau1[Financé],$B$118)</f>
        <v>0</v>
      </c>
      <c r="K69" s="1">
        <f>COUNTIFS(Tableau1[Établissement 9],A69,Tableau1[AUDITIONNÉ],$B$117,Tableau1[Financé],$B$118)</f>
        <v>0</v>
      </c>
      <c r="L69" s="1">
        <f>COUNTIFS(Tableau1[Établissement 10],A69,Tableau1[AUDITIONNÉ],$B$117,Tableau1[Financé],$B$118)</f>
        <v>0</v>
      </c>
      <c r="M69" s="1">
        <f>COUNTIFS(Tableau1[Établissement 11],A69,Tableau1[AUDITIONNÉ],$B$117,Tableau1[Financé],$B$118)</f>
        <v>0</v>
      </c>
      <c r="N69" s="1">
        <f>COUNTIFS(Tableau1[Établissement 12],A69,Tableau1[AUDITIONNÉ],$B$117,Tableau1[Financé],$B$118)</f>
        <v>0</v>
      </c>
      <c r="O69" s="1">
        <f>COUNTIFS(Tableau1[Établissement 13],A69,Tableau1[AUDITIONNÉ],$B$117,Tableau1[Financé],$B$118)</f>
        <v>0</v>
      </c>
      <c r="P69" s="1">
        <f>COUNTIFS(Tableau1[Établissement 14],A69,Tableau1[AUDITIONNÉ],$B$117,Tableau1[Financé],$B$118)</f>
        <v>0</v>
      </c>
      <c r="Q69" s="1">
        <f>COUNTIFS(Tableau1[Établissement 15],A69,Tableau1[AUDITIONNÉ],$B$117,Tableau1[Financé],$B$118)</f>
        <v>0</v>
      </c>
      <c r="R69" s="1">
        <f t="shared" si="2"/>
        <v>0</v>
      </c>
    </row>
    <row r="70" spans="1:18" x14ac:dyDescent="0.25">
      <c r="A70" s="1" t="s">
        <v>724</v>
      </c>
      <c r="B70" s="11">
        <f>COUNTIF(Tableau1[Établissement porteur],A70)</f>
        <v>1</v>
      </c>
      <c r="C70" s="1">
        <f>COUNTIFS(Tableau1[Établissement porteur],A70,Tableau1[AUDITIONNÉ],$B$117,Tableau1[Financé],$B$118)</f>
        <v>0</v>
      </c>
      <c r="D70" s="1">
        <f>COUNTIFS(Tableau1[Établissement 2],A70,Tableau1[AUDITIONNÉ],$B$117,Tableau1[Financé],$B$118)</f>
        <v>0</v>
      </c>
      <c r="E70" s="1">
        <f>COUNTIFS(Tableau1[Établissement 3],A70,Tableau1[AUDITIONNÉ],$B$117,Tableau1[Financé],$B$118)</f>
        <v>0</v>
      </c>
      <c r="F70" s="1">
        <f>COUNTIFS(Tableau1[Établissement 4],A70,Tableau1[AUDITIONNÉ],$B$117,Tableau1[Financé],$B$118)</f>
        <v>0</v>
      </c>
      <c r="G70" s="1">
        <f>COUNTIFS(Tableau1[Établissement 5],A70,Tableau1[AUDITIONNÉ],$B$117,Tableau1[Financé],$B$118)</f>
        <v>0</v>
      </c>
      <c r="H70" s="1">
        <f>COUNTIFS(Tableau1[Établissement 6],A70,Tableau1[AUDITIONNÉ],$B$117,Tableau1[Financé],$B$118)</f>
        <v>0</v>
      </c>
      <c r="I70" s="1">
        <f>COUNTIFS(Tableau1[Établissement 7],A70,Tableau1[AUDITIONNÉ],$B$117,Tableau1[Financé],$B$118)</f>
        <v>0</v>
      </c>
      <c r="J70" s="1">
        <f>COUNTIFS(Tableau1[Établissement 8],A70,Tableau1[AUDITIONNÉ],$B$117,Tableau1[Financé],$B$118)</f>
        <v>0</v>
      </c>
      <c r="K70" s="1">
        <f>COUNTIFS(Tableau1[Établissement 9],A70,Tableau1[AUDITIONNÉ],$B$117,Tableau1[Financé],$B$118)</f>
        <v>0</v>
      </c>
      <c r="L70" s="1">
        <f>COUNTIFS(Tableau1[Établissement 10],A70,Tableau1[AUDITIONNÉ],$B$117,Tableau1[Financé],$B$118)</f>
        <v>0</v>
      </c>
      <c r="M70" s="1">
        <f>COUNTIFS(Tableau1[Établissement 11],A70,Tableau1[AUDITIONNÉ],$B$117,Tableau1[Financé],$B$118)</f>
        <v>0</v>
      </c>
      <c r="N70" s="1">
        <f>COUNTIFS(Tableau1[Établissement 12],A70,Tableau1[AUDITIONNÉ],$B$117,Tableau1[Financé],$B$118)</f>
        <v>0</v>
      </c>
      <c r="O70" s="1">
        <f>COUNTIFS(Tableau1[Établissement 13],A70,Tableau1[AUDITIONNÉ],$B$117,Tableau1[Financé],$B$118)</f>
        <v>0</v>
      </c>
      <c r="P70" s="1">
        <f>COUNTIFS(Tableau1[Établissement 14],A70,Tableau1[AUDITIONNÉ],$B$117,Tableau1[Financé],$B$118)</f>
        <v>0</v>
      </c>
      <c r="Q70" s="1">
        <f>COUNTIFS(Tableau1[Établissement 15],A70,Tableau1[AUDITIONNÉ],$B$117,Tableau1[Financé],$B$118)</f>
        <v>0</v>
      </c>
      <c r="R70" s="1">
        <f t="shared" si="2"/>
        <v>0</v>
      </c>
    </row>
    <row r="71" spans="1:18" x14ac:dyDescent="0.25">
      <c r="A71" s="1" t="s">
        <v>438</v>
      </c>
      <c r="B71" s="11">
        <f>COUNTIF(Tableau1[Établissement porteur],A71)</f>
        <v>0</v>
      </c>
      <c r="C71" s="1">
        <f>COUNTIFS(Tableau1[Établissement porteur],A71,Tableau1[AUDITIONNÉ],$B$117,Tableau1[Financé],$B$118)</f>
        <v>0</v>
      </c>
      <c r="D71" s="1">
        <f>COUNTIFS(Tableau1[Établissement 2],A71,Tableau1[AUDITIONNÉ],$B$117,Tableau1[Financé],$B$118)</f>
        <v>0</v>
      </c>
      <c r="E71" s="1">
        <f>COUNTIFS(Tableau1[Établissement 3],A71,Tableau1[AUDITIONNÉ],$B$117,Tableau1[Financé],$B$118)</f>
        <v>0</v>
      </c>
      <c r="F71" s="1">
        <f>COUNTIFS(Tableau1[Établissement 4],A71,Tableau1[AUDITIONNÉ],$B$117,Tableau1[Financé],$B$118)</f>
        <v>0</v>
      </c>
      <c r="G71" s="1">
        <f>COUNTIFS(Tableau1[Établissement 5],A71,Tableau1[AUDITIONNÉ],$B$117,Tableau1[Financé],$B$118)</f>
        <v>0</v>
      </c>
      <c r="H71" s="1">
        <f>COUNTIFS(Tableau1[Établissement 6],A71,Tableau1[AUDITIONNÉ],$B$117,Tableau1[Financé],$B$118)</f>
        <v>0</v>
      </c>
      <c r="I71" s="1">
        <f>COUNTIFS(Tableau1[Établissement 7],A71,Tableau1[AUDITIONNÉ],$B$117,Tableau1[Financé],$B$118)</f>
        <v>0</v>
      </c>
      <c r="J71" s="1">
        <f>COUNTIFS(Tableau1[Établissement 8],A71,Tableau1[AUDITIONNÉ],$B$117,Tableau1[Financé],$B$118)</f>
        <v>0</v>
      </c>
      <c r="K71" s="1">
        <f>COUNTIFS(Tableau1[Établissement 9],A71,Tableau1[AUDITIONNÉ],$B$117,Tableau1[Financé],$B$118)</f>
        <v>0</v>
      </c>
      <c r="L71" s="1">
        <f>COUNTIFS(Tableau1[Établissement 10],A71,Tableau1[AUDITIONNÉ],$B$117,Tableau1[Financé],$B$118)</f>
        <v>0</v>
      </c>
      <c r="M71" s="1">
        <f>COUNTIFS(Tableau1[Établissement 11],A71,Tableau1[AUDITIONNÉ],$B$117,Tableau1[Financé],$B$118)</f>
        <v>0</v>
      </c>
      <c r="N71" s="1">
        <f>COUNTIFS(Tableau1[Établissement 12],A71,Tableau1[AUDITIONNÉ],$B$117,Tableau1[Financé],$B$118)</f>
        <v>0</v>
      </c>
      <c r="O71" s="1">
        <f>COUNTIFS(Tableau1[Établissement 13],A71,Tableau1[AUDITIONNÉ],$B$117,Tableau1[Financé],$B$118)</f>
        <v>0</v>
      </c>
      <c r="P71" s="1">
        <f>COUNTIFS(Tableau1[Établissement 14],A71,Tableau1[AUDITIONNÉ],$B$117,Tableau1[Financé],$B$118)</f>
        <v>0</v>
      </c>
      <c r="Q71" s="1">
        <f>COUNTIFS(Tableau1[Établissement 15],A71,Tableau1[AUDITIONNÉ],$B$117,Tableau1[Financé],$B$118)</f>
        <v>0</v>
      </c>
      <c r="R71" s="1">
        <f t="shared" si="2"/>
        <v>0</v>
      </c>
    </row>
    <row r="72" spans="1:18" x14ac:dyDescent="0.25">
      <c r="A72" s="1" t="s">
        <v>1409</v>
      </c>
      <c r="B72" s="11">
        <f>COUNTIF(Tableau1[Établissement porteur],A72)</f>
        <v>0</v>
      </c>
      <c r="C72" s="1">
        <f>COUNTIFS(Tableau1[Établissement porteur],A72,Tableau1[AUDITIONNÉ],$B$117,Tableau1[Financé],$B$118)</f>
        <v>0</v>
      </c>
      <c r="D72" s="1">
        <f>COUNTIFS(Tableau1[Établissement 2],A72,Tableau1[AUDITIONNÉ],$B$117,Tableau1[Financé],$B$118)</f>
        <v>0</v>
      </c>
      <c r="E72" s="1">
        <f>COUNTIFS(Tableau1[Établissement 3],A72,Tableau1[AUDITIONNÉ],$B$117,Tableau1[Financé],$B$118)</f>
        <v>0</v>
      </c>
      <c r="F72" s="1">
        <f>COUNTIFS(Tableau1[Établissement 4],A72,Tableau1[AUDITIONNÉ],$B$117,Tableau1[Financé],$B$118)</f>
        <v>0</v>
      </c>
      <c r="G72" s="1">
        <f>COUNTIFS(Tableau1[Établissement 5],A72,Tableau1[AUDITIONNÉ],$B$117,Tableau1[Financé],$B$118)</f>
        <v>0</v>
      </c>
      <c r="H72" s="1">
        <f>COUNTIFS(Tableau1[Établissement 6],A72,Tableau1[AUDITIONNÉ],$B$117,Tableau1[Financé],$B$118)</f>
        <v>0</v>
      </c>
      <c r="I72" s="1">
        <f>COUNTIFS(Tableau1[Établissement 7],A72,Tableau1[AUDITIONNÉ],$B$117,Tableau1[Financé],$B$118)</f>
        <v>0</v>
      </c>
      <c r="J72" s="1">
        <f>COUNTIFS(Tableau1[Établissement 8],A72,Tableau1[AUDITIONNÉ],$B$117,Tableau1[Financé],$B$118)</f>
        <v>0</v>
      </c>
      <c r="K72" s="1">
        <f>COUNTIFS(Tableau1[Établissement 9],A72,Tableau1[AUDITIONNÉ],$B$117,Tableau1[Financé],$B$118)</f>
        <v>0</v>
      </c>
      <c r="L72" s="1">
        <f>COUNTIFS(Tableau1[Établissement 10],A72,Tableau1[AUDITIONNÉ],$B$117,Tableau1[Financé],$B$118)</f>
        <v>0</v>
      </c>
      <c r="M72" s="1">
        <f>COUNTIFS(Tableau1[Établissement 11],A72,Tableau1[AUDITIONNÉ],$B$117,Tableau1[Financé],$B$118)</f>
        <v>0</v>
      </c>
      <c r="N72" s="1">
        <f>COUNTIFS(Tableau1[Établissement 12],A72,Tableau1[AUDITIONNÉ],$B$117,Tableau1[Financé],$B$118)</f>
        <v>0</v>
      </c>
      <c r="O72" s="1">
        <f>COUNTIFS(Tableau1[Établissement 13],A72,Tableau1[AUDITIONNÉ],$B$117,Tableau1[Financé],$B$118)</f>
        <v>0</v>
      </c>
      <c r="P72" s="1">
        <f>COUNTIFS(Tableau1[Établissement 14],A72,Tableau1[AUDITIONNÉ],$B$117,Tableau1[Financé],$B$118)</f>
        <v>0</v>
      </c>
      <c r="Q72" s="1">
        <f>COUNTIFS(Tableau1[Établissement 15],A72,Tableau1[AUDITIONNÉ],$B$117,Tableau1[Financé],$B$118)</f>
        <v>0</v>
      </c>
      <c r="R72" s="1">
        <f t="shared" si="2"/>
        <v>0</v>
      </c>
    </row>
    <row r="73" spans="1:18" x14ac:dyDescent="0.25">
      <c r="A73" s="9" t="s">
        <v>661</v>
      </c>
      <c r="B73" s="11">
        <f>COUNTIF(Tableau1[Établissement porteur],A73)</f>
        <v>0</v>
      </c>
      <c r="C73" s="1">
        <f>COUNTIFS(Tableau1[Établissement porteur],A73,Tableau1[AUDITIONNÉ],$B$117,Tableau1[Financé],$B$118)</f>
        <v>0</v>
      </c>
      <c r="D73" s="1">
        <f>COUNTIFS(Tableau1[Établissement 2],A73,Tableau1[AUDITIONNÉ],$B$117,Tableau1[Financé],$B$118)</f>
        <v>0</v>
      </c>
      <c r="E73" s="1">
        <f>COUNTIFS(Tableau1[Établissement 3],A73,Tableau1[AUDITIONNÉ],$B$117,Tableau1[Financé],$B$118)</f>
        <v>0</v>
      </c>
      <c r="F73" s="1">
        <f>COUNTIFS(Tableau1[Établissement 4],A73,Tableau1[AUDITIONNÉ],$B$117,Tableau1[Financé],$B$118)</f>
        <v>0</v>
      </c>
      <c r="G73" s="1">
        <f>COUNTIFS(Tableau1[Établissement 5],A73,Tableau1[AUDITIONNÉ],$B$117,Tableau1[Financé],$B$118)</f>
        <v>0</v>
      </c>
      <c r="H73" s="1">
        <f>COUNTIFS(Tableau1[Établissement 6],A73,Tableau1[AUDITIONNÉ],$B$117,Tableau1[Financé],$B$118)</f>
        <v>0</v>
      </c>
      <c r="I73" s="1">
        <f>COUNTIFS(Tableau1[Établissement 7],A73,Tableau1[AUDITIONNÉ],$B$117,Tableau1[Financé],$B$118)</f>
        <v>0</v>
      </c>
      <c r="J73" s="1">
        <f>COUNTIFS(Tableau1[Établissement 8],A73,Tableau1[AUDITIONNÉ],$B$117,Tableau1[Financé],$B$118)</f>
        <v>0</v>
      </c>
      <c r="K73" s="1">
        <f>COUNTIFS(Tableau1[Établissement 9],A73,Tableau1[AUDITIONNÉ],$B$117,Tableau1[Financé],$B$118)</f>
        <v>0</v>
      </c>
      <c r="L73" s="1">
        <f>COUNTIFS(Tableau1[Établissement 10],A73,Tableau1[AUDITIONNÉ],$B$117,Tableau1[Financé],$B$118)</f>
        <v>0</v>
      </c>
      <c r="M73" s="1">
        <f>COUNTIFS(Tableau1[Établissement 11],A73,Tableau1[AUDITIONNÉ],$B$117,Tableau1[Financé],$B$118)</f>
        <v>0</v>
      </c>
      <c r="N73" s="1">
        <f>COUNTIFS(Tableau1[Établissement 12],A73,Tableau1[AUDITIONNÉ],$B$117,Tableau1[Financé],$B$118)</f>
        <v>0</v>
      </c>
      <c r="O73" s="1">
        <f>COUNTIFS(Tableau1[Établissement 13],A73,Tableau1[AUDITIONNÉ],$B$117,Tableau1[Financé],$B$118)</f>
        <v>0</v>
      </c>
      <c r="P73" s="1">
        <f>COUNTIFS(Tableau1[Établissement 14],A73,Tableau1[AUDITIONNÉ],$B$117,Tableau1[Financé],$B$118)</f>
        <v>0</v>
      </c>
      <c r="Q73" s="1">
        <f>COUNTIFS(Tableau1[Établissement 15],A73,Tableau1[AUDITIONNÉ],$B$117,Tableau1[Financé],$B$118)</f>
        <v>0</v>
      </c>
      <c r="R73" s="1">
        <f t="shared" si="2"/>
        <v>0</v>
      </c>
    </row>
    <row r="74" spans="1:18" x14ac:dyDescent="0.25">
      <c r="A74" s="1" t="s">
        <v>266</v>
      </c>
      <c r="B74" s="11">
        <f>COUNTIF(Tableau1[Établissement porteur],A74)</f>
        <v>0</v>
      </c>
      <c r="C74" s="1">
        <f>COUNTIFS(Tableau1[Établissement porteur],A74,Tableau1[AUDITIONNÉ],$B$117,Tableau1[Financé],$B$118)</f>
        <v>0</v>
      </c>
      <c r="D74" s="1">
        <f>COUNTIFS(Tableau1[Établissement 2],A74,Tableau1[AUDITIONNÉ],$B$117,Tableau1[Financé],$B$118)</f>
        <v>0</v>
      </c>
      <c r="E74" s="1">
        <f>COUNTIFS(Tableau1[Établissement 3],A74,Tableau1[AUDITIONNÉ],$B$117,Tableau1[Financé],$B$118)</f>
        <v>0</v>
      </c>
      <c r="F74" s="1">
        <f>COUNTIFS(Tableau1[Établissement 4],A74,Tableau1[AUDITIONNÉ],$B$117,Tableau1[Financé],$B$118)</f>
        <v>0</v>
      </c>
      <c r="G74" s="1">
        <f>COUNTIFS(Tableau1[Établissement 5],A74,Tableau1[AUDITIONNÉ],$B$117,Tableau1[Financé],$B$118)</f>
        <v>0</v>
      </c>
      <c r="H74" s="1">
        <f>COUNTIFS(Tableau1[Établissement 6],A74,Tableau1[AUDITIONNÉ],$B$117,Tableau1[Financé],$B$118)</f>
        <v>0</v>
      </c>
      <c r="I74" s="1">
        <f>COUNTIFS(Tableau1[Établissement 7],A74,Tableau1[AUDITIONNÉ],$B$117,Tableau1[Financé],$B$118)</f>
        <v>0</v>
      </c>
      <c r="J74" s="1">
        <f>COUNTIFS(Tableau1[Établissement 8],A74,Tableau1[AUDITIONNÉ],$B$117,Tableau1[Financé],$B$118)</f>
        <v>0</v>
      </c>
      <c r="K74" s="1">
        <f>COUNTIFS(Tableau1[Établissement 9],A74,Tableau1[AUDITIONNÉ],$B$117,Tableau1[Financé],$B$118)</f>
        <v>0</v>
      </c>
      <c r="L74" s="1">
        <f>COUNTIFS(Tableau1[Établissement 10],A74,Tableau1[AUDITIONNÉ],$B$117,Tableau1[Financé],$B$118)</f>
        <v>0</v>
      </c>
      <c r="M74" s="1">
        <f>COUNTIFS(Tableau1[Établissement 11],A74,Tableau1[AUDITIONNÉ],$B$117,Tableau1[Financé],$B$118)</f>
        <v>0</v>
      </c>
      <c r="N74" s="1">
        <f>COUNTIFS(Tableau1[Établissement 12],A74,Tableau1[AUDITIONNÉ],$B$117,Tableau1[Financé],$B$118)</f>
        <v>0</v>
      </c>
      <c r="O74" s="1">
        <f>COUNTIFS(Tableau1[Établissement 13],A74,Tableau1[AUDITIONNÉ],$B$117,Tableau1[Financé],$B$118)</f>
        <v>0</v>
      </c>
      <c r="P74" s="1">
        <f>COUNTIFS(Tableau1[Établissement 14],A74,Tableau1[AUDITIONNÉ],$B$117,Tableau1[Financé],$B$118)</f>
        <v>0</v>
      </c>
      <c r="Q74" s="1">
        <f>COUNTIFS(Tableau1[Établissement 15],A74,Tableau1[AUDITIONNÉ],$B$117,Tableau1[Financé],$B$118)</f>
        <v>0</v>
      </c>
      <c r="R74" s="1">
        <f t="shared" si="2"/>
        <v>0</v>
      </c>
    </row>
    <row r="75" spans="1:18" x14ac:dyDescent="0.25">
      <c r="A75" s="1" t="s">
        <v>857</v>
      </c>
      <c r="B75" s="11">
        <f>COUNTIF(Tableau1[Établissement porteur],A75)</f>
        <v>0</v>
      </c>
      <c r="C75" s="1">
        <f>COUNTIFS(Tableau1[Établissement porteur],A75,Tableau1[AUDITIONNÉ],$B$117,Tableau1[Financé],$B$118)</f>
        <v>0</v>
      </c>
      <c r="D75" s="1">
        <f>COUNTIFS(Tableau1[Établissement 2],A75,Tableau1[AUDITIONNÉ],$B$117,Tableau1[Financé],$B$118)</f>
        <v>0</v>
      </c>
      <c r="E75" s="1">
        <f>COUNTIFS(Tableau1[Établissement 3],A75,Tableau1[AUDITIONNÉ],$B$117,Tableau1[Financé],$B$118)</f>
        <v>0</v>
      </c>
      <c r="F75" s="1">
        <f>COUNTIFS(Tableau1[Établissement 4],A75,Tableau1[AUDITIONNÉ],$B$117,Tableau1[Financé],$B$118)</f>
        <v>0</v>
      </c>
      <c r="G75" s="1">
        <f>COUNTIFS(Tableau1[Établissement 5],A75,Tableau1[AUDITIONNÉ],$B$117,Tableau1[Financé],$B$118)</f>
        <v>0</v>
      </c>
      <c r="H75" s="1">
        <f>COUNTIFS(Tableau1[Établissement 6],A75,Tableau1[AUDITIONNÉ],$B$117,Tableau1[Financé],$B$118)</f>
        <v>0</v>
      </c>
      <c r="I75" s="1">
        <f>COUNTIFS(Tableau1[Établissement 7],A75,Tableau1[AUDITIONNÉ],$B$117,Tableau1[Financé],$B$118)</f>
        <v>0</v>
      </c>
      <c r="J75" s="1">
        <f>COUNTIFS(Tableau1[Établissement 8],A75,Tableau1[AUDITIONNÉ],$B$117,Tableau1[Financé],$B$118)</f>
        <v>0</v>
      </c>
      <c r="K75" s="1">
        <f>COUNTIFS(Tableau1[Établissement 9],A75,Tableau1[AUDITIONNÉ],$B$117,Tableau1[Financé],$B$118)</f>
        <v>0</v>
      </c>
      <c r="L75" s="1">
        <f>COUNTIFS(Tableau1[Établissement 10],A75,Tableau1[AUDITIONNÉ],$B$117,Tableau1[Financé],$B$118)</f>
        <v>0</v>
      </c>
      <c r="M75" s="1">
        <f>COUNTIFS(Tableau1[Établissement 11],A75,Tableau1[AUDITIONNÉ],$B$117,Tableau1[Financé],$B$118)</f>
        <v>0</v>
      </c>
      <c r="N75" s="1">
        <f>COUNTIFS(Tableau1[Établissement 12],A75,Tableau1[AUDITIONNÉ],$B$117,Tableau1[Financé],$B$118)</f>
        <v>0</v>
      </c>
      <c r="O75" s="1">
        <f>COUNTIFS(Tableau1[Établissement 13],A75,Tableau1[AUDITIONNÉ],$B$117,Tableau1[Financé],$B$118)</f>
        <v>0</v>
      </c>
      <c r="P75" s="1">
        <f>COUNTIFS(Tableau1[Établissement 14],A75,Tableau1[AUDITIONNÉ],$B$117,Tableau1[Financé],$B$118)</f>
        <v>0</v>
      </c>
      <c r="Q75" s="1">
        <f>COUNTIFS(Tableau1[Établissement 15],A75,Tableau1[AUDITIONNÉ],$B$117,Tableau1[Financé],$B$118)</f>
        <v>0</v>
      </c>
      <c r="R75" s="1">
        <f t="shared" si="2"/>
        <v>0</v>
      </c>
    </row>
    <row r="76" spans="1:18" x14ac:dyDescent="0.25">
      <c r="A76" s="1" t="s">
        <v>783</v>
      </c>
      <c r="B76" s="11">
        <f>COUNTIF(Tableau1[Établissement porteur],A76)</f>
        <v>0</v>
      </c>
      <c r="C76" s="1">
        <f>COUNTIFS(Tableau1[Établissement porteur],A76,Tableau1[AUDITIONNÉ],$B$117,Tableau1[Financé],$B$118)</f>
        <v>0</v>
      </c>
      <c r="D76" s="1">
        <f>COUNTIFS(Tableau1[Établissement 2],A76,Tableau1[AUDITIONNÉ],$B$117,Tableau1[Financé],$B$118)</f>
        <v>0</v>
      </c>
      <c r="E76" s="1">
        <f>COUNTIFS(Tableau1[Établissement 3],A76,Tableau1[AUDITIONNÉ],$B$117,Tableau1[Financé],$B$118)</f>
        <v>0</v>
      </c>
      <c r="F76" s="1">
        <f>COUNTIFS(Tableau1[Établissement 4],A76,Tableau1[AUDITIONNÉ],$B$117,Tableau1[Financé],$B$118)</f>
        <v>0</v>
      </c>
      <c r="G76" s="1">
        <f>COUNTIFS(Tableau1[Établissement 5],A76,Tableau1[AUDITIONNÉ],$B$117,Tableau1[Financé],$B$118)</f>
        <v>0</v>
      </c>
      <c r="H76" s="1">
        <f>COUNTIFS(Tableau1[Établissement 6],A76,Tableau1[AUDITIONNÉ],$B$117,Tableau1[Financé],$B$118)</f>
        <v>0</v>
      </c>
      <c r="I76" s="1">
        <f>COUNTIFS(Tableau1[Établissement 7],A76,Tableau1[AUDITIONNÉ],$B$117,Tableau1[Financé],$B$118)</f>
        <v>0</v>
      </c>
      <c r="J76" s="1">
        <f>COUNTIFS(Tableau1[Établissement 8],A76,Tableau1[AUDITIONNÉ],$B$117,Tableau1[Financé],$B$118)</f>
        <v>0</v>
      </c>
      <c r="K76" s="1">
        <f>COUNTIFS(Tableau1[Établissement 9],A76,Tableau1[AUDITIONNÉ],$B$117,Tableau1[Financé],$B$118)</f>
        <v>0</v>
      </c>
      <c r="L76" s="1">
        <f>COUNTIFS(Tableau1[Établissement 10],A76,Tableau1[AUDITIONNÉ],$B$117,Tableau1[Financé],$B$118)</f>
        <v>0</v>
      </c>
      <c r="M76" s="1">
        <f>COUNTIFS(Tableau1[Établissement 11],A76,Tableau1[AUDITIONNÉ],$B$117,Tableau1[Financé],$B$118)</f>
        <v>0</v>
      </c>
      <c r="N76" s="1">
        <f>COUNTIFS(Tableau1[Établissement 12],A76,Tableau1[AUDITIONNÉ],$B$117,Tableau1[Financé],$B$118)</f>
        <v>0</v>
      </c>
      <c r="O76" s="1">
        <f>COUNTIFS(Tableau1[Établissement 13],A76,Tableau1[AUDITIONNÉ],$B$117,Tableau1[Financé],$B$118)</f>
        <v>0</v>
      </c>
      <c r="P76" s="1">
        <f>COUNTIFS(Tableau1[Établissement 14],A76,Tableau1[AUDITIONNÉ],$B$117,Tableau1[Financé],$B$118)</f>
        <v>0</v>
      </c>
      <c r="Q76" s="1">
        <f>COUNTIFS(Tableau1[Établissement 15],A76,Tableau1[AUDITIONNÉ],$B$117,Tableau1[Financé],$B$118)</f>
        <v>0</v>
      </c>
      <c r="R76" s="1">
        <f t="shared" si="2"/>
        <v>0</v>
      </c>
    </row>
    <row r="77" spans="1:18" x14ac:dyDescent="0.25">
      <c r="A77" s="1" t="s">
        <v>502</v>
      </c>
      <c r="B77" s="11">
        <f>COUNTIF(Tableau1[Établissement porteur],A77)</f>
        <v>0</v>
      </c>
      <c r="C77" s="1">
        <f>COUNTIFS(Tableau1[Établissement porteur],A77,Tableau1[AUDITIONNÉ],$B$117,Tableau1[Financé],$B$118)</f>
        <v>0</v>
      </c>
      <c r="D77" s="1">
        <f>COUNTIFS(Tableau1[Établissement 2],A77,Tableau1[AUDITIONNÉ],$B$117,Tableau1[Financé],$B$118)</f>
        <v>0</v>
      </c>
      <c r="E77" s="1">
        <f>COUNTIFS(Tableau1[Établissement 3],A77,Tableau1[AUDITIONNÉ],$B$117,Tableau1[Financé],$B$118)</f>
        <v>0</v>
      </c>
      <c r="F77" s="1">
        <f>COUNTIFS(Tableau1[Établissement 4],A77,Tableau1[AUDITIONNÉ],$B$117,Tableau1[Financé],$B$118)</f>
        <v>0</v>
      </c>
      <c r="G77" s="1">
        <f>COUNTIFS(Tableau1[Établissement 5],A77,Tableau1[AUDITIONNÉ],$B$117,Tableau1[Financé],$B$118)</f>
        <v>0</v>
      </c>
      <c r="H77" s="1">
        <f>COUNTIFS(Tableau1[Établissement 6],A77,Tableau1[AUDITIONNÉ],$B$117,Tableau1[Financé],$B$118)</f>
        <v>0</v>
      </c>
      <c r="I77" s="1">
        <f>COUNTIFS(Tableau1[Établissement 7],A77,Tableau1[AUDITIONNÉ],$B$117,Tableau1[Financé],$B$118)</f>
        <v>0</v>
      </c>
      <c r="J77" s="1">
        <f>COUNTIFS(Tableau1[Établissement 8],A77,Tableau1[AUDITIONNÉ],$B$117,Tableau1[Financé],$B$118)</f>
        <v>0</v>
      </c>
      <c r="K77" s="1">
        <f>COUNTIFS(Tableau1[Établissement 9],A77,Tableau1[AUDITIONNÉ],$B$117,Tableau1[Financé],$B$118)</f>
        <v>0</v>
      </c>
      <c r="L77" s="1">
        <f>COUNTIFS(Tableau1[Établissement 10],A77,Tableau1[AUDITIONNÉ],$B$117,Tableau1[Financé],$B$118)</f>
        <v>0</v>
      </c>
      <c r="M77" s="1">
        <f>COUNTIFS(Tableau1[Établissement 11],A77,Tableau1[AUDITIONNÉ],$B$117,Tableau1[Financé],$B$118)</f>
        <v>0</v>
      </c>
      <c r="N77" s="1">
        <f>COUNTIFS(Tableau1[Établissement 12],A77,Tableau1[AUDITIONNÉ],$B$117,Tableau1[Financé],$B$118)</f>
        <v>0</v>
      </c>
      <c r="O77" s="1">
        <f>COUNTIFS(Tableau1[Établissement 13],A77,Tableau1[AUDITIONNÉ],$B$117,Tableau1[Financé],$B$118)</f>
        <v>0</v>
      </c>
      <c r="P77" s="1">
        <f>COUNTIFS(Tableau1[Établissement 14],A77,Tableau1[AUDITIONNÉ],$B$117,Tableau1[Financé],$B$118)</f>
        <v>0</v>
      </c>
      <c r="Q77" s="1">
        <f>COUNTIFS(Tableau1[Établissement 15],A77,Tableau1[AUDITIONNÉ],$B$117,Tableau1[Financé],$B$118)</f>
        <v>0</v>
      </c>
      <c r="R77" s="1">
        <f t="shared" si="2"/>
        <v>0</v>
      </c>
    </row>
    <row r="78" spans="1:18" x14ac:dyDescent="0.25">
      <c r="A78" s="9" t="s">
        <v>374</v>
      </c>
      <c r="B78" s="11">
        <f>COUNTIF(Tableau1[Établissement porteur],A78)</f>
        <v>0</v>
      </c>
      <c r="C78" s="1">
        <f>COUNTIFS(Tableau1[Établissement porteur],A78,Tableau1[AUDITIONNÉ],$B$117,Tableau1[Financé],$B$118)</f>
        <v>0</v>
      </c>
      <c r="D78" s="1">
        <f>COUNTIFS(Tableau1[Établissement 2],A78,Tableau1[AUDITIONNÉ],$B$117,Tableau1[Financé],$B$118)</f>
        <v>0</v>
      </c>
      <c r="E78" s="1">
        <f>COUNTIFS(Tableau1[Établissement 3],A78,Tableau1[AUDITIONNÉ],$B$117,Tableau1[Financé],$B$118)</f>
        <v>0</v>
      </c>
      <c r="F78" s="1">
        <f>COUNTIFS(Tableau1[Établissement 4],A78,Tableau1[AUDITIONNÉ],$B$117,Tableau1[Financé],$B$118)</f>
        <v>0</v>
      </c>
      <c r="G78" s="1">
        <f>COUNTIFS(Tableau1[Établissement 5],A78,Tableau1[AUDITIONNÉ],$B$117,Tableau1[Financé],$B$118)</f>
        <v>0</v>
      </c>
      <c r="H78" s="1">
        <f>COUNTIFS(Tableau1[Établissement 6],A78,Tableau1[AUDITIONNÉ],$B$117,Tableau1[Financé],$B$118)</f>
        <v>0</v>
      </c>
      <c r="I78" s="1">
        <f>COUNTIFS(Tableau1[Établissement 7],A78,Tableau1[AUDITIONNÉ],$B$117,Tableau1[Financé],$B$118)</f>
        <v>0</v>
      </c>
      <c r="J78" s="1">
        <f>COUNTIFS(Tableau1[Établissement 8],A78,Tableau1[AUDITIONNÉ],$B$117,Tableau1[Financé],$B$118)</f>
        <v>0</v>
      </c>
      <c r="K78" s="1">
        <f>COUNTIFS(Tableau1[Établissement 9],A78,Tableau1[AUDITIONNÉ],$B$117,Tableau1[Financé],$B$118)</f>
        <v>0</v>
      </c>
      <c r="L78" s="1">
        <f>COUNTIFS(Tableau1[Établissement 10],A78,Tableau1[AUDITIONNÉ],$B$117,Tableau1[Financé],$B$118)</f>
        <v>0</v>
      </c>
      <c r="M78" s="1">
        <f>COUNTIFS(Tableau1[Établissement 11],A78,Tableau1[AUDITIONNÉ],$B$117,Tableau1[Financé],$B$118)</f>
        <v>0</v>
      </c>
      <c r="N78" s="1">
        <f>COUNTIFS(Tableau1[Établissement 12],A78,Tableau1[AUDITIONNÉ],$B$117,Tableau1[Financé],$B$118)</f>
        <v>0</v>
      </c>
      <c r="O78" s="1">
        <f>COUNTIFS(Tableau1[Établissement 13],A78,Tableau1[AUDITIONNÉ],$B$117,Tableau1[Financé],$B$118)</f>
        <v>0</v>
      </c>
      <c r="P78" s="1">
        <f>COUNTIFS(Tableau1[Établissement 14],A78,Tableau1[AUDITIONNÉ],$B$117,Tableau1[Financé],$B$118)</f>
        <v>0</v>
      </c>
      <c r="Q78" s="1">
        <f>COUNTIFS(Tableau1[Établissement 15],A78,Tableau1[AUDITIONNÉ],$B$117,Tableau1[Financé],$B$118)</f>
        <v>0</v>
      </c>
      <c r="R78" s="1">
        <f t="shared" si="2"/>
        <v>0</v>
      </c>
    </row>
    <row r="79" spans="1:18" x14ac:dyDescent="0.25">
      <c r="A79" s="9" t="s">
        <v>944</v>
      </c>
      <c r="B79" s="11">
        <f>COUNTIF(Tableau1[Établissement porteur],A79)</f>
        <v>0</v>
      </c>
      <c r="C79" s="1">
        <f>COUNTIFS(Tableau1[Établissement porteur],A79,Tableau1[AUDITIONNÉ],$B$117,Tableau1[Financé],$B$118)</f>
        <v>0</v>
      </c>
      <c r="D79" s="1">
        <f>COUNTIFS(Tableau1[Établissement 2],A79,Tableau1[AUDITIONNÉ],$B$117,Tableau1[Financé],$B$118)</f>
        <v>0</v>
      </c>
      <c r="E79" s="1">
        <f>COUNTIFS(Tableau1[Établissement 3],A79,Tableau1[AUDITIONNÉ],$B$117,Tableau1[Financé],$B$118)</f>
        <v>0</v>
      </c>
      <c r="F79" s="1">
        <f>COUNTIFS(Tableau1[Établissement 4],A79,Tableau1[AUDITIONNÉ],$B$117,Tableau1[Financé],$B$118)</f>
        <v>0</v>
      </c>
      <c r="G79" s="1">
        <f>COUNTIFS(Tableau1[Établissement 5],A79,Tableau1[AUDITIONNÉ],$B$117,Tableau1[Financé],$B$118)</f>
        <v>0</v>
      </c>
      <c r="H79" s="1">
        <f>COUNTIFS(Tableau1[Établissement 6],A79,Tableau1[AUDITIONNÉ],$B$117,Tableau1[Financé],$B$118)</f>
        <v>0</v>
      </c>
      <c r="I79" s="1">
        <f>COUNTIFS(Tableau1[Établissement 7],A79,Tableau1[AUDITIONNÉ],$B$117,Tableau1[Financé],$B$118)</f>
        <v>0</v>
      </c>
      <c r="J79" s="1">
        <f>COUNTIFS(Tableau1[Établissement 8],A79,Tableau1[AUDITIONNÉ],$B$117,Tableau1[Financé],$B$118)</f>
        <v>0</v>
      </c>
      <c r="K79" s="1">
        <f>COUNTIFS(Tableau1[Établissement 9],A79,Tableau1[AUDITIONNÉ],$B$117,Tableau1[Financé],$B$118)</f>
        <v>0</v>
      </c>
      <c r="L79" s="1">
        <f>COUNTIFS(Tableau1[Établissement 10],A79,Tableau1[AUDITIONNÉ],$B$117,Tableau1[Financé],$B$118)</f>
        <v>0</v>
      </c>
      <c r="M79" s="1">
        <f>COUNTIFS(Tableau1[Établissement 11],A79,Tableau1[AUDITIONNÉ],$B$117,Tableau1[Financé],$B$118)</f>
        <v>0</v>
      </c>
      <c r="N79" s="1">
        <f>COUNTIFS(Tableau1[Établissement 12],A79,Tableau1[AUDITIONNÉ],$B$117,Tableau1[Financé],$B$118)</f>
        <v>0</v>
      </c>
      <c r="O79" s="1">
        <f>COUNTIFS(Tableau1[Établissement 13],A79,Tableau1[AUDITIONNÉ],$B$117,Tableau1[Financé],$B$118)</f>
        <v>0</v>
      </c>
      <c r="P79" s="1">
        <f>COUNTIFS(Tableau1[Établissement 14],A79,Tableau1[AUDITIONNÉ],$B$117,Tableau1[Financé],$B$118)</f>
        <v>0</v>
      </c>
      <c r="Q79" s="1">
        <f>COUNTIFS(Tableau1[Établissement 15],A79,Tableau1[AUDITIONNÉ],$B$117,Tableau1[Financé],$B$118)</f>
        <v>0</v>
      </c>
      <c r="R79" s="1">
        <f t="shared" si="2"/>
        <v>0</v>
      </c>
    </row>
    <row r="80" spans="1:18" x14ac:dyDescent="0.25">
      <c r="A80" s="1" t="s">
        <v>1161</v>
      </c>
      <c r="B80" s="11">
        <f>COUNTIF(Tableau1[Établissement porteur],A80)</f>
        <v>0</v>
      </c>
      <c r="C80" s="1">
        <f>COUNTIFS(Tableau1[Établissement porteur],A80,Tableau1[AUDITIONNÉ],$B$117,Tableau1[Financé],$B$118)</f>
        <v>0</v>
      </c>
      <c r="D80" s="1">
        <f>COUNTIFS(Tableau1[Établissement 2],A80,Tableau1[AUDITIONNÉ],$B$117,Tableau1[Financé],$B$118)</f>
        <v>0</v>
      </c>
      <c r="E80" s="1">
        <f>COUNTIFS(Tableau1[Établissement 3],A80,Tableau1[AUDITIONNÉ],$B$117,Tableau1[Financé],$B$118)</f>
        <v>0</v>
      </c>
      <c r="F80" s="1">
        <f>COUNTIFS(Tableau1[Établissement 4],A80,Tableau1[AUDITIONNÉ],$B$117,Tableau1[Financé],$B$118)</f>
        <v>0</v>
      </c>
      <c r="G80" s="1">
        <f>COUNTIFS(Tableau1[Établissement 5],A80,Tableau1[AUDITIONNÉ],$B$117,Tableau1[Financé],$B$118)</f>
        <v>0</v>
      </c>
      <c r="H80" s="1">
        <f>COUNTIFS(Tableau1[Établissement 6],A80,Tableau1[AUDITIONNÉ],$B$117,Tableau1[Financé],$B$118)</f>
        <v>0</v>
      </c>
      <c r="I80" s="1">
        <f>COUNTIFS(Tableau1[Établissement 7],A80,Tableau1[AUDITIONNÉ],$B$117,Tableau1[Financé],$B$118)</f>
        <v>0</v>
      </c>
      <c r="J80" s="1">
        <f>COUNTIFS(Tableau1[Établissement 8],A80,Tableau1[AUDITIONNÉ],$B$117,Tableau1[Financé],$B$118)</f>
        <v>0</v>
      </c>
      <c r="K80" s="1">
        <f>COUNTIFS(Tableau1[Établissement 9],A80,Tableau1[AUDITIONNÉ],$B$117,Tableau1[Financé],$B$118)</f>
        <v>0</v>
      </c>
      <c r="L80" s="1">
        <f>COUNTIFS(Tableau1[Établissement 10],A80,Tableau1[AUDITIONNÉ],$B$117,Tableau1[Financé],$B$118)</f>
        <v>0</v>
      </c>
      <c r="M80" s="1">
        <f>COUNTIFS(Tableau1[Établissement 11],A80,Tableau1[AUDITIONNÉ],$B$117,Tableau1[Financé],$B$118)</f>
        <v>0</v>
      </c>
      <c r="N80" s="1">
        <f>COUNTIFS(Tableau1[Établissement 12],A80,Tableau1[AUDITIONNÉ],$B$117,Tableau1[Financé],$B$118)</f>
        <v>0</v>
      </c>
      <c r="O80" s="1">
        <f>COUNTIFS(Tableau1[Établissement 13],A80,Tableau1[AUDITIONNÉ],$B$117,Tableau1[Financé],$B$118)</f>
        <v>0</v>
      </c>
      <c r="P80" s="1">
        <f>COUNTIFS(Tableau1[Établissement 14],A80,Tableau1[AUDITIONNÉ],$B$117,Tableau1[Financé],$B$118)</f>
        <v>0</v>
      </c>
      <c r="Q80" s="1">
        <f>COUNTIFS(Tableau1[Établissement 15],A80,Tableau1[AUDITIONNÉ],$B$117,Tableau1[Financé],$B$118)</f>
        <v>0</v>
      </c>
      <c r="R80" s="1">
        <f t="shared" si="2"/>
        <v>0</v>
      </c>
    </row>
    <row r="81" spans="1:18" x14ac:dyDescent="0.25">
      <c r="A81" s="1" t="s">
        <v>725</v>
      </c>
      <c r="B81" s="11">
        <f>COUNTIF(Tableau1[Établissement porteur],A81)</f>
        <v>0</v>
      </c>
      <c r="C81" s="1">
        <f>COUNTIFS(Tableau1[Établissement porteur],A81,Tableau1[AUDITIONNÉ],$B$117,Tableau1[Financé],$B$118)</f>
        <v>0</v>
      </c>
      <c r="D81" s="1">
        <f>COUNTIFS(Tableau1[Établissement 2],A81,Tableau1[AUDITIONNÉ],$B$117,Tableau1[Financé],$B$118)</f>
        <v>0</v>
      </c>
      <c r="E81" s="1">
        <f>COUNTIFS(Tableau1[Établissement 3],A81,Tableau1[AUDITIONNÉ],$B$117,Tableau1[Financé],$B$118)</f>
        <v>0</v>
      </c>
      <c r="F81" s="1">
        <f>COUNTIFS(Tableau1[Établissement 4],A81,Tableau1[AUDITIONNÉ],$B$117,Tableau1[Financé],$B$118)</f>
        <v>0</v>
      </c>
      <c r="G81" s="1">
        <f>COUNTIFS(Tableau1[Établissement 5],A81,Tableau1[AUDITIONNÉ],$B$117,Tableau1[Financé],$B$118)</f>
        <v>0</v>
      </c>
      <c r="H81" s="1">
        <f>COUNTIFS(Tableau1[Établissement 6],A81,Tableau1[AUDITIONNÉ],$B$117,Tableau1[Financé],$B$118)</f>
        <v>0</v>
      </c>
      <c r="I81" s="1">
        <f>COUNTIFS(Tableau1[Établissement 7],A81,Tableau1[AUDITIONNÉ],$B$117,Tableau1[Financé],$B$118)</f>
        <v>0</v>
      </c>
      <c r="J81" s="1">
        <f>COUNTIFS(Tableau1[Établissement 8],A81,Tableau1[AUDITIONNÉ],$B$117,Tableau1[Financé],$B$118)</f>
        <v>0</v>
      </c>
      <c r="K81" s="1">
        <f>COUNTIFS(Tableau1[Établissement 9],A81,Tableau1[AUDITIONNÉ],$B$117,Tableau1[Financé],$B$118)</f>
        <v>0</v>
      </c>
      <c r="L81" s="1">
        <f>COUNTIFS(Tableau1[Établissement 10],A81,Tableau1[AUDITIONNÉ],$B$117,Tableau1[Financé],$B$118)</f>
        <v>0</v>
      </c>
      <c r="M81" s="1">
        <f>COUNTIFS(Tableau1[Établissement 11],A81,Tableau1[AUDITIONNÉ],$B$117,Tableau1[Financé],$B$118)</f>
        <v>0</v>
      </c>
      <c r="N81" s="1">
        <f>COUNTIFS(Tableau1[Établissement 12],A81,Tableau1[AUDITIONNÉ],$B$117,Tableau1[Financé],$B$118)</f>
        <v>0</v>
      </c>
      <c r="O81" s="1">
        <f>COUNTIFS(Tableau1[Établissement 13],A81,Tableau1[AUDITIONNÉ],$B$117,Tableau1[Financé],$B$118)</f>
        <v>0</v>
      </c>
      <c r="P81" s="1">
        <f>COUNTIFS(Tableau1[Établissement 14],A81,Tableau1[AUDITIONNÉ],$B$117,Tableau1[Financé],$B$118)</f>
        <v>0</v>
      </c>
      <c r="Q81" s="1">
        <f>COUNTIFS(Tableau1[Établissement 15],A81,Tableau1[AUDITIONNÉ],$B$117,Tableau1[Financé],$B$118)</f>
        <v>0</v>
      </c>
      <c r="R81" s="1">
        <f t="shared" si="2"/>
        <v>0</v>
      </c>
    </row>
    <row r="82" spans="1:18" x14ac:dyDescent="0.25">
      <c r="A82" s="1" t="s">
        <v>277</v>
      </c>
      <c r="B82" s="11">
        <f>COUNTIF(Tableau1[Établissement porteur],A82)</f>
        <v>1</v>
      </c>
      <c r="C82" s="1">
        <f>COUNTIFS(Tableau1[Établissement porteur],A82,Tableau1[AUDITIONNÉ],$B$117,Tableau1[Financé],$B$118)</f>
        <v>0</v>
      </c>
      <c r="D82" s="1">
        <f>COUNTIFS(Tableau1[Établissement 2],A82,Tableau1[AUDITIONNÉ],$B$117,Tableau1[Financé],$B$118)</f>
        <v>0</v>
      </c>
      <c r="E82" s="1">
        <f>COUNTIFS(Tableau1[Établissement 3],A82,Tableau1[AUDITIONNÉ],$B$117,Tableau1[Financé],$B$118)</f>
        <v>0</v>
      </c>
      <c r="F82" s="1">
        <f>COUNTIFS(Tableau1[Établissement 4],A82,Tableau1[AUDITIONNÉ],$B$117,Tableau1[Financé],$B$118)</f>
        <v>0</v>
      </c>
      <c r="G82" s="1">
        <f>COUNTIFS(Tableau1[Établissement 5],A82,Tableau1[AUDITIONNÉ],$B$117,Tableau1[Financé],$B$118)</f>
        <v>0</v>
      </c>
      <c r="H82" s="1">
        <f>COUNTIFS(Tableau1[Établissement 6],A82,Tableau1[AUDITIONNÉ],$B$117,Tableau1[Financé],$B$118)</f>
        <v>0</v>
      </c>
      <c r="I82" s="1">
        <f>COUNTIFS(Tableau1[Établissement 7],A82,Tableau1[AUDITIONNÉ],$B$117,Tableau1[Financé],$B$118)</f>
        <v>0</v>
      </c>
      <c r="J82" s="1">
        <f>COUNTIFS(Tableau1[Établissement 8],A82,Tableau1[AUDITIONNÉ],$B$117,Tableau1[Financé],$B$118)</f>
        <v>0</v>
      </c>
      <c r="K82" s="1">
        <f>COUNTIFS(Tableau1[Établissement 9],A82,Tableau1[AUDITIONNÉ],$B$117,Tableau1[Financé],$B$118)</f>
        <v>0</v>
      </c>
      <c r="L82" s="1">
        <f>COUNTIFS(Tableau1[Établissement 10],A82,Tableau1[AUDITIONNÉ],$B$117,Tableau1[Financé],$B$118)</f>
        <v>0</v>
      </c>
      <c r="M82" s="1">
        <f>COUNTIFS(Tableau1[Établissement 11],A82,Tableau1[AUDITIONNÉ],$B$117,Tableau1[Financé],$B$118)</f>
        <v>0</v>
      </c>
      <c r="N82" s="1">
        <f>COUNTIFS(Tableau1[Établissement 12],A82,Tableau1[AUDITIONNÉ],$B$117,Tableau1[Financé],$B$118)</f>
        <v>0</v>
      </c>
      <c r="O82" s="1">
        <f>COUNTIFS(Tableau1[Établissement 13],A82,Tableau1[AUDITIONNÉ],$B$117,Tableau1[Financé],$B$118)</f>
        <v>0</v>
      </c>
      <c r="P82" s="1">
        <f>COUNTIFS(Tableau1[Établissement 14],A82,Tableau1[AUDITIONNÉ],$B$117,Tableau1[Financé],$B$118)</f>
        <v>0</v>
      </c>
      <c r="Q82" s="1">
        <f>COUNTIFS(Tableau1[Établissement 15],A82,Tableau1[AUDITIONNÉ],$B$117,Tableau1[Financé],$B$118)</f>
        <v>0</v>
      </c>
      <c r="R82" s="1">
        <f t="shared" si="2"/>
        <v>0</v>
      </c>
    </row>
    <row r="83" spans="1:18" x14ac:dyDescent="0.25">
      <c r="A83" s="9" t="s">
        <v>585</v>
      </c>
      <c r="B83" s="11">
        <f>COUNTIF(Tableau1[Établissement porteur],A83)</f>
        <v>0</v>
      </c>
      <c r="C83" s="1">
        <f>COUNTIFS(Tableau1[Établissement porteur],A83,Tableau1[AUDITIONNÉ],$B$117,Tableau1[Financé],$B$118)</f>
        <v>0</v>
      </c>
      <c r="D83" s="1">
        <f>COUNTIFS(Tableau1[Établissement 2],A83,Tableau1[AUDITIONNÉ],$B$117,Tableau1[Financé],$B$118)</f>
        <v>0</v>
      </c>
      <c r="E83" s="1">
        <f>COUNTIFS(Tableau1[Établissement 3],A83,Tableau1[AUDITIONNÉ],$B$117,Tableau1[Financé],$B$118)</f>
        <v>0</v>
      </c>
      <c r="F83" s="1">
        <f>COUNTIFS(Tableau1[Établissement 4],A83,Tableau1[AUDITIONNÉ],$B$117,Tableau1[Financé],$B$118)</f>
        <v>0</v>
      </c>
      <c r="G83" s="1">
        <f>COUNTIFS(Tableau1[Établissement 5],A83,Tableau1[AUDITIONNÉ],$B$117,Tableau1[Financé],$B$118)</f>
        <v>0</v>
      </c>
      <c r="H83" s="1">
        <f>COUNTIFS(Tableau1[Établissement 6],A83,Tableau1[AUDITIONNÉ],$B$117,Tableau1[Financé],$B$118)</f>
        <v>0</v>
      </c>
      <c r="I83" s="1">
        <f>COUNTIFS(Tableau1[Établissement 7],A83,Tableau1[AUDITIONNÉ],$B$117,Tableau1[Financé],$B$118)</f>
        <v>0</v>
      </c>
      <c r="J83" s="1">
        <f>COUNTIFS(Tableau1[Établissement 8],A83,Tableau1[AUDITIONNÉ],$B$117,Tableau1[Financé],$B$118)</f>
        <v>0</v>
      </c>
      <c r="K83" s="1">
        <f>COUNTIFS(Tableau1[Établissement 9],A83,Tableau1[AUDITIONNÉ],$B$117,Tableau1[Financé],$B$118)</f>
        <v>0</v>
      </c>
      <c r="L83" s="1">
        <f>COUNTIFS(Tableau1[Établissement 10],A83,Tableau1[AUDITIONNÉ],$B$117,Tableau1[Financé],$B$118)</f>
        <v>0</v>
      </c>
      <c r="M83" s="1">
        <f>COUNTIFS(Tableau1[Établissement 11],A83,Tableau1[AUDITIONNÉ],$B$117,Tableau1[Financé],$B$118)</f>
        <v>0</v>
      </c>
      <c r="N83" s="1">
        <f>COUNTIFS(Tableau1[Établissement 12],A83,Tableau1[AUDITIONNÉ],$B$117,Tableau1[Financé],$B$118)</f>
        <v>0</v>
      </c>
      <c r="O83" s="1">
        <f>COUNTIFS(Tableau1[Établissement 13],A83,Tableau1[AUDITIONNÉ],$B$117,Tableau1[Financé],$B$118)</f>
        <v>0</v>
      </c>
      <c r="P83" s="1">
        <f>COUNTIFS(Tableau1[Établissement 14],A83,Tableau1[AUDITIONNÉ],$B$117,Tableau1[Financé],$B$118)</f>
        <v>0</v>
      </c>
      <c r="Q83" s="1">
        <f>COUNTIFS(Tableau1[Établissement 15],A83,Tableau1[AUDITIONNÉ],$B$117,Tableau1[Financé],$B$118)</f>
        <v>0</v>
      </c>
      <c r="R83" s="1">
        <f t="shared" si="2"/>
        <v>0</v>
      </c>
    </row>
    <row r="84" spans="1:18" x14ac:dyDescent="0.25">
      <c r="A84" s="1" t="s">
        <v>267</v>
      </c>
      <c r="B84" s="11">
        <f>COUNTIF(Tableau1[Établissement porteur],A84)</f>
        <v>5</v>
      </c>
      <c r="C84" s="1">
        <f>COUNTIFS(Tableau1[Établissement porteur],A84,Tableau1[AUDITIONNÉ],$B$117,Tableau1[Financé],$B$118)</f>
        <v>0</v>
      </c>
      <c r="D84" s="1">
        <f>COUNTIFS(Tableau1[Établissement 2],A84,Tableau1[AUDITIONNÉ],$B$117,Tableau1[Financé],$B$118)</f>
        <v>0</v>
      </c>
      <c r="E84" s="1">
        <f>COUNTIFS(Tableau1[Établissement 3],A84,Tableau1[AUDITIONNÉ],$B$117,Tableau1[Financé],$B$118)</f>
        <v>0</v>
      </c>
      <c r="F84" s="1">
        <f>COUNTIFS(Tableau1[Établissement 4],A84,Tableau1[AUDITIONNÉ],$B$117,Tableau1[Financé],$B$118)</f>
        <v>0</v>
      </c>
      <c r="G84" s="1">
        <f>COUNTIFS(Tableau1[Établissement 5],A84,Tableau1[AUDITIONNÉ],$B$117,Tableau1[Financé],$B$118)</f>
        <v>0</v>
      </c>
      <c r="H84" s="1">
        <f>COUNTIFS(Tableau1[Établissement 6],A84,Tableau1[AUDITIONNÉ],$B$117,Tableau1[Financé],$B$118)</f>
        <v>0</v>
      </c>
      <c r="I84" s="1">
        <f>COUNTIFS(Tableau1[Établissement 7],A84,Tableau1[AUDITIONNÉ],$B$117,Tableau1[Financé],$B$118)</f>
        <v>0</v>
      </c>
      <c r="J84" s="1">
        <f>COUNTIFS(Tableau1[Établissement 8],A84,Tableau1[AUDITIONNÉ],$B$117,Tableau1[Financé],$B$118)</f>
        <v>0</v>
      </c>
      <c r="K84" s="1">
        <f>COUNTIFS(Tableau1[Établissement 9],A84,Tableau1[AUDITIONNÉ],$B$117,Tableau1[Financé],$B$118)</f>
        <v>0</v>
      </c>
      <c r="L84" s="1">
        <f>COUNTIFS(Tableau1[Établissement 10],A84,Tableau1[AUDITIONNÉ],$B$117,Tableau1[Financé],$B$118)</f>
        <v>0</v>
      </c>
      <c r="M84" s="1">
        <f>COUNTIFS(Tableau1[Établissement 11],A84,Tableau1[AUDITIONNÉ],$B$117,Tableau1[Financé],$B$118)</f>
        <v>0</v>
      </c>
      <c r="N84" s="1">
        <f>COUNTIFS(Tableau1[Établissement 12],A84,Tableau1[AUDITIONNÉ],$B$117,Tableau1[Financé],$B$118)</f>
        <v>0</v>
      </c>
      <c r="O84" s="1">
        <f>COUNTIFS(Tableau1[Établissement 13],A84,Tableau1[AUDITIONNÉ],$B$117,Tableau1[Financé],$B$118)</f>
        <v>0</v>
      </c>
      <c r="P84" s="1">
        <f>COUNTIFS(Tableau1[Établissement 14],A84,Tableau1[AUDITIONNÉ],$B$117,Tableau1[Financé],$B$118)</f>
        <v>0</v>
      </c>
      <c r="Q84" s="1">
        <f>COUNTIFS(Tableau1[Établissement 15],A84,Tableau1[AUDITIONNÉ],$B$117,Tableau1[Financé],$B$118)</f>
        <v>0</v>
      </c>
      <c r="R84" s="1">
        <f t="shared" si="2"/>
        <v>0</v>
      </c>
    </row>
    <row r="85" spans="1:18" x14ac:dyDescent="0.25">
      <c r="A85" s="9" t="s">
        <v>657</v>
      </c>
      <c r="B85" s="11">
        <f>COUNTIF(Tableau1[Établissement porteur],A85)</f>
        <v>0</v>
      </c>
      <c r="C85" s="1">
        <f>COUNTIFS(Tableau1[Établissement porteur],A85,Tableau1[AUDITIONNÉ],$B$117,Tableau1[Financé],$B$118)</f>
        <v>0</v>
      </c>
      <c r="D85" s="1">
        <f>COUNTIFS(Tableau1[Établissement 2],A85,Tableau1[AUDITIONNÉ],$B$117,Tableau1[Financé],$B$118)</f>
        <v>0</v>
      </c>
      <c r="E85" s="1">
        <f>COUNTIFS(Tableau1[Établissement 3],A85,Tableau1[AUDITIONNÉ],$B$117,Tableau1[Financé],$B$118)</f>
        <v>0</v>
      </c>
      <c r="F85" s="1">
        <f>COUNTIFS(Tableau1[Établissement 4],A85,Tableau1[AUDITIONNÉ],$B$117,Tableau1[Financé],$B$118)</f>
        <v>0</v>
      </c>
      <c r="G85" s="1">
        <f>COUNTIFS(Tableau1[Établissement 5],A85,Tableau1[AUDITIONNÉ],$B$117,Tableau1[Financé],$B$118)</f>
        <v>0</v>
      </c>
      <c r="H85" s="1">
        <f>COUNTIFS(Tableau1[Établissement 6],A85,Tableau1[AUDITIONNÉ],$B$117,Tableau1[Financé],$B$118)</f>
        <v>0</v>
      </c>
      <c r="I85" s="1">
        <f>COUNTIFS(Tableau1[Établissement 7],A85,Tableau1[AUDITIONNÉ],$B$117,Tableau1[Financé],$B$118)</f>
        <v>0</v>
      </c>
      <c r="J85" s="1">
        <f>COUNTIFS(Tableau1[Établissement 8],A85,Tableau1[AUDITIONNÉ],$B$117,Tableau1[Financé],$B$118)</f>
        <v>0</v>
      </c>
      <c r="K85" s="1">
        <f>COUNTIFS(Tableau1[Établissement 9],A85,Tableau1[AUDITIONNÉ],$B$117,Tableau1[Financé],$B$118)</f>
        <v>0</v>
      </c>
      <c r="L85" s="1">
        <f>COUNTIFS(Tableau1[Établissement 10],A85,Tableau1[AUDITIONNÉ],$B$117,Tableau1[Financé],$B$118)</f>
        <v>0</v>
      </c>
      <c r="M85" s="1">
        <f>COUNTIFS(Tableau1[Établissement 11],A85,Tableau1[AUDITIONNÉ],$B$117,Tableau1[Financé],$B$118)</f>
        <v>0</v>
      </c>
      <c r="N85" s="1">
        <f>COUNTIFS(Tableau1[Établissement 12],A85,Tableau1[AUDITIONNÉ],$B$117,Tableau1[Financé],$B$118)</f>
        <v>0</v>
      </c>
      <c r="O85" s="1">
        <f>COUNTIFS(Tableau1[Établissement 13],A85,Tableau1[AUDITIONNÉ],$B$117,Tableau1[Financé],$B$118)</f>
        <v>0</v>
      </c>
      <c r="P85" s="1">
        <f>COUNTIFS(Tableau1[Établissement 14],A85,Tableau1[AUDITIONNÉ],$B$117,Tableau1[Financé],$B$118)</f>
        <v>0</v>
      </c>
      <c r="Q85" s="1">
        <f>COUNTIFS(Tableau1[Établissement 15],A85,Tableau1[AUDITIONNÉ],$B$117,Tableau1[Financé],$B$118)</f>
        <v>0</v>
      </c>
      <c r="R85" s="1">
        <f t="shared" si="2"/>
        <v>0</v>
      </c>
    </row>
    <row r="86" spans="1:18" x14ac:dyDescent="0.25">
      <c r="A86" s="1" t="s">
        <v>1403</v>
      </c>
      <c r="B86" s="11">
        <f>COUNTIF(Tableau1[Établissement porteur],A86)</f>
        <v>0</v>
      </c>
      <c r="C86" s="1">
        <f>COUNTIFS(Tableau1[Établissement porteur],A86,Tableau1[AUDITIONNÉ],$B$117,Tableau1[Financé],$B$118)</f>
        <v>0</v>
      </c>
      <c r="D86" s="1">
        <f>COUNTIFS(Tableau1[Établissement 2],A86,Tableau1[AUDITIONNÉ],$B$117,Tableau1[Financé],$B$118)</f>
        <v>0</v>
      </c>
      <c r="E86" s="1">
        <f>COUNTIFS(Tableau1[Établissement 3],A86,Tableau1[AUDITIONNÉ],$B$117,Tableau1[Financé],$B$118)</f>
        <v>0</v>
      </c>
      <c r="F86" s="1">
        <f>COUNTIFS(Tableau1[Établissement 4],A86,Tableau1[AUDITIONNÉ],$B$117,Tableau1[Financé],$B$118)</f>
        <v>0</v>
      </c>
      <c r="G86" s="1">
        <f>COUNTIFS(Tableau1[Établissement 5],A86,Tableau1[AUDITIONNÉ],$B$117,Tableau1[Financé],$B$118)</f>
        <v>0</v>
      </c>
      <c r="H86" s="1">
        <f>COUNTIFS(Tableau1[Établissement 6],A86,Tableau1[AUDITIONNÉ],$B$117,Tableau1[Financé],$B$118)</f>
        <v>0</v>
      </c>
      <c r="I86" s="1">
        <f>COUNTIFS(Tableau1[Établissement 7],A86,Tableau1[AUDITIONNÉ],$B$117,Tableau1[Financé],$B$118)</f>
        <v>0</v>
      </c>
      <c r="J86" s="1">
        <f>COUNTIFS(Tableau1[Établissement 8],A86,Tableau1[AUDITIONNÉ],$B$117,Tableau1[Financé],$B$118)</f>
        <v>0</v>
      </c>
      <c r="K86" s="1">
        <f>COUNTIFS(Tableau1[Établissement 9],A86,Tableau1[AUDITIONNÉ],$B$117,Tableau1[Financé],$B$118)</f>
        <v>0</v>
      </c>
      <c r="L86" s="1">
        <f>COUNTIFS(Tableau1[Établissement 10],A86,Tableau1[AUDITIONNÉ],$B$117,Tableau1[Financé],$B$118)</f>
        <v>0</v>
      </c>
      <c r="M86" s="1">
        <f>COUNTIFS(Tableau1[Établissement 11],A86,Tableau1[AUDITIONNÉ],$B$117,Tableau1[Financé],$B$118)</f>
        <v>0</v>
      </c>
      <c r="N86" s="1">
        <f>COUNTIFS(Tableau1[Établissement 12],A86,Tableau1[AUDITIONNÉ],$B$117,Tableau1[Financé],$B$118)</f>
        <v>0</v>
      </c>
      <c r="O86" s="1">
        <f>COUNTIFS(Tableau1[Établissement 13],A86,Tableau1[AUDITIONNÉ],$B$117,Tableau1[Financé],$B$118)</f>
        <v>0</v>
      </c>
      <c r="P86" s="1">
        <f>COUNTIFS(Tableau1[Établissement 14],A86,Tableau1[AUDITIONNÉ],$B$117,Tableau1[Financé],$B$118)</f>
        <v>0</v>
      </c>
      <c r="Q86" s="1">
        <f>COUNTIFS(Tableau1[Établissement 15],A86,Tableau1[AUDITIONNÉ],$B$117,Tableau1[Financé],$B$118)</f>
        <v>0</v>
      </c>
      <c r="R86" s="1">
        <f t="shared" si="2"/>
        <v>0</v>
      </c>
    </row>
    <row r="87" spans="1:18" s="2" customFormat="1" ht="22" x14ac:dyDescent="0.25">
      <c r="A87" s="15" t="s">
        <v>1086</v>
      </c>
      <c r="B87" s="11">
        <f>COUNTIF(Tableau1[Établissement porteur],A87)</f>
        <v>0</v>
      </c>
      <c r="C87" s="1">
        <f>COUNTIFS(Tableau1[Établissement porteur],A87,Tableau1[AUDITIONNÉ],$B$117,Tableau1[Financé],$B$118)</f>
        <v>0</v>
      </c>
      <c r="D87" s="1">
        <f>COUNTIFS(Tableau1[Établissement 2],A87,Tableau1[AUDITIONNÉ],$B$117,Tableau1[Financé],$B$118)</f>
        <v>0</v>
      </c>
      <c r="E87" s="1">
        <f>COUNTIFS(Tableau1[Établissement 3],A87,Tableau1[AUDITIONNÉ],$B$117,Tableau1[Financé],$B$118)</f>
        <v>0</v>
      </c>
      <c r="F87" s="1">
        <f>COUNTIFS(Tableau1[Établissement 4],A87,Tableau1[AUDITIONNÉ],$B$117,Tableau1[Financé],$B$118)</f>
        <v>0</v>
      </c>
      <c r="G87" s="1">
        <f>COUNTIFS(Tableau1[Établissement 5],A87,Tableau1[AUDITIONNÉ],$B$117,Tableau1[Financé],$B$118)</f>
        <v>0</v>
      </c>
      <c r="H87" s="1">
        <f>COUNTIFS(Tableau1[Établissement 6],A87,Tableau1[AUDITIONNÉ],$B$117,Tableau1[Financé],$B$118)</f>
        <v>0</v>
      </c>
      <c r="I87" s="1">
        <f>COUNTIFS(Tableau1[Établissement 7],A87,Tableau1[AUDITIONNÉ],$B$117,Tableau1[Financé],$B$118)</f>
        <v>0</v>
      </c>
      <c r="J87" s="1">
        <f>COUNTIFS(Tableau1[Établissement 8],A87,Tableau1[AUDITIONNÉ],$B$117,Tableau1[Financé],$B$118)</f>
        <v>0</v>
      </c>
      <c r="K87" s="1">
        <f>COUNTIFS(Tableau1[Établissement 9],A87,Tableau1[AUDITIONNÉ],$B$117,Tableau1[Financé],$B$118)</f>
        <v>0</v>
      </c>
      <c r="L87" s="1">
        <f>COUNTIFS(Tableau1[Établissement 10],A87,Tableau1[AUDITIONNÉ],$B$117,Tableau1[Financé],$B$118)</f>
        <v>0</v>
      </c>
      <c r="M87" s="1">
        <f>COUNTIFS(Tableau1[Établissement 11],A87,Tableau1[AUDITIONNÉ],$B$117,Tableau1[Financé],$B$118)</f>
        <v>0</v>
      </c>
      <c r="N87" s="1">
        <f>COUNTIFS(Tableau1[Établissement 12],A87,Tableau1[AUDITIONNÉ],$B$117,Tableau1[Financé],$B$118)</f>
        <v>0</v>
      </c>
      <c r="O87" s="1">
        <f>COUNTIFS(Tableau1[Établissement 13],A87,Tableau1[AUDITIONNÉ],$B$117,Tableau1[Financé],$B$118)</f>
        <v>0</v>
      </c>
      <c r="P87" s="1">
        <f>COUNTIFS(Tableau1[Établissement 14],A87,Tableau1[AUDITIONNÉ],$B$117,Tableau1[Financé],$B$118)</f>
        <v>0</v>
      </c>
      <c r="Q87" s="1">
        <f>COUNTIFS(Tableau1[Établissement 15],A87,Tableau1[AUDITIONNÉ],$B$117,Tableau1[Financé],$B$118)</f>
        <v>0</v>
      </c>
      <c r="R87" s="1">
        <f t="shared" si="2"/>
        <v>0</v>
      </c>
    </row>
    <row r="88" spans="1:18" s="2" customFormat="1" x14ac:dyDescent="0.25">
      <c r="A88" s="1" t="s">
        <v>446</v>
      </c>
      <c r="B88" s="11">
        <f>COUNTIF(Tableau1[Établissement porteur],A88)</f>
        <v>0</v>
      </c>
      <c r="C88" s="1">
        <f>COUNTIFS(Tableau1[Établissement porteur],A88,Tableau1[AUDITIONNÉ],$B$117,Tableau1[Financé],$B$118)</f>
        <v>0</v>
      </c>
      <c r="D88" s="1">
        <f>COUNTIFS(Tableau1[Établissement 2],A88,Tableau1[AUDITIONNÉ],$B$117,Tableau1[Financé],$B$118)</f>
        <v>0</v>
      </c>
      <c r="E88" s="1">
        <f>COUNTIFS(Tableau1[Établissement 3],A88,Tableau1[AUDITIONNÉ],$B$117,Tableau1[Financé],$B$118)</f>
        <v>0</v>
      </c>
      <c r="F88" s="1">
        <f>COUNTIFS(Tableau1[Établissement 4],A88,Tableau1[AUDITIONNÉ],$B$117,Tableau1[Financé],$B$118)</f>
        <v>0</v>
      </c>
      <c r="G88" s="1">
        <f>COUNTIFS(Tableau1[Établissement 5],A88,Tableau1[AUDITIONNÉ],$B$117,Tableau1[Financé],$B$118)</f>
        <v>0</v>
      </c>
      <c r="H88" s="1">
        <f>COUNTIFS(Tableau1[Établissement 6],A88,Tableau1[AUDITIONNÉ],$B$117,Tableau1[Financé],$B$118)</f>
        <v>0</v>
      </c>
      <c r="I88" s="1">
        <f>COUNTIFS(Tableau1[Établissement 7],A88,Tableau1[AUDITIONNÉ],$B$117,Tableau1[Financé],$B$118)</f>
        <v>0</v>
      </c>
      <c r="J88" s="1">
        <f>COUNTIFS(Tableau1[Établissement 8],A88,Tableau1[AUDITIONNÉ],$B$117,Tableau1[Financé],$B$118)</f>
        <v>0</v>
      </c>
      <c r="K88" s="1">
        <f>COUNTIFS(Tableau1[Établissement 9],A88,Tableau1[AUDITIONNÉ],$B$117,Tableau1[Financé],$B$118)</f>
        <v>0</v>
      </c>
      <c r="L88" s="1">
        <f>COUNTIFS(Tableau1[Établissement 10],A88,Tableau1[AUDITIONNÉ],$B$117,Tableau1[Financé],$B$118)</f>
        <v>0</v>
      </c>
      <c r="M88" s="1">
        <f>COUNTIFS(Tableau1[Établissement 11],A88,Tableau1[AUDITIONNÉ],$B$117,Tableau1[Financé],$B$118)</f>
        <v>0</v>
      </c>
      <c r="N88" s="1">
        <f>COUNTIFS(Tableau1[Établissement 12],A88,Tableau1[AUDITIONNÉ],$B$117,Tableau1[Financé],$B$118)</f>
        <v>0</v>
      </c>
      <c r="O88" s="1">
        <f>COUNTIFS(Tableau1[Établissement 13],A88,Tableau1[AUDITIONNÉ],$B$117,Tableau1[Financé],$B$118)</f>
        <v>0</v>
      </c>
      <c r="P88" s="1">
        <f>COUNTIFS(Tableau1[Établissement 14],A88,Tableau1[AUDITIONNÉ],$B$117,Tableau1[Financé],$B$118)</f>
        <v>0</v>
      </c>
      <c r="Q88" s="1">
        <f>COUNTIFS(Tableau1[Établissement 15],A88,Tableau1[AUDITIONNÉ],$B$117,Tableau1[Financé],$B$118)</f>
        <v>0</v>
      </c>
      <c r="R88" s="1">
        <f t="shared" si="2"/>
        <v>0</v>
      </c>
    </row>
    <row r="89" spans="1:18" s="2" customFormat="1" x14ac:dyDescent="0.25">
      <c r="A89" s="11" t="s">
        <v>244</v>
      </c>
      <c r="B89" s="11">
        <f>COUNTIF(Tableau1[Établissement porteur],A89)</f>
        <v>2</v>
      </c>
      <c r="C89" s="1">
        <f>COUNTIFS(Tableau1[Établissement porteur],A89,Tableau1[AUDITIONNÉ],$B$117,Tableau1[Financé],$B$118)</f>
        <v>0</v>
      </c>
      <c r="D89" s="1">
        <f>COUNTIFS(Tableau1[Établissement 2],A89,Tableau1[AUDITIONNÉ],$B$117,Tableau1[Financé],$B$118)</f>
        <v>0</v>
      </c>
      <c r="E89" s="1">
        <f>COUNTIFS(Tableau1[Établissement 3],A89,Tableau1[AUDITIONNÉ],$B$117,Tableau1[Financé],$B$118)</f>
        <v>0</v>
      </c>
      <c r="F89" s="1">
        <f>COUNTIFS(Tableau1[Établissement 4],A89,Tableau1[AUDITIONNÉ],$B$117,Tableau1[Financé],$B$118)</f>
        <v>0</v>
      </c>
      <c r="G89" s="1">
        <f>COUNTIFS(Tableau1[Établissement 5],A89,Tableau1[AUDITIONNÉ],$B$117,Tableau1[Financé],$B$118)</f>
        <v>0</v>
      </c>
      <c r="H89" s="1">
        <f>COUNTIFS(Tableau1[Établissement 6],A89,Tableau1[AUDITIONNÉ],$B$117,Tableau1[Financé],$B$118)</f>
        <v>0</v>
      </c>
      <c r="I89" s="1">
        <f>COUNTIFS(Tableau1[Établissement 7],A89,Tableau1[AUDITIONNÉ],$B$117,Tableau1[Financé],$B$118)</f>
        <v>0</v>
      </c>
      <c r="J89" s="1">
        <f>COUNTIFS(Tableau1[Établissement 8],A89,Tableau1[AUDITIONNÉ],$B$117,Tableau1[Financé],$B$118)</f>
        <v>0</v>
      </c>
      <c r="K89" s="1">
        <f>COUNTIFS(Tableau1[Établissement 9],A89,Tableau1[AUDITIONNÉ],$B$117,Tableau1[Financé],$B$118)</f>
        <v>0</v>
      </c>
      <c r="L89" s="1">
        <f>COUNTIFS(Tableau1[Établissement 10],A89,Tableau1[AUDITIONNÉ],$B$117,Tableau1[Financé],$B$118)</f>
        <v>0</v>
      </c>
      <c r="M89" s="1">
        <f>COUNTIFS(Tableau1[Établissement 11],A89,Tableau1[AUDITIONNÉ],$B$117,Tableau1[Financé],$B$118)</f>
        <v>0</v>
      </c>
      <c r="N89" s="1">
        <f>COUNTIFS(Tableau1[Établissement 12],A89,Tableau1[AUDITIONNÉ],$B$117,Tableau1[Financé],$B$118)</f>
        <v>0</v>
      </c>
      <c r="O89" s="1">
        <f>COUNTIFS(Tableau1[Établissement 13],A89,Tableau1[AUDITIONNÉ],$B$117,Tableau1[Financé],$B$118)</f>
        <v>0</v>
      </c>
      <c r="P89" s="1">
        <f>COUNTIFS(Tableau1[Établissement 14],A89,Tableau1[AUDITIONNÉ],$B$117,Tableau1[Financé],$B$118)</f>
        <v>0</v>
      </c>
      <c r="Q89" s="1">
        <f>COUNTIFS(Tableau1[Établissement 15],A89,Tableau1[AUDITIONNÉ],$B$117,Tableau1[Financé],$B$118)</f>
        <v>0</v>
      </c>
      <c r="R89" s="1">
        <f t="shared" si="2"/>
        <v>0</v>
      </c>
    </row>
    <row r="90" spans="1:18" x14ac:dyDescent="0.25">
      <c r="A90" s="9" t="s">
        <v>564</v>
      </c>
      <c r="B90" s="11">
        <f>COUNTIF(Tableau1[Établissement porteur],A90)</f>
        <v>0</v>
      </c>
      <c r="C90" s="1">
        <f>COUNTIFS(Tableau1[Établissement porteur],A90,Tableau1[AUDITIONNÉ],$B$117,Tableau1[Financé],$B$118)</f>
        <v>0</v>
      </c>
      <c r="D90" s="1">
        <f>COUNTIFS(Tableau1[Établissement 2],A90,Tableau1[AUDITIONNÉ],$B$117,Tableau1[Financé],$B$118)</f>
        <v>0</v>
      </c>
      <c r="E90" s="1">
        <f>COUNTIFS(Tableau1[Établissement 3],A90,Tableau1[AUDITIONNÉ],$B$117,Tableau1[Financé],$B$118)</f>
        <v>0</v>
      </c>
      <c r="F90" s="1">
        <f>COUNTIFS(Tableau1[Établissement 4],A90,Tableau1[AUDITIONNÉ],$B$117,Tableau1[Financé],$B$118)</f>
        <v>0</v>
      </c>
      <c r="G90" s="1">
        <f>COUNTIFS(Tableau1[Établissement 5],A90,Tableau1[AUDITIONNÉ],$B$117,Tableau1[Financé],$B$118)</f>
        <v>0</v>
      </c>
      <c r="H90" s="1">
        <f>COUNTIFS(Tableau1[Établissement 6],A90,Tableau1[AUDITIONNÉ],$B$117,Tableau1[Financé],$B$118)</f>
        <v>0</v>
      </c>
      <c r="I90" s="1">
        <f>COUNTIFS(Tableau1[Établissement 7],A90,Tableau1[AUDITIONNÉ],$B$117,Tableau1[Financé],$B$118)</f>
        <v>0</v>
      </c>
      <c r="J90" s="1">
        <f>COUNTIFS(Tableau1[Établissement 8],A90,Tableau1[AUDITIONNÉ],$B$117,Tableau1[Financé],$B$118)</f>
        <v>0</v>
      </c>
      <c r="K90" s="1">
        <f>COUNTIFS(Tableau1[Établissement 9],A90,Tableau1[AUDITIONNÉ],$B$117,Tableau1[Financé],$B$118)</f>
        <v>0</v>
      </c>
      <c r="L90" s="1">
        <f>COUNTIFS(Tableau1[Établissement 10],A90,Tableau1[AUDITIONNÉ],$B$117,Tableau1[Financé],$B$118)</f>
        <v>0</v>
      </c>
      <c r="M90" s="1">
        <f>COUNTIFS(Tableau1[Établissement 11],A90,Tableau1[AUDITIONNÉ],$B$117,Tableau1[Financé],$B$118)</f>
        <v>0</v>
      </c>
      <c r="N90" s="1">
        <f>COUNTIFS(Tableau1[Établissement 12],A90,Tableau1[AUDITIONNÉ],$B$117,Tableau1[Financé],$B$118)</f>
        <v>0</v>
      </c>
      <c r="O90" s="1">
        <f>COUNTIFS(Tableau1[Établissement 13],A90,Tableau1[AUDITIONNÉ],$B$117,Tableau1[Financé],$B$118)</f>
        <v>0</v>
      </c>
      <c r="P90" s="1">
        <f>COUNTIFS(Tableau1[Établissement 14],A90,Tableau1[AUDITIONNÉ],$B$117,Tableau1[Financé],$B$118)</f>
        <v>0</v>
      </c>
      <c r="Q90" s="1">
        <f>COUNTIFS(Tableau1[Établissement 15],A90,Tableau1[AUDITIONNÉ],$B$117,Tableau1[Financé],$B$118)</f>
        <v>0</v>
      </c>
      <c r="R90" s="1">
        <f t="shared" si="2"/>
        <v>0</v>
      </c>
    </row>
    <row r="91" spans="1:18" x14ac:dyDescent="0.25">
      <c r="A91" s="11" t="s">
        <v>895</v>
      </c>
      <c r="B91" s="11">
        <f>COUNTIF(Tableau1[Établissement porteur],A91)</f>
        <v>0</v>
      </c>
      <c r="C91" s="1">
        <f>COUNTIFS(Tableau1[Établissement porteur],A91,Tableau1[AUDITIONNÉ],$B$117,Tableau1[Financé],$B$118)</f>
        <v>0</v>
      </c>
      <c r="D91" s="1">
        <f>COUNTIFS(Tableau1[Établissement 2],A91,Tableau1[AUDITIONNÉ],$B$117,Tableau1[Financé],$B$118)</f>
        <v>0</v>
      </c>
      <c r="E91" s="1">
        <f>COUNTIFS(Tableau1[Établissement 3],A91,Tableau1[AUDITIONNÉ],$B$117,Tableau1[Financé],$B$118)</f>
        <v>0</v>
      </c>
      <c r="F91" s="1">
        <f>COUNTIFS(Tableau1[Établissement 4],A91,Tableau1[AUDITIONNÉ],$B$117,Tableau1[Financé],$B$118)</f>
        <v>0</v>
      </c>
      <c r="G91" s="1">
        <f>COUNTIFS(Tableau1[Établissement 5],A91,Tableau1[AUDITIONNÉ],$B$117,Tableau1[Financé],$B$118)</f>
        <v>0</v>
      </c>
      <c r="H91" s="1">
        <f>COUNTIFS(Tableau1[Établissement 6],A91,Tableau1[AUDITIONNÉ],$B$117,Tableau1[Financé],$B$118)</f>
        <v>0</v>
      </c>
      <c r="I91" s="1">
        <f>COUNTIFS(Tableau1[Établissement 7],A91,Tableau1[AUDITIONNÉ],$B$117,Tableau1[Financé],$B$118)</f>
        <v>0</v>
      </c>
      <c r="J91" s="1">
        <f>COUNTIFS(Tableau1[Établissement 8],A91,Tableau1[AUDITIONNÉ],$B$117,Tableau1[Financé],$B$118)</f>
        <v>0</v>
      </c>
      <c r="K91" s="1">
        <f>COUNTIFS(Tableau1[Établissement 9],A91,Tableau1[AUDITIONNÉ],$B$117,Tableau1[Financé],$B$118)</f>
        <v>0</v>
      </c>
      <c r="L91" s="1">
        <f>COUNTIFS(Tableau1[Établissement 10],A91,Tableau1[AUDITIONNÉ],$B$117,Tableau1[Financé],$B$118)</f>
        <v>0</v>
      </c>
      <c r="M91" s="1">
        <f>COUNTIFS(Tableau1[Établissement 11],A91,Tableau1[AUDITIONNÉ],$B$117,Tableau1[Financé],$B$118)</f>
        <v>0</v>
      </c>
      <c r="N91" s="1">
        <f>COUNTIFS(Tableau1[Établissement 12],A91,Tableau1[AUDITIONNÉ],$B$117,Tableau1[Financé],$B$118)</f>
        <v>0</v>
      </c>
      <c r="O91" s="1">
        <f>COUNTIFS(Tableau1[Établissement 13],A91,Tableau1[AUDITIONNÉ],$B$117,Tableau1[Financé],$B$118)</f>
        <v>0</v>
      </c>
      <c r="P91" s="1">
        <f>COUNTIFS(Tableau1[Établissement 14],A91,Tableau1[AUDITIONNÉ],$B$117,Tableau1[Financé],$B$118)</f>
        <v>0</v>
      </c>
      <c r="Q91" s="1">
        <f>COUNTIFS(Tableau1[Établissement 15],A91,Tableau1[AUDITIONNÉ],$B$117,Tableau1[Financé],$B$118)</f>
        <v>0</v>
      </c>
      <c r="R91" s="1">
        <f t="shared" si="2"/>
        <v>0</v>
      </c>
    </row>
    <row r="92" spans="1:18" x14ac:dyDescent="0.25">
      <c r="A92" s="1" t="s">
        <v>527</v>
      </c>
      <c r="B92" s="11">
        <f>COUNTIF(Tableau1[Établissement porteur],A92)</f>
        <v>0</v>
      </c>
      <c r="C92" s="1">
        <f>COUNTIFS(Tableau1[Établissement porteur],A92,Tableau1[AUDITIONNÉ],$B$117,Tableau1[Financé],$B$118)</f>
        <v>0</v>
      </c>
      <c r="D92" s="1">
        <f>COUNTIFS(Tableau1[Établissement 2],A92,Tableau1[AUDITIONNÉ],$B$117,Tableau1[Financé],$B$118)</f>
        <v>0</v>
      </c>
      <c r="E92" s="1">
        <f>COUNTIFS(Tableau1[Établissement 3],A92,Tableau1[AUDITIONNÉ],$B$117,Tableau1[Financé],$B$118)</f>
        <v>0</v>
      </c>
      <c r="F92" s="1">
        <f>COUNTIFS(Tableau1[Établissement 4],A92,Tableau1[AUDITIONNÉ],$B$117,Tableau1[Financé],$B$118)</f>
        <v>0</v>
      </c>
      <c r="G92" s="1">
        <f>COUNTIFS(Tableau1[Établissement 5],A92,Tableau1[AUDITIONNÉ],$B$117,Tableau1[Financé],$B$118)</f>
        <v>0</v>
      </c>
      <c r="H92" s="1">
        <f>COUNTIFS(Tableau1[Établissement 6],A92,Tableau1[AUDITIONNÉ],$B$117,Tableau1[Financé],$B$118)</f>
        <v>0</v>
      </c>
      <c r="I92" s="1">
        <f>COUNTIFS(Tableau1[Établissement 7],A92,Tableau1[AUDITIONNÉ],$B$117,Tableau1[Financé],$B$118)</f>
        <v>0</v>
      </c>
      <c r="J92" s="1">
        <f>COUNTIFS(Tableau1[Établissement 8],A92,Tableau1[AUDITIONNÉ],$B$117,Tableau1[Financé],$B$118)</f>
        <v>0</v>
      </c>
      <c r="K92" s="1">
        <f>COUNTIFS(Tableau1[Établissement 9],A92,Tableau1[AUDITIONNÉ],$B$117,Tableau1[Financé],$B$118)</f>
        <v>0</v>
      </c>
      <c r="L92" s="1">
        <f>COUNTIFS(Tableau1[Établissement 10],A92,Tableau1[AUDITIONNÉ],$B$117,Tableau1[Financé],$B$118)</f>
        <v>0</v>
      </c>
      <c r="M92" s="1">
        <f>COUNTIFS(Tableau1[Établissement 11],A92,Tableau1[AUDITIONNÉ],$B$117,Tableau1[Financé],$B$118)</f>
        <v>0</v>
      </c>
      <c r="N92" s="1">
        <f>COUNTIFS(Tableau1[Établissement 12],A92,Tableau1[AUDITIONNÉ],$B$117,Tableau1[Financé],$B$118)</f>
        <v>0</v>
      </c>
      <c r="O92" s="1">
        <f>COUNTIFS(Tableau1[Établissement 13],A92,Tableau1[AUDITIONNÉ],$B$117,Tableau1[Financé],$B$118)</f>
        <v>0</v>
      </c>
      <c r="P92" s="1">
        <f>COUNTIFS(Tableau1[Établissement 14],A92,Tableau1[AUDITIONNÉ],$B$117,Tableau1[Financé],$B$118)</f>
        <v>0</v>
      </c>
      <c r="Q92" s="1">
        <f>COUNTIFS(Tableau1[Établissement 15],A92,Tableau1[AUDITIONNÉ],$B$117,Tableau1[Financé],$B$118)</f>
        <v>0</v>
      </c>
      <c r="R92" s="1">
        <f t="shared" si="2"/>
        <v>0</v>
      </c>
    </row>
    <row r="93" spans="1:18" x14ac:dyDescent="0.25">
      <c r="A93" s="9" t="s">
        <v>398</v>
      </c>
      <c r="B93" s="11">
        <f>COUNTIF(Tableau1[Établissement porteur],A93)</f>
        <v>0</v>
      </c>
      <c r="C93" s="1">
        <f>COUNTIFS(Tableau1[Établissement porteur],A93,Tableau1[AUDITIONNÉ],$B$117,Tableau1[Financé],$B$118)</f>
        <v>0</v>
      </c>
      <c r="D93" s="1">
        <f>COUNTIFS(Tableau1[Établissement 2],A93,Tableau1[AUDITIONNÉ],$B$117,Tableau1[Financé],$B$118)</f>
        <v>0</v>
      </c>
      <c r="E93" s="1">
        <f>COUNTIFS(Tableau1[Établissement 3],A93,Tableau1[AUDITIONNÉ],$B$117,Tableau1[Financé],$B$118)</f>
        <v>0</v>
      </c>
      <c r="F93" s="1">
        <f>COUNTIFS(Tableau1[Établissement 4],A93,Tableau1[AUDITIONNÉ],$B$117,Tableau1[Financé],$B$118)</f>
        <v>0</v>
      </c>
      <c r="G93" s="1">
        <f>COUNTIFS(Tableau1[Établissement 5],A93,Tableau1[AUDITIONNÉ],$B$117,Tableau1[Financé],$B$118)</f>
        <v>0</v>
      </c>
      <c r="H93" s="1">
        <f>COUNTIFS(Tableau1[Établissement 6],A93,Tableau1[AUDITIONNÉ],$B$117,Tableau1[Financé],$B$118)</f>
        <v>0</v>
      </c>
      <c r="I93" s="1">
        <f>COUNTIFS(Tableau1[Établissement 7],A93,Tableau1[AUDITIONNÉ],$B$117,Tableau1[Financé],$B$118)</f>
        <v>0</v>
      </c>
      <c r="J93" s="1">
        <f>COUNTIFS(Tableau1[Établissement 8],A93,Tableau1[AUDITIONNÉ],$B$117,Tableau1[Financé],$B$118)</f>
        <v>0</v>
      </c>
      <c r="K93" s="1">
        <f>COUNTIFS(Tableau1[Établissement 9],A93,Tableau1[AUDITIONNÉ],$B$117,Tableau1[Financé],$B$118)</f>
        <v>0</v>
      </c>
      <c r="L93" s="1">
        <f>COUNTIFS(Tableau1[Établissement 10],A93,Tableau1[AUDITIONNÉ],$B$117,Tableau1[Financé],$B$118)</f>
        <v>0</v>
      </c>
      <c r="M93" s="1">
        <f>COUNTIFS(Tableau1[Établissement 11],A93,Tableau1[AUDITIONNÉ],$B$117,Tableau1[Financé],$B$118)</f>
        <v>0</v>
      </c>
      <c r="N93" s="1">
        <f>COUNTIFS(Tableau1[Établissement 12],A93,Tableau1[AUDITIONNÉ],$B$117,Tableau1[Financé],$B$118)</f>
        <v>0</v>
      </c>
      <c r="O93" s="1">
        <f>COUNTIFS(Tableau1[Établissement 13],A93,Tableau1[AUDITIONNÉ],$B$117,Tableau1[Financé],$B$118)</f>
        <v>0</v>
      </c>
      <c r="P93" s="1">
        <f>COUNTIFS(Tableau1[Établissement 14],A93,Tableau1[AUDITIONNÉ],$B$117,Tableau1[Financé],$B$118)</f>
        <v>0</v>
      </c>
      <c r="Q93" s="1">
        <f>COUNTIFS(Tableau1[Établissement 15],A93,Tableau1[AUDITIONNÉ],$B$117,Tableau1[Financé],$B$118)</f>
        <v>0</v>
      </c>
      <c r="R93" s="1">
        <f t="shared" si="2"/>
        <v>0</v>
      </c>
    </row>
    <row r="94" spans="1:18" ht="22" x14ac:dyDescent="0.25">
      <c r="A94" s="16" t="s">
        <v>941</v>
      </c>
      <c r="B94" s="11">
        <f>COUNTIF(Tableau1[Établissement porteur],A94)</f>
        <v>0</v>
      </c>
      <c r="C94" s="1">
        <f>COUNTIFS(Tableau1[Établissement porteur],A94,Tableau1[AUDITIONNÉ],$B$117,Tableau1[Financé],$B$118)</f>
        <v>0</v>
      </c>
      <c r="D94" s="1">
        <f>COUNTIFS(Tableau1[Établissement 2],A94,Tableau1[AUDITIONNÉ],$B$117,Tableau1[Financé],$B$118)</f>
        <v>0</v>
      </c>
      <c r="E94" s="1">
        <f>COUNTIFS(Tableau1[Établissement 3],A94,Tableau1[AUDITIONNÉ],$B$117,Tableau1[Financé],$B$118)</f>
        <v>0</v>
      </c>
      <c r="F94" s="1">
        <f>COUNTIFS(Tableau1[Établissement 4],A94,Tableau1[AUDITIONNÉ],$B$117,Tableau1[Financé],$B$118)</f>
        <v>0</v>
      </c>
      <c r="G94" s="1">
        <f>COUNTIFS(Tableau1[Établissement 5],A94,Tableau1[AUDITIONNÉ],$B$117,Tableau1[Financé],$B$118)</f>
        <v>0</v>
      </c>
      <c r="H94" s="1">
        <f>COUNTIFS(Tableau1[Établissement 6],A94,Tableau1[AUDITIONNÉ],$B$117,Tableau1[Financé],$B$118)</f>
        <v>0</v>
      </c>
      <c r="I94" s="1">
        <f>COUNTIFS(Tableau1[Établissement 7],A94,Tableau1[AUDITIONNÉ],$B$117,Tableau1[Financé],$B$118)</f>
        <v>0</v>
      </c>
      <c r="J94" s="1">
        <f>COUNTIFS(Tableau1[Établissement 8],A94,Tableau1[AUDITIONNÉ],$B$117,Tableau1[Financé],$B$118)</f>
        <v>0</v>
      </c>
      <c r="K94" s="1">
        <f>COUNTIFS(Tableau1[Établissement 9],A94,Tableau1[AUDITIONNÉ],$B$117,Tableau1[Financé],$B$118)</f>
        <v>0</v>
      </c>
      <c r="L94" s="1">
        <f>COUNTIFS(Tableau1[Établissement 10],A94,Tableau1[AUDITIONNÉ],$B$117,Tableau1[Financé],$B$118)</f>
        <v>0</v>
      </c>
      <c r="M94" s="1">
        <f>COUNTIFS(Tableau1[Établissement 11],A94,Tableau1[AUDITIONNÉ],$B$117,Tableau1[Financé],$B$118)</f>
        <v>0</v>
      </c>
      <c r="N94" s="1">
        <f>COUNTIFS(Tableau1[Établissement 12],A94,Tableau1[AUDITIONNÉ],$B$117,Tableau1[Financé],$B$118)</f>
        <v>0</v>
      </c>
      <c r="O94" s="1">
        <f>COUNTIFS(Tableau1[Établissement 13],A94,Tableau1[AUDITIONNÉ],$B$117,Tableau1[Financé],$B$118)</f>
        <v>0</v>
      </c>
      <c r="P94" s="1">
        <f>COUNTIFS(Tableau1[Établissement 14],A94,Tableau1[AUDITIONNÉ],$B$117,Tableau1[Financé],$B$118)</f>
        <v>0</v>
      </c>
      <c r="Q94" s="1">
        <f>COUNTIFS(Tableau1[Établissement 15],A94,Tableau1[AUDITIONNÉ],$B$117,Tableau1[Financé],$B$118)</f>
        <v>0</v>
      </c>
      <c r="R94" s="1">
        <f t="shared" si="2"/>
        <v>0</v>
      </c>
    </row>
    <row r="95" spans="1:18" x14ac:dyDescent="0.25">
      <c r="A95" s="1" t="s">
        <v>1775</v>
      </c>
      <c r="B95" s="11">
        <f>COUNTIF(Tableau1[Établissement porteur],A95)</f>
        <v>0</v>
      </c>
      <c r="C95" s="1">
        <f>COUNTIFS(Tableau1[Établissement porteur],A95,Tableau1[AUDITIONNÉ],$B$117,Tableau1[Financé],$B$118)</f>
        <v>0</v>
      </c>
      <c r="D95" s="1">
        <f>COUNTIFS(Tableau1[Établissement 2],A95,Tableau1[AUDITIONNÉ],$B$117,Tableau1[Financé],$B$118)</f>
        <v>0</v>
      </c>
      <c r="E95" s="1">
        <f>COUNTIFS(Tableau1[Établissement 3],A95,Tableau1[AUDITIONNÉ],$B$117,Tableau1[Financé],$B$118)</f>
        <v>0</v>
      </c>
      <c r="F95" s="1">
        <f>COUNTIFS(Tableau1[Établissement 4],A95,Tableau1[AUDITIONNÉ],$B$117,Tableau1[Financé],$B$118)</f>
        <v>0</v>
      </c>
      <c r="G95" s="1">
        <f>COUNTIFS(Tableau1[Établissement 5],A95,Tableau1[AUDITIONNÉ],$B$117,Tableau1[Financé],$B$118)</f>
        <v>0</v>
      </c>
      <c r="H95" s="1">
        <f>COUNTIFS(Tableau1[Établissement 6],A95,Tableau1[AUDITIONNÉ],$B$117,Tableau1[Financé],$B$118)</f>
        <v>0</v>
      </c>
      <c r="I95" s="1">
        <f>COUNTIFS(Tableau1[Établissement 7],A95,Tableau1[AUDITIONNÉ],$B$117,Tableau1[Financé],$B$118)</f>
        <v>0</v>
      </c>
      <c r="J95" s="1">
        <f>COUNTIFS(Tableau1[Établissement 8],A95,Tableau1[AUDITIONNÉ],$B$117,Tableau1[Financé],$B$118)</f>
        <v>0</v>
      </c>
      <c r="K95" s="1">
        <f>COUNTIFS(Tableau1[Établissement 9],A95,Tableau1[AUDITIONNÉ],$B$117,Tableau1[Financé],$B$118)</f>
        <v>0</v>
      </c>
      <c r="L95" s="1">
        <f>COUNTIFS(Tableau1[Établissement 10],A95,Tableau1[AUDITIONNÉ],$B$117,Tableau1[Financé],$B$118)</f>
        <v>0</v>
      </c>
      <c r="M95" s="1">
        <f>COUNTIFS(Tableau1[Établissement 11],A95,Tableau1[AUDITIONNÉ],$B$117,Tableau1[Financé],$B$118)</f>
        <v>0</v>
      </c>
      <c r="N95" s="1">
        <f>COUNTIFS(Tableau1[Établissement 12],A95,Tableau1[AUDITIONNÉ],$B$117,Tableau1[Financé],$B$118)</f>
        <v>0</v>
      </c>
      <c r="O95" s="1">
        <f>COUNTIFS(Tableau1[Établissement 13],A95,Tableau1[AUDITIONNÉ],$B$117,Tableau1[Financé],$B$118)</f>
        <v>0</v>
      </c>
      <c r="P95" s="1">
        <f>COUNTIFS(Tableau1[Établissement 14],A95,Tableau1[AUDITIONNÉ],$B$117,Tableau1[Financé],$B$118)</f>
        <v>0</v>
      </c>
      <c r="Q95" s="1">
        <f>COUNTIFS(Tableau1[Établissement 15],A95,Tableau1[AUDITIONNÉ],$B$117,Tableau1[Financé],$B$118)</f>
        <v>0</v>
      </c>
      <c r="R95" s="1">
        <f t="shared" si="2"/>
        <v>0</v>
      </c>
    </row>
    <row r="96" spans="1:18" x14ac:dyDescent="0.25">
      <c r="A96" s="1" t="s">
        <v>1481</v>
      </c>
      <c r="B96" s="11">
        <f>COUNTIF(Tableau1[Établissement porteur],A96)</f>
        <v>1</v>
      </c>
      <c r="C96" s="1">
        <f>COUNTIFS(Tableau1[Établissement porteur],A96,Tableau1[AUDITIONNÉ],$B$117,Tableau1[Financé],$B$118)</f>
        <v>0</v>
      </c>
      <c r="D96" s="1">
        <f>COUNTIFS(Tableau1[Établissement 2],A96,Tableau1[AUDITIONNÉ],$B$117,Tableau1[Financé],$B$118)</f>
        <v>0</v>
      </c>
      <c r="E96" s="1">
        <f>COUNTIFS(Tableau1[Établissement 3],A96,Tableau1[AUDITIONNÉ],$B$117,Tableau1[Financé],$B$118)</f>
        <v>0</v>
      </c>
      <c r="F96" s="1">
        <f>COUNTIFS(Tableau1[Établissement 4],A96,Tableau1[AUDITIONNÉ],$B$117,Tableau1[Financé],$B$118)</f>
        <v>0</v>
      </c>
      <c r="G96" s="1">
        <f>COUNTIFS(Tableau1[Établissement 5],A96,Tableau1[AUDITIONNÉ],$B$117,Tableau1[Financé],$B$118)</f>
        <v>0</v>
      </c>
      <c r="H96" s="1">
        <f>COUNTIFS(Tableau1[Établissement 6],A96,Tableau1[AUDITIONNÉ],$B$117,Tableau1[Financé],$B$118)</f>
        <v>0</v>
      </c>
      <c r="I96" s="1">
        <f>COUNTIFS(Tableau1[Établissement 7],A96,Tableau1[AUDITIONNÉ],$B$117,Tableau1[Financé],$B$118)</f>
        <v>0</v>
      </c>
      <c r="J96" s="1">
        <f>COUNTIFS(Tableau1[Établissement 8],A96,Tableau1[AUDITIONNÉ],$B$117,Tableau1[Financé],$B$118)</f>
        <v>0</v>
      </c>
      <c r="K96" s="1">
        <f>COUNTIFS(Tableau1[Établissement 9],A96,Tableau1[AUDITIONNÉ],$B$117,Tableau1[Financé],$B$118)</f>
        <v>0</v>
      </c>
      <c r="L96" s="1">
        <f>COUNTIFS(Tableau1[Établissement 10],A96,Tableau1[AUDITIONNÉ],$B$117,Tableau1[Financé],$B$118)</f>
        <v>0</v>
      </c>
      <c r="M96" s="1">
        <f>COUNTIFS(Tableau1[Établissement 11],A96,Tableau1[AUDITIONNÉ],$B$117,Tableau1[Financé],$B$118)</f>
        <v>0</v>
      </c>
      <c r="N96" s="1">
        <f>COUNTIFS(Tableau1[Établissement 12],A96,Tableau1[AUDITIONNÉ],$B$117,Tableau1[Financé],$B$118)</f>
        <v>0</v>
      </c>
      <c r="O96" s="1">
        <f>COUNTIFS(Tableau1[Établissement 13],A96,Tableau1[AUDITIONNÉ],$B$117,Tableau1[Financé],$B$118)</f>
        <v>0</v>
      </c>
      <c r="P96" s="1">
        <f>COUNTIFS(Tableau1[Établissement 14],A96,Tableau1[AUDITIONNÉ],$B$117,Tableau1[Financé],$B$118)</f>
        <v>0</v>
      </c>
      <c r="Q96" s="1">
        <f>COUNTIFS(Tableau1[Établissement 15],A96,Tableau1[AUDITIONNÉ],$B$117,Tableau1[Financé],$B$118)</f>
        <v>0</v>
      </c>
      <c r="R96" s="1">
        <f t="shared" si="2"/>
        <v>0</v>
      </c>
    </row>
    <row r="97" spans="1:18" x14ac:dyDescent="0.25">
      <c r="A97" s="1" t="s">
        <v>490</v>
      </c>
      <c r="B97" s="11">
        <f>COUNTIF(Tableau1[Établissement porteur],A97)</f>
        <v>0</v>
      </c>
      <c r="C97" s="1">
        <f>COUNTIFS(Tableau1[Établissement porteur],A97,Tableau1[AUDITIONNÉ],$B$117,Tableau1[Financé],$B$118)</f>
        <v>0</v>
      </c>
      <c r="D97" s="1">
        <f>COUNTIFS(Tableau1[Établissement 2],A97,Tableau1[AUDITIONNÉ],$B$117,Tableau1[Financé],$B$118)</f>
        <v>0</v>
      </c>
      <c r="E97" s="1">
        <f>COUNTIFS(Tableau1[Établissement 3],A97,Tableau1[AUDITIONNÉ],$B$117,Tableau1[Financé],$B$118)</f>
        <v>0</v>
      </c>
      <c r="F97" s="1">
        <f>COUNTIFS(Tableau1[Établissement 4],A97,Tableau1[AUDITIONNÉ],$B$117,Tableau1[Financé],$B$118)</f>
        <v>0</v>
      </c>
      <c r="G97" s="1">
        <f>COUNTIFS(Tableau1[Établissement 5],A97,Tableau1[AUDITIONNÉ],$B$117,Tableau1[Financé],$B$118)</f>
        <v>0</v>
      </c>
      <c r="H97" s="1">
        <f>COUNTIFS(Tableau1[Établissement 6],A97,Tableau1[AUDITIONNÉ],$B$117,Tableau1[Financé],$B$118)</f>
        <v>0</v>
      </c>
      <c r="I97" s="1">
        <f>COUNTIFS(Tableau1[Établissement 7],A97,Tableau1[AUDITIONNÉ],$B$117,Tableau1[Financé],$B$118)</f>
        <v>0</v>
      </c>
      <c r="J97" s="1">
        <f>COUNTIFS(Tableau1[Établissement 8],A97,Tableau1[AUDITIONNÉ],$B$117,Tableau1[Financé],$B$118)</f>
        <v>0</v>
      </c>
      <c r="K97" s="1">
        <f>COUNTIFS(Tableau1[Établissement 9],A97,Tableau1[AUDITIONNÉ],$B$117,Tableau1[Financé],$B$118)</f>
        <v>0</v>
      </c>
      <c r="L97" s="1">
        <f>COUNTIFS(Tableau1[Établissement 10],A97,Tableau1[AUDITIONNÉ],$B$117,Tableau1[Financé],$B$118)</f>
        <v>0</v>
      </c>
      <c r="M97" s="1">
        <f>COUNTIFS(Tableau1[Établissement 11],A97,Tableau1[AUDITIONNÉ],$B$117,Tableau1[Financé],$B$118)</f>
        <v>0</v>
      </c>
      <c r="N97" s="1">
        <f>COUNTIFS(Tableau1[Établissement 12],A97,Tableau1[AUDITIONNÉ],$B$117,Tableau1[Financé],$B$118)</f>
        <v>0</v>
      </c>
      <c r="O97" s="1">
        <f>COUNTIFS(Tableau1[Établissement 13],A97,Tableau1[AUDITIONNÉ],$B$117,Tableau1[Financé],$B$118)</f>
        <v>0</v>
      </c>
      <c r="P97" s="1">
        <f>COUNTIFS(Tableau1[Établissement 14],A97,Tableau1[AUDITIONNÉ],$B$117,Tableau1[Financé],$B$118)</f>
        <v>0</v>
      </c>
      <c r="Q97" s="1">
        <f>COUNTIFS(Tableau1[Établissement 15],A97,Tableau1[AUDITIONNÉ],$B$117,Tableau1[Financé],$B$118)</f>
        <v>0</v>
      </c>
      <c r="R97" s="1">
        <f t="shared" si="2"/>
        <v>0</v>
      </c>
    </row>
    <row r="98" spans="1:18" x14ac:dyDescent="0.25">
      <c r="A98" s="1" t="s">
        <v>1677</v>
      </c>
      <c r="B98" s="11">
        <f>COUNTIF(Tableau1[Établissement porteur],A98)</f>
        <v>1</v>
      </c>
      <c r="C98" s="1">
        <f>COUNTIFS(Tableau1[Établissement porteur],A98,Tableau1[AUDITIONNÉ],$B$117,Tableau1[Financé],$B$118)</f>
        <v>0</v>
      </c>
      <c r="D98" s="1">
        <f>COUNTIFS(Tableau1[Établissement 2],A98,Tableau1[AUDITIONNÉ],$B$117,Tableau1[Financé],$B$118)</f>
        <v>0</v>
      </c>
      <c r="E98" s="1">
        <f>COUNTIFS(Tableau1[Établissement 3],A98,Tableau1[AUDITIONNÉ],$B$117,Tableau1[Financé],$B$118)</f>
        <v>0</v>
      </c>
      <c r="F98" s="1">
        <f>COUNTIFS(Tableau1[Établissement 4],A98,Tableau1[AUDITIONNÉ],$B$117,Tableau1[Financé],$B$118)</f>
        <v>0</v>
      </c>
      <c r="G98" s="1">
        <f>COUNTIFS(Tableau1[Établissement 5],A98,Tableau1[AUDITIONNÉ],$B$117,Tableau1[Financé],$B$118)</f>
        <v>0</v>
      </c>
      <c r="H98" s="1">
        <f>COUNTIFS(Tableau1[Établissement 6],A98,Tableau1[AUDITIONNÉ],$B$117,Tableau1[Financé],$B$118)</f>
        <v>0</v>
      </c>
      <c r="I98" s="1">
        <f>COUNTIFS(Tableau1[Établissement 7],A98,Tableau1[AUDITIONNÉ],$B$117,Tableau1[Financé],$B$118)</f>
        <v>0</v>
      </c>
      <c r="J98" s="1">
        <f>COUNTIFS(Tableau1[Établissement 8],A98,Tableau1[AUDITIONNÉ],$B$117,Tableau1[Financé],$B$118)</f>
        <v>0</v>
      </c>
      <c r="K98" s="1">
        <f>COUNTIFS(Tableau1[Établissement 9],A98,Tableau1[AUDITIONNÉ],$B$117,Tableau1[Financé],$B$118)</f>
        <v>0</v>
      </c>
      <c r="L98" s="1">
        <f>COUNTIFS(Tableau1[Établissement 10],A98,Tableau1[AUDITIONNÉ],$B$117,Tableau1[Financé],$B$118)</f>
        <v>0</v>
      </c>
      <c r="M98" s="1">
        <f>COUNTIFS(Tableau1[Établissement 11],A98,Tableau1[AUDITIONNÉ],$B$117,Tableau1[Financé],$B$118)</f>
        <v>0</v>
      </c>
      <c r="N98" s="1">
        <f>COUNTIFS(Tableau1[Établissement 12],A98,Tableau1[AUDITIONNÉ],$B$117,Tableau1[Financé],$B$118)</f>
        <v>0</v>
      </c>
      <c r="O98" s="1">
        <f>COUNTIFS(Tableau1[Établissement 13],A98,Tableau1[AUDITIONNÉ],$B$117,Tableau1[Financé],$B$118)</f>
        <v>0</v>
      </c>
      <c r="P98" s="1">
        <f>COUNTIFS(Tableau1[Établissement 14],A98,Tableau1[AUDITIONNÉ],$B$117,Tableau1[Financé],$B$118)</f>
        <v>0</v>
      </c>
      <c r="Q98" s="1">
        <f>COUNTIFS(Tableau1[Établissement 15],A98,Tableau1[AUDITIONNÉ],$B$117,Tableau1[Financé],$B$118)</f>
        <v>0</v>
      </c>
      <c r="R98" s="1">
        <f t="shared" ref="R98:R111" si="3">SUM(C98:Q98)</f>
        <v>0</v>
      </c>
    </row>
    <row r="99" spans="1:18" x14ac:dyDescent="0.25">
      <c r="A99" s="1" t="s">
        <v>1363</v>
      </c>
      <c r="B99" s="11">
        <f>COUNTIF(Tableau1[Établissement porteur],A99)</f>
        <v>0</v>
      </c>
      <c r="C99" s="1">
        <f>COUNTIFS(Tableau1[Établissement porteur],A99,Tableau1[AUDITIONNÉ],$B$117,Tableau1[Financé],$B$118)</f>
        <v>0</v>
      </c>
      <c r="D99" s="1">
        <f>COUNTIFS(Tableau1[Établissement 2],A99,Tableau1[AUDITIONNÉ],$B$117,Tableau1[Financé],$B$118)</f>
        <v>0</v>
      </c>
      <c r="E99" s="1">
        <f>COUNTIFS(Tableau1[Établissement 3],A99,Tableau1[AUDITIONNÉ],$B$117,Tableau1[Financé],$B$118)</f>
        <v>0</v>
      </c>
      <c r="F99" s="1">
        <f>COUNTIFS(Tableau1[Établissement 4],A99,Tableau1[AUDITIONNÉ],$B$117,Tableau1[Financé],$B$118)</f>
        <v>0</v>
      </c>
      <c r="G99" s="1">
        <f>COUNTIFS(Tableau1[Établissement 5],A99,Tableau1[AUDITIONNÉ],$B$117,Tableau1[Financé],$B$118)</f>
        <v>0</v>
      </c>
      <c r="H99" s="1">
        <f>COUNTIFS(Tableau1[Établissement 6],A99,Tableau1[AUDITIONNÉ],$B$117,Tableau1[Financé],$B$118)</f>
        <v>0</v>
      </c>
      <c r="I99" s="1">
        <f>COUNTIFS(Tableau1[Établissement 7],A99,Tableau1[AUDITIONNÉ],$B$117,Tableau1[Financé],$B$118)</f>
        <v>0</v>
      </c>
      <c r="J99" s="1">
        <f>COUNTIFS(Tableau1[Établissement 8],A99,Tableau1[AUDITIONNÉ],$B$117,Tableau1[Financé],$B$118)</f>
        <v>0</v>
      </c>
      <c r="K99" s="1">
        <f>COUNTIFS(Tableau1[Établissement 9],A99,Tableau1[AUDITIONNÉ],$B$117,Tableau1[Financé],$B$118)</f>
        <v>0</v>
      </c>
      <c r="L99" s="1">
        <f>COUNTIFS(Tableau1[Établissement 10],A99,Tableau1[AUDITIONNÉ],$B$117,Tableau1[Financé],$B$118)</f>
        <v>0</v>
      </c>
      <c r="M99" s="1">
        <f>COUNTIFS(Tableau1[Établissement 11],A99,Tableau1[AUDITIONNÉ],$B$117,Tableau1[Financé],$B$118)</f>
        <v>0</v>
      </c>
      <c r="N99" s="1">
        <f>COUNTIFS(Tableau1[Établissement 12],A99,Tableau1[AUDITIONNÉ],$B$117,Tableau1[Financé],$B$118)</f>
        <v>0</v>
      </c>
      <c r="O99" s="1">
        <f>COUNTIFS(Tableau1[Établissement 13],A99,Tableau1[AUDITIONNÉ],$B$117,Tableau1[Financé],$B$118)</f>
        <v>0</v>
      </c>
      <c r="P99" s="1">
        <f>COUNTIFS(Tableau1[Établissement 14],A99,Tableau1[AUDITIONNÉ],$B$117,Tableau1[Financé],$B$118)</f>
        <v>0</v>
      </c>
      <c r="Q99" s="1">
        <f>COUNTIFS(Tableau1[Établissement 15],A99,Tableau1[AUDITIONNÉ],$B$117,Tableau1[Financé],$B$118)</f>
        <v>0</v>
      </c>
      <c r="R99" s="1">
        <f t="shared" si="3"/>
        <v>0</v>
      </c>
    </row>
    <row r="100" spans="1:18" x14ac:dyDescent="0.25">
      <c r="A100" s="1" t="s">
        <v>1664</v>
      </c>
      <c r="B100" s="11">
        <f>COUNTIF(Tableau1[Établissement porteur],A100)</f>
        <v>0</v>
      </c>
      <c r="C100" s="1">
        <f>COUNTIFS(Tableau1[Établissement porteur],A100,Tableau1[AUDITIONNÉ],$B$117,Tableau1[Financé],$B$118)</f>
        <v>0</v>
      </c>
      <c r="D100" s="1">
        <f>COUNTIFS(Tableau1[Établissement 2],A100,Tableau1[AUDITIONNÉ],$B$117,Tableau1[Financé],$B$118)</f>
        <v>0</v>
      </c>
      <c r="E100" s="1">
        <f>COUNTIFS(Tableau1[Établissement 3],A100,Tableau1[AUDITIONNÉ],$B$117,Tableau1[Financé],$B$118)</f>
        <v>0</v>
      </c>
      <c r="F100" s="1">
        <f>COUNTIFS(Tableau1[Établissement 4],A100,Tableau1[AUDITIONNÉ],$B$117,Tableau1[Financé],$B$118)</f>
        <v>0</v>
      </c>
      <c r="G100" s="1">
        <f>COUNTIFS(Tableau1[Établissement 5],A100,Tableau1[AUDITIONNÉ],$B$117,Tableau1[Financé],$B$118)</f>
        <v>0</v>
      </c>
      <c r="H100" s="1">
        <f>COUNTIFS(Tableau1[Établissement 6],A100,Tableau1[AUDITIONNÉ],$B$117,Tableau1[Financé],$B$118)</f>
        <v>0</v>
      </c>
      <c r="I100" s="1">
        <f>COUNTIFS(Tableau1[Établissement 7],A100,Tableau1[AUDITIONNÉ],$B$117,Tableau1[Financé],$B$118)</f>
        <v>0</v>
      </c>
      <c r="J100" s="1">
        <f>COUNTIFS(Tableau1[Établissement 8],A100,Tableau1[AUDITIONNÉ],$B$117,Tableau1[Financé],$B$118)</f>
        <v>0</v>
      </c>
      <c r="K100" s="1">
        <f>COUNTIFS(Tableau1[Établissement 9],A100,Tableau1[AUDITIONNÉ],$B$117,Tableau1[Financé],$B$118)</f>
        <v>0</v>
      </c>
      <c r="L100" s="1">
        <f>COUNTIFS(Tableau1[Établissement 10],A100,Tableau1[AUDITIONNÉ],$B$117,Tableau1[Financé],$B$118)</f>
        <v>0</v>
      </c>
      <c r="M100" s="1">
        <f>COUNTIFS(Tableau1[Établissement 11],A100,Tableau1[AUDITIONNÉ],$B$117,Tableau1[Financé],$B$118)</f>
        <v>0</v>
      </c>
      <c r="N100" s="1">
        <f>COUNTIFS(Tableau1[Établissement 12],A100,Tableau1[AUDITIONNÉ],$B$117,Tableau1[Financé],$B$118)</f>
        <v>0</v>
      </c>
      <c r="O100" s="1">
        <f>COUNTIFS(Tableau1[Établissement 13],A100,Tableau1[AUDITIONNÉ],$B$117,Tableau1[Financé],$B$118)</f>
        <v>0</v>
      </c>
      <c r="P100" s="1">
        <f>COUNTIFS(Tableau1[Établissement 14],A100,Tableau1[AUDITIONNÉ],$B$117,Tableau1[Financé],$B$118)</f>
        <v>0</v>
      </c>
      <c r="Q100" s="1">
        <f>COUNTIFS(Tableau1[Établissement 15],A100,Tableau1[AUDITIONNÉ],$B$117,Tableau1[Financé],$B$118)</f>
        <v>0</v>
      </c>
      <c r="R100" s="1">
        <f t="shared" si="3"/>
        <v>0</v>
      </c>
    </row>
    <row r="101" spans="1:18" s="2" customFormat="1" ht="22" x14ac:dyDescent="0.25">
      <c r="A101" s="30" t="s">
        <v>1724</v>
      </c>
      <c r="B101" s="11">
        <f>COUNTIF(Tableau1[Établissement porteur],A101)</f>
        <v>0</v>
      </c>
      <c r="C101" s="1">
        <f>COUNTIFS(Tableau1[Établissement porteur],A101,Tableau1[AUDITIONNÉ],$B$117,Tableau1[Financé],$B$118)</f>
        <v>0</v>
      </c>
      <c r="D101" s="1">
        <f>COUNTIFS(Tableau1[Établissement 2],A101,Tableau1[AUDITIONNÉ],$B$117,Tableau1[Financé],$B$118)</f>
        <v>0</v>
      </c>
      <c r="E101" s="1">
        <f>COUNTIFS(Tableau1[Établissement 3],A101,Tableau1[AUDITIONNÉ],$B$117,Tableau1[Financé],$B$118)</f>
        <v>0</v>
      </c>
      <c r="F101" s="1">
        <f>COUNTIFS(Tableau1[Établissement 4],A101,Tableau1[AUDITIONNÉ],$B$117,Tableau1[Financé],$B$118)</f>
        <v>0</v>
      </c>
      <c r="G101" s="1">
        <f>COUNTIFS(Tableau1[Établissement 5],A101,Tableau1[AUDITIONNÉ],$B$117,Tableau1[Financé],$B$118)</f>
        <v>0</v>
      </c>
      <c r="H101" s="1">
        <f>COUNTIFS(Tableau1[Établissement 6],A101,Tableau1[AUDITIONNÉ],$B$117,Tableau1[Financé],$B$118)</f>
        <v>0</v>
      </c>
      <c r="I101" s="1">
        <f>COUNTIFS(Tableau1[Établissement 7],A101,Tableau1[AUDITIONNÉ],$B$117,Tableau1[Financé],$B$118)</f>
        <v>0</v>
      </c>
      <c r="J101" s="1">
        <f>COUNTIFS(Tableau1[Établissement 8],A101,Tableau1[AUDITIONNÉ],$B$117,Tableau1[Financé],$B$118)</f>
        <v>0</v>
      </c>
      <c r="K101" s="1">
        <f>COUNTIFS(Tableau1[Établissement 9],A101,Tableau1[AUDITIONNÉ],$B$117,Tableau1[Financé],$B$118)</f>
        <v>0</v>
      </c>
      <c r="L101" s="1">
        <f>COUNTIFS(Tableau1[Établissement 10],A101,Tableau1[AUDITIONNÉ],$B$117,Tableau1[Financé],$B$118)</f>
        <v>0</v>
      </c>
      <c r="M101" s="1">
        <f>COUNTIFS(Tableau1[Établissement 11],A101,Tableau1[AUDITIONNÉ],$B$117,Tableau1[Financé],$B$118)</f>
        <v>0</v>
      </c>
      <c r="N101" s="1">
        <f>COUNTIFS(Tableau1[Établissement 12],A101,Tableau1[AUDITIONNÉ],$B$117,Tableau1[Financé],$B$118)</f>
        <v>0</v>
      </c>
      <c r="O101" s="1">
        <f>COUNTIFS(Tableau1[Établissement 13],A101,Tableau1[AUDITIONNÉ],$B$117,Tableau1[Financé],$B$118)</f>
        <v>0</v>
      </c>
      <c r="P101" s="1">
        <f>COUNTIFS(Tableau1[Établissement 14],A101,Tableau1[AUDITIONNÉ],$B$117,Tableau1[Financé],$B$118)</f>
        <v>0</v>
      </c>
      <c r="Q101" s="1">
        <f>COUNTIFS(Tableau1[Établissement 15],A101,Tableau1[AUDITIONNÉ],$B$117,Tableau1[Financé],$B$118)</f>
        <v>0</v>
      </c>
      <c r="R101" s="1">
        <f t="shared" si="3"/>
        <v>0</v>
      </c>
    </row>
    <row r="102" spans="1:18" x14ac:dyDescent="0.25">
      <c r="A102" s="1" t="s">
        <v>1988</v>
      </c>
      <c r="B102" s="11">
        <f>COUNTIF(Tableau1[Établissement porteur],A102)</f>
        <v>0</v>
      </c>
      <c r="C102" s="1">
        <f>COUNTIFS(Tableau1[Établissement porteur],A102,Tableau1[AUDITIONNÉ],$B$117,Tableau1[Financé],$B$118)</f>
        <v>0</v>
      </c>
      <c r="D102" s="1">
        <f>COUNTIFS(Tableau1[Établissement 2],A102,Tableau1[AUDITIONNÉ],$B$117,Tableau1[Financé],$B$118)</f>
        <v>0</v>
      </c>
      <c r="E102" s="1">
        <f>COUNTIFS(Tableau1[Établissement 3],A102,Tableau1[AUDITIONNÉ],$B$117,Tableau1[Financé],$B$118)</f>
        <v>0</v>
      </c>
      <c r="F102" s="1">
        <f>COUNTIFS(Tableau1[Établissement 4],A102,Tableau1[AUDITIONNÉ],$B$117,Tableau1[Financé],$B$118)</f>
        <v>0</v>
      </c>
      <c r="G102" s="1">
        <f>COUNTIFS(Tableau1[Établissement 5],A102,Tableau1[AUDITIONNÉ],$B$117,Tableau1[Financé],$B$118)</f>
        <v>0</v>
      </c>
      <c r="H102" s="1">
        <f>COUNTIFS(Tableau1[Établissement 6],A102,Tableau1[AUDITIONNÉ],$B$117,Tableau1[Financé],$B$118)</f>
        <v>0</v>
      </c>
      <c r="I102" s="1">
        <f>COUNTIFS(Tableau1[Établissement 7],A102,Tableau1[AUDITIONNÉ],$B$117,Tableau1[Financé],$B$118)</f>
        <v>0</v>
      </c>
      <c r="J102" s="1">
        <f>COUNTIFS(Tableau1[Établissement 8],A102,Tableau1[AUDITIONNÉ],$B$117,Tableau1[Financé],$B$118)</f>
        <v>0</v>
      </c>
      <c r="K102" s="1">
        <f>COUNTIFS(Tableau1[Établissement 9],A102,Tableau1[AUDITIONNÉ],$B$117,Tableau1[Financé],$B$118)</f>
        <v>0</v>
      </c>
      <c r="L102" s="1">
        <f>COUNTIFS(Tableau1[Établissement 10],A102,Tableau1[AUDITIONNÉ],$B$117,Tableau1[Financé],$B$118)</f>
        <v>0</v>
      </c>
      <c r="M102" s="1">
        <f>COUNTIFS(Tableau1[Établissement 11],A102,Tableau1[AUDITIONNÉ],$B$117,Tableau1[Financé],$B$118)</f>
        <v>0</v>
      </c>
      <c r="N102" s="1">
        <f>COUNTIFS(Tableau1[Établissement 12],A102,Tableau1[AUDITIONNÉ],$B$117,Tableau1[Financé],$B$118)</f>
        <v>0</v>
      </c>
      <c r="O102" s="1">
        <f>COUNTIFS(Tableau1[Établissement 13],A102,Tableau1[AUDITIONNÉ],$B$117,Tableau1[Financé],$B$118)</f>
        <v>0</v>
      </c>
      <c r="P102" s="1">
        <f>COUNTIFS(Tableau1[Établissement 14],A102,Tableau1[AUDITIONNÉ],$B$117,Tableau1[Financé],$B$118)</f>
        <v>0</v>
      </c>
      <c r="Q102" s="1">
        <f>COUNTIFS(Tableau1[Établissement 15],A102,Tableau1[AUDITIONNÉ],$B$117,Tableau1[Financé],$B$118)</f>
        <v>0</v>
      </c>
      <c r="R102" s="1">
        <f t="shared" si="3"/>
        <v>0</v>
      </c>
    </row>
    <row r="103" spans="1:18" x14ac:dyDescent="0.25">
      <c r="A103" s="1" t="s">
        <v>2000</v>
      </c>
      <c r="B103" s="11">
        <f>COUNTIF(Tableau1[Établissement porteur],A103)</f>
        <v>0</v>
      </c>
      <c r="C103" s="1">
        <f>COUNTIFS(Tableau1[Établissement porteur],A103,Tableau1[AUDITIONNÉ],$B$117,Tableau1[Financé],$B$118)</f>
        <v>0</v>
      </c>
      <c r="D103" s="1">
        <f>COUNTIFS(Tableau1[Établissement 2],A103,Tableau1[AUDITIONNÉ],$B$117,Tableau1[Financé],$B$118)</f>
        <v>0</v>
      </c>
      <c r="E103" s="1">
        <f>COUNTIFS(Tableau1[Établissement 3],A103,Tableau1[AUDITIONNÉ],$B$117,Tableau1[Financé],$B$118)</f>
        <v>0</v>
      </c>
      <c r="F103" s="1">
        <f>COUNTIFS(Tableau1[Établissement 4],A103,Tableau1[AUDITIONNÉ],$B$117,Tableau1[Financé],$B$118)</f>
        <v>0</v>
      </c>
      <c r="G103" s="1">
        <f>COUNTIFS(Tableau1[Établissement 5],A103,Tableau1[AUDITIONNÉ],$B$117,Tableau1[Financé],$B$118)</f>
        <v>0</v>
      </c>
      <c r="H103" s="1">
        <f>COUNTIFS(Tableau1[Établissement 6],A103,Tableau1[AUDITIONNÉ],$B$117,Tableau1[Financé],$B$118)</f>
        <v>0</v>
      </c>
      <c r="I103" s="1">
        <f>COUNTIFS(Tableau1[Établissement 7],A103,Tableau1[AUDITIONNÉ],$B$117,Tableau1[Financé],$B$118)</f>
        <v>0</v>
      </c>
      <c r="J103" s="1">
        <f>COUNTIFS(Tableau1[Établissement 8],A103,Tableau1[AUDITIONNÉ],$B$117,Tableau1[Financé],$B$118)</f>
        <v>0</v>
      </c>
      <c r="K103" s="1">
        <f>COUNTIFS(Tableau1[Établissement 9],A103,Tableau1[AUDITIONNÉ],$B$117,Tableau1[Financé],$B$118)</f>
        <v>0</v>
      </c>
      <c r="L103" s="1">
        <f>COUNTIFS(Tableau1[Établissement 10],A103,Tableau1[AUDITIONNÉ],$B$117,Tableau1[Financé],$B$118)</f>
        <v>0</v>
      </c>
      <c r="M103" s="1">
        <f>COUNTIFS(Tableau1[Établissement 11],A103,Tableau1[AUDITIONNÉ],$B$117,Tableau1[Financé],$B$118)</f>
        <v>0</v>
      </c>
      <c r="N103" s="1">
        <f>COUNTIFS(Tableau1[Établissement 12],A103,Tableau1[AUDITIONNÉ],$B$117,Tableau1[Financé],$B$118)</f>
        <v>0</v>
      </c>
      <c r="O103" s="1">
        <f>COUNTIFS(Tableau1[Établissement 13],A103,Tableau1[AUDITIONNÉ],$B$117,Tableau1[Financé],$B$118)</f>
        <v>0</v>
      </c>
      <c r="P103" s="1">
        <f>COUNTIFS(Tableau1[Établissement 14],A103,Tableau1[AUDITIONNÉ],$B$117,Tableau1[Financé],$B$118)</f>
        <v>0</v>
      </c>
      <c r="Q103" s="1">
        <f>COUNTIFS(Tableau1[Établissement 15],A103,Tableau1[AUDITIONNÉ],$B$117,Tableau1[Financé],$B$118)</f>
        <v>0</v>
      </c>
      <c r="R103" s="1">
        <f t="shared" si="3"/>
        <v>0</v>
      </c>
    </row>
    <row r="104" spans="1:18" x14ac:dyDescent="0.25">
      <c r="A104" s="1" t="s">
        <v>2001</v>
      </c>
      <c r="B104" s="11">
        <f>COUNTIF(Tableau1[Établissement porteur],A104)</f>
        <v>1</v>
      </c>
      <c r="C104" s="1">
        <f>COUNTIFS(Tableau1[Établissement porteur],A104,Tableau1[AUDITIONNÉ],$B$117,Tableau1[Financé],$B$118)</f>
        <v>0</v>
      </c>
      <c r="D104" s="1">
        <f>COUNTIFS(Tableau1[Établissement 2],A104,Tableau1[AUDITIONNÉ],$B$117,Tableau1[Financé],$B$118)</f>
        <v>0</v>
      </c>
      <c r="E104" s="1">
        <f>COUNTIFS(Tableau1[Établissement 3],A104,Tableau1[AUDITIONNÉ],$B$117,Tableau1[Financé],$B$118)</f>
        <v>0</v>
      </c>
      <c r="F104" s="1">
        <f>COUNTIFS(Tableau1[Établissement 4],A104,Tableau1[AUDITIONNÉ],$B$117,Tableau1[Financé],$B$118)</f>
        <v>0</v>
      </c>
      <c r="G104" s="1">
        <f>COUNTIFS(Tableau1[Établissement 5],A104,Tableau1[AUDITIONNÉ],$B$117,Tableau1[Financé],$B$118)</f>
        <v>0</v>
      </c>
      <c r="H104" s="1">
        <f>COUNTIFS(Tableau1[Établissement 6],A104,Tableau1[AUDITIONNÉ],$B$117,Tableau1[Financé],$B$118)</f>
        <v>0</v>
      </c>
      <c r="I104" s="1">
        <f>COUNTIFS(Tableau1[Établissement 7],A104,Tableau1[AUDITIONNÉ],$B$117,Tableau1[Financé],$B$118)</f>
        <v>0</v>
      </c>
      <c r="J104" s="1">
        <f>COUNTIFS(Tableau1[Établissement 8],A104,Tableau1[AUDITIONNÉ],$B$117,Tableau1[Financé],$B$118)</f>
        <v>0</v>
      </c>
      <c r="K104" s="1">
        <f>COUNTIFS(Tableau1[Établissement 9],A104,Tableau1[AUDITIONNÉ],$B$117,Tableau1[Financé],$B$118)</f>
        <v>0</v>
      </c>
      <c r="L104" s="1">
        <f>COUNTIFS(Tableau1[Établissement 10],A104,Tableau1[AUDITIONNÉ],$B$117,Tableau1[Financé],$B$118)</f>
        <v>0</v>
      </c>
      <c r="M104" s="1">
        <f>COUNTIFS(Tableau1[Établissement 11],A104,Tableau1[AUDITIONNÉ],$B$117,Tableau1[Financé],$B$118)</f>
        <v>0</v>
      </c>
      <c r="N104" s="1">
        <f>COUNTIFS(Tableau1[Établissement 12],A104,Tableau1[AUDITIONNÉ],$B$117,Tableau1[Financé],$B$118)</f>
        <v>0</v>
      </c>
      <c r="O104" s="1">
        <f>COUNTIFS(Tableau1[Établissement 13],A104,Tableau1[AUDITIONNÉ],$B$117,Tableau1[Financé],$B$118)</f>
        <v>0</v>
      </c>
      <c r="P104" s="1">
        <f>COUNTIFS(Tableau1[Établissement 14],A104,Tableau1[AUDITIONNÉ],$B$117,Tableau1[Financé],$B$118)</f>
        <v>0</v>
      </c>
      <c r="Q104" s="1">
        <f>COUNTIFS(Tableau1[Établissement 15],A104,Tableau1[AUDITIONNÉ],$B$117,Tableau1[Financé],$B$118)</f>
        <v>0</v>
      </c>
      <c r="R104" s="1">
        <f t="shared" si="3"/>
        <v>0</v>
      </c>
    </row>
    <row r="105" spans="1:18" ht="22" x14ac:dyDescent="0.25">
      <c r="A105" s="2" t="s">
        <v>2156</v>
      </c>
      <c r="B105" s="11">
        <f>COUNTIF(Tableau1[Établissement porteur],A105)</f>
        <v>0</v>
      </c>
      <c r="C105" s="1">
        <f>COUNTIFS(Tableau1[Établissement porteur],A105,Tableau1[AUDITIONNÉ],$B$117,Tableau1[Financé],$B$118)</f>
        <v>0</v>
      </c>
      <c r="D105" s="1">
        <f>COUNTIFS(Tableau1[Établissement 2],A105,Tableau1[AUDITIONNÉ],$B$117,Tableau1[Financé],$B$118)</f>
        <v>0</v>
      </c>
      <c r="E105" s="1">
        <f>COUNTIFS(Tableau1[Établissement 3],A105,Tableau1[AUDITIONNÉ],$B$117,Tableau1[Financé],$B$118)</f>
        <v>0</v>
      </c>
      <c r="F105" s="1">
        <f>COUNTIFS(Tableau1[Établissement 4],A105,Tableau1[AUDITIONNÉ],$B$117,Tableau1[Financé],$B$118)</f>
        <v>0</v>
      </c>
      <c r="G105" s="1">
        <f>COUNTIFS(Tableau1[Établissement 5],A105,Tableau1[AUDITIONNÉ],$B$117,Tableau1[Financé],$B$118)</f>
        <v>0</v>
      </c>
      <c r="H105" s="1">
        <f>COUNTIFS(Tableau1[Établissement 6],A105,Tableau1[AUDITIONNÉ],$B$117,Tableau1[Financé],$B$118)</f>
        <v>0</v>
      </c>
      <c r="I105" s="1">
        <f>COUNTIFS(Tableau1[Établissement 7],A105,Tableau1[AUDITIONNÉ],$B$117,Tableau1[Financé],$B$118)</f>
        <v>0</v>
      </c>
      <c r="J105" s="1">
        <f>COUNTIFS(Tableau1[Établissement 8],A105,Tableau1[AUDITIONNÉ],$B$117,Tableau1[Financé],$B$118)</f>
        <v>0</v>
      </c>
      <c r="K105" s="1">
        <f>COUNTIFS(Tableau1[Établissement 9],A105,Tableau1[AUDITIONNÉ],$B$117,Tableau1[Financé],$B$118)</f>
        <v>0</v>
      </c>
      <c r="L105" s="1">
        <f>COUNTIFS(Tableau1[Établissement 10],A105,Tableau1[AUDITIONNÉ],$B$117,Tableau1[Financé],$B$118)</f>
        <v>0</v>
      </c>
      <c r="M105" s="1">
        <f>COUNTIFS(Tableau1[Établissement 11],A105,Tableau1[AUDITIONNÉ],$B$117,Tableau1[Financé],$B$118)</f>
        <v>0</v>
      </c>
      <c r="N105" s="1">
        <f>COUNTIFS(Tableau1[Établissement 12],A105,Tableau1[AUDITIONNÉ],$B$117,Tableau1[Financé],$B$118)</f>
        <v>0</v>
      </c>
      <c r="O105" s="1">
        <f>COUNTIFS(Tableau1[Établissement 13],A105,Tableau1[AUDITIONNÉ],$B$117,Tableau1[Financé],$B$118)</f>
        <v>0</v>
      </c>
      <c r="P105" s="1">
        <f>COUNTIFS(Tableau1[Établissement 14],A105,Tableau1[AUDITIONNÉ],$B$117,Tableau1[Financé],$B$118)</f>
        <v>0</v>
      </c>
      <c r="Q105" s="1">
        <f>COUNTIFS(Tableau1[Établissement 15],A105,Tableau1[AUDITIONNÉ],$B$117,Tableau1[Financé],$B$118)</f>
        <v>0</v>
      </c>
      <c r="R105" s="1">
        <f t="shared" si="3"/>
        <v>0</v>
      </c>
    </row>
    <row r="106" spans="1:18" ht="22" x14ac:dyDescent="0.25">
      <c r="A106" s="2" t="s">
        <v>2303</v>
      </c>
      <c r="B106" s="11">
        <f>COUNTIF(Tableau1[Établissement porteur],A106)</f>
        <v>0</v>
      </c>
      <c r="C106" s="1">
        <f>COUNTIFS(Tableau1[Établissement porteur],A106,Tableau1[AUDITIONNÉ],$B$117,Tableau1[Financé],$B$118)</f>
        <v>0</v>
      </c>
      <c r="D106" s="1">
        <f>COUNTIFS(Tableau1[Établissement 2],A106,Tableau1[AUDITIONNÉ],$B$117,Tableau1[Financé],$B$118)</f>
        <v>0</v>
      </c>
      <c r="E106" s="1">
        <f>COUNTIFS(Tableau1[Établissement 3],A106,Tableau1[AUDITIONNÉ],$B$117,Tableau1[Financé],$B$118)</f>
        <v>0</v>
      </c>
      <c r="F106" s="1">
        <f>COUNTIFS(Tableau1[Établissement 4],A106,Tableau1[AUDITIONNÉ],$B$117,Tableau1[Financé],$B$118)</f>
        <v>0</v>
      </c>
      <c r="G106" s="1">
        <f>COUNTIFS(Tableau1[Établissement 5],A106,Tableau1[AUDITIONNÉ],$B$117,Tableau1[Financé],$B$118)</f>
        <v>0</v>
      </c>
      <c r="H106" s="1">
        <f>COUNTIFS(Tableau1[Établissement 6],A106,Tableau1[AUDITIONNÉ],$B$117,Tableau1[Financé],$B$118)</f>
        <v>0</v>
      </c>
      <c r="I106" s="1">
        <f>COUNTIFS(Tableau1[Établissement 7],A106,Tableau1[AUDITIONNÉ],$B$117,Tableau1[Financé],$B$118)</f>
        <v>0</v>
      </c>
      <c r="J106" s="1">
        <f>COUNTIFS(Tableau1[Établissement 8],A106,Tableau1[AUDITIONNÉ],$B$117,Tableau1[Financé],$B$118)</f>
        <v>0</v>
      </c>
      <c r="K106" s="1">
        <f>COUNTIFS(Tableau1[Établissement 9],A106,Tableau1[AUDITIONNÉ],$B$117,Tableau1[Financé],$B$118)</f>
        <v>0</v>
      </c>
      <c r="L106" s="1">
        <f>COUNTIFS(Tableau1[Établissement 10],A106,Tableau1[AUDITIONNÉ],$B$117,Tableau1[Financé],$B$118)</f>
        <v>0</v>
      </c>
      <c r="M106" s="1">
        <f>COUNTIFS(Tableau1[Établissement 11],A106,Tableau1[AUDITIONNÉ],$B$117,Tableau1[Financé],$B$118)</f>
        <v>0</v>
      </c>
      <c r="N106" s="1">
        <f>COUNTIFS(Tableau1[Établissement 12],A106,Tableau1[AUDITIONNÉ],$B$117,Tableau1[Financé],$B$118)</f>
        <v>0</v>
      </c>
      <c r="O106" s="1">
        <f>COUNTIFS(Tableau1[Établissement 13],A106,Tableau1[AUDITIONNÉ],$B$117,Tableau1[Financé],$B$118)</f>
        <v>0</v>
      </c>
      <c r="P106" s="1">
        <f>COUNTIFS(Tableau1[Établissement 14],A106,Tableau1[AUDITIONNÉ],$B$117,Tableau1[Financé],$B$118)</f>
        <v>0</v>
      </c>
      <c r="Q106" s="1">
        <f>COUNTIFS(Tableau1[Établissement 15],A106,Tableau1[AUDITIONNÉ],$B$117,Tableau1[Financé],$B$118)</f>
        <v>0</v>
      </c>
      <c r="R106" s="1">
        <f t="shared" si="3"/>
        <v>0</v>
      </c>
    </row>
    <row r="107" spans="1:18" ht="22" x14ac:dyDescent="0.25">
      <c r="A107" s="19" t="s">
        <v>2306</v>
      </c>
      <c r="B107" s="11">
        <f>COUNTIF(Tableau1[Établissement porteur],A107)</f>
        <v>0</v>
      </c>
      <c r="C107" s="1">
        <f>COUNTIFS(Tableau1[Établissement porteur],A107,Tableau1[AUDITIONNÉ],$B$117,Tableau1[Financé],$B$118)</f>
        <v>0</v>
      </c>
      <c r="D107" s="1">
        <f>COUNTIFS(Tableau1[Établissement 2],A107,Tableau1[AUDITIONNÉ],$B$117,Tableau1[Financé],$B$118)</f>
        <v>0</v>
      </c>
      <c r="E107" s="1">
        <f>COUNTIFS(Tableau1[Établissement 3],A107,Tableau1[AUDITIONNÉ],$B$117,Tableau1[Financé],$B$118)</f>
        <v>0</v>
      </c>
      <c r="F107" s="1">
        <f>COUNTIFS(Tableau1[Établissement 4],A107,Tableau1[AUDITIONNÉ],$B$117,Tableau1[Financé],$B$118)</f>
        <v>0</v>
      </c>
      <c r="G107" s="1">
        <f>COUNTIFS(Tableau1[Établissement 5],A107,Tableau1[AUDITIONNÉ],$B$117,Tableau1[Financé],$B$118)</f>
        <v>0</v>
      </c>
      <c r="H107" s="1">
        <f>COUNTIFS(Tableau1[Établissement 6],A107,Tableau1[AUDITIONNÉ],$B$117,Tableau1[Financé],$B$118)</f>
        <v>0</v>
      </c>
      <c r="I107" s="1">
        <f>COUNTIFS(Tableau1[Établissement 7],A107,Tableau1[AUDITIONNÉ],$B$117,Tableau1[Financé],$B$118)</f>
        <v>0</v>
      </c>
      <c r="J107" s="1">
        <f>COUNTIFS(Tableau1[Établissement 8],A107,Tableau1[AUDITIONNÉ],$B$117,Tableau1[Financé],$B$118)</f>
        <v>0</v>
      </c>
      <c r="K107" s="1">
        <f>COUNTIFS(Tableau1[Établissement 9],A107,Tableau1[AUDITIONNÉ],$B$117,Tableau1[Financé],$B$118)</f>
        <v>0</v>
      </c>
      <c r="L107" s="1">
        <f>COUNTIFS(Tableau1[Établissement 10],A107,Tableau1[AUDITIONNÉ],$B$117,Tableau1[Financé],$B$118)</f>
        <v>0</v>
      </c>
      <c r="M107" s="1">
        <f>COUNTIFS(Tableau1[Établissement 11],A107,Tableau1[AUDITIONNÉ],$B$117,Tableau1[Financé],$B$118)</f>
        <v>0</v>
      </c>
      <c r="N107" s="1">
        <f>COUNTIFS(Tableau1[Établissement 12],A107,Tableau1[AUDITIONNÉ],$B$117,Tableau1[Financé],$B$118)</f>
        <v>0</v>
      </c>
      <c r="O107" s="1">
        <f>COUNTIFS(Tableau1[Établissement 13],A107,Tableau1[AUDITIONNÉ],$B$117,Tableau1[Financé],$B$118)</f>
        <v>0</v>
      </c>
      <c r="P107" s="1">
        <f>COUNTIFS(Tableau1[Établissement 14],A107,Tableau1[AUDITIONNÉ],$B$117,Tableau1[Financé],$B$118)</f>
        <v>0</v>
      </c>
      <c r="Q107" s="1">
        <f>COUNTIFS(Tableau1[Établissement 15],A107,Tableau1[AUDITIONNÉ],$B$117,Tableau1[Financé],$B$118)</f>
        <v>0</v>
      </c>
      <c r="R107" s="1">
        <f t="shared" si="3"/>
        <v>0</v>
      </c>
    </row>
    <row r="108" spans="1:18" ht="22" x14ac:dyDescent="0.25">
      <c r="A108" s="13" t="s">
        <v>2348</v>
      </c>
      <c r="B108" s="11">
        <f>COUNTIF(Tableau1[Établissement porteur],A108)</f>
        <v>1</v>
      </c>
      <c r="C108" s="1">
        <f>COUNTIFS(Tableau1[Établissement porteur],A108,Tableau1[AUDITIONNÉ],$B$117,Tableau1[Financé],$B$118)</f>
        <v>0</v>
      </c>
      <c r="D108" s="1">
        <f>COUNTIFS(Tableau1[Établissement 2],A108,Tableau1[AUDITIONNÉ],$B$117,Tableau1[Financé],$B$118)</f>
        <v>0</v>
      </c>
      <c r="E108" s="1">
        <f>COUNTIFS(Tableau1[Établissement 3],A108,Tableau1[AUDITIONNÉ],$B$117,Tableau1[Financé],$B$118)</f>
        <v>0</v>
      </c>
      <c r="F108" s="1">
        <f>COUNTIFS(Tableau1[Établissement 4],A108,Tableau1[AUDITIONNÉ],$B$117,Tableau1[Financé],$B$118)</f>
        <v>0</v>
      </c>
      <c r="G108" s="1">
        <f>COUNTIFS(Tableau1[Établissement 5],A108,Tableau1[AUDITIONNÉ],$B$117,Tableau1[Financé],$B$118)</f>
        <v>0</v>
      </c>
      <c r="H108" s="1">
        <f>COUNTIFS(Tableau1[Établissement 6],A108,Tableau1[AUDITIONNÉ],$B$117,Tableau1[Financé],$B$118)</f>
        <v>0</v>
      </c>
      <c r="I108" s="1">
        <f>COUNTIFS(Tableau1[Établissement 7],A108,Tableau1[AUDITIONNÉ],$B$117,Tableau1[Financé],$B$118)</f>
        <v>0</v>
      </c>
      <c r="J108" s="1">
        <f>COUNTIFS(Tableau1[Établissement 8],A108,Tableau1[AUDITIONNÉ],$B$117,Tableau1[Financé],$B$118)</f>
        <v>0</v>
      </c>
      <c r="K108" s="1">
        <f>COUNTIFS(Tableau1[Établissement 9],A108,Tableau1[AUDITIONNÉ],$B$117,Tableau1[Financé],$B$118)</f>
        <v>0</v>
      </c>
      <c r="L108" s="1">
        <f>COUNTIFS(Tableau1[Établissement 10],A108,Tableau1[AUDITIONNÉ],$B$117,Tableau1[Financé],$B$118)</f>
        <v>0</v>
      </c>
      <c r="M108" s="1">
        <f>COUNTIFS(Tableau1[Établissement 11],A108,Tableau1[AUDITIONNÉ],$B$117,Tableau1[Financé],$B$118)</f>
        <v>0</v>
      </c>
      <c r="N108" s="1">
        <f>COUNTIFS(Tableau1[Établissement 12],A108,Tableau1[AUDITIONNÉ],$B$117,Tableau1[Financé],$B$118)</f>
        <v>0</v>
      </c>
      <c r="O108" s="1">
        <f>COUNTIFS(Tableau1[Établissement 13],A108,Tableau1[AUDITIONNÉ],$B$117,Tableau1[Financé],$B$118)</f>
        <v>0</v>
      </c>
      <c r="P108" s="1">
        <f>COUNTIFS(Tableau1[Établissement 14],A108,Tableau1[AUDITIONNÉ],$B$117,Tableau1[Financé],$B$118)</f>
        <v>0</v>
      </c>
      <c r="Q108" s="1">
        <f>COUNTIFS(Tableau1[Établissement 15],A108,Tableau1[AUDITIONNÉ],$B$117,Tableau1[Financé],$B$118)</f>
        <v>0</v>
      </c>
      <c r="R108" s="1">
        <f t="shared" si="3"/>
        <v>0</v>
      </c>
    </row>
    <row r="109" spans="1:18" x14ac:dyDescent="0.25">
      <c r="A109" s="1" t="s">
        <v>1357</v>
      </c>
      <c r="B109" s="11">
        <f>COUNTIF(Tableau1[Établissement porteur],A109)</f>
        <v>0</v>
      </c>
      <c r="C109" s="1">
        <f>COUNTIFS(Tableau1[Établissement porteur],A109,Tableau1[AUDITIONNÉ],$B$117,Tableau1[Financé],$B$118)</f>
        <v>0</v>
      </c>
      <c r="D109" s="1">
        <f>COUNTIFS(Tableau1[Établissement 2],A109,Tableau1[AUDITIONNÉ],$B$117,Tableau1[Financé],$B$118)</f>
        <v>0</v>
      </c>
      <c r="E109" s="1">
        <f>COUNTIFS(Tableau1[Établissement 3],A109,Tableau1[AUDITIONNÉ],$B$117,Tableau1[Financé],$B$118)</f>
        <v>0</v>
      </c>
      <c r="F109" s="1">
        <f>COUNTIFS(Tableau1[Établissement 4],A109,Tableau1[AUDITIONNÉ],$B$117,Tableau1[Financé],$B$118)</f>
        <v>0</v>
      </c>
      <c r="G109" s="1">
        <f>COUNTIFS(Tableau1[Établissement 5],A109,Tableau1[AUDITIONNÉ],$B$117,Tableau1[Financé],$B$118)</f>
        <v>0</v>
      </c>
      <c r="H109" s="1">
        <f>COUNTIFS(Tableau1[Établissement 6],A109,Tableau1[AUDITIONNÉ],$B$117,Tableau1[Financé],$B$118)</f>
        <v>0</v>
      </c>
      <c r="I109" s="1">
        <f>COUNTIFS(Tableau1[Établissement 7],A109,Tableau1[AUDITIONNÉ],$B$117,Tableau1[Financé],$B$118)</f>
        <v>0</v>
      </c>
      <c r="J109" s="1">
        <f>COUNTIFS(Tableau1[Établissement 8],A109,Tableau1[AUDITIONNÉ],$B$117,Tableau1[Financé],$B$118)</f>
        <v>0</v>
      </c>
      <c r="K109" s="1">
        <f>COUNTIFS(Tableau1[Établissement 9],A109,Tableau1[AUDITIONNÉ],$B$117,Tableau1[Financé],$B$118)</f>
        <v>0</v>
      </c>
      <c r="L109" s="1">
        <f>COUNTIFS(Tableau1[Établissement 10],A109,Tableau1[AUDITIONNÉ],$B$117,Tableau1[Financé],$B$118)</f>
        <v>0</v>
      </c>
      <c r="M109" s="1">
        <f>COUNTIFS(Tableau1[Établissement 11],A109,Tableau1[AUDITIONNÉ],$B$117,Tableau1[Financé],$B$118)</f>
        <v>0</v>
      </c>
      <c r="N109" s="1">
        <f>COUNTIFS(Tableau1[Établissement 12],A109,Tableau1[AUDITIONNÉ],$B$117,Tableau1[Financé],$B$118)</f>
        <v>0</v>
      </c>
      <c r="O109" s="1">
        <f>COUNTIFS(Tableau1[Établissement 13],A109,Tableau1[AUDITIONNÉ],$B$117,Tableau1[Financé],$B$118)</f>
        <v>0</v>
      </c>
      <c r="P109" s="1">
        <f>COUNTIFS(Tableau1[Établissement 14],A109,Tableau1[AUDITIONNÉ],$B$117,Tableau1[Financé],$B$118)</f>
        <v>0</v>
      </c>
      <c r="Q109" s="1">
        <f>COUNTIFS(Tableau1[Établissement 15],A109,Tableau1[AUDITIONNÉ],$B$117,Tableau1[Financé],$B$118)</f>
        <v>0</v>
      </c>
      <c r="R109" s="1">
        <f t="shared" si="3"/>
        <v>0</v>
      </c>
    </row>
    <row r="110" spans="1:18" ht="22" x14ac:dyDescent="0.25">
      <c r="A110" s="16" t="s">
        <v>1874</v>
      </c>
      <c r="B110" s="11">
        <f>COUNTIF(Tableau1[Établissement porteur],A110)</f>
        <v>0</v>
      </c>
      <c r="C110" s="1">
        <f>COUNTIFS(Tableau1[Établissement porteur],A110,Tableau1[AUDITIONNÉ],$B$117,Tableau1[Financé],$B$118)</f>
        <v>0</v>
      </c>
      <c r="D110" s="1">
        <f>COUNTIFS(Tableau1[Établissement 2],A110,Tableau1[AUDITIONNÉ],$B$117,Tableau1[Financé],$B$118)</f>
        <v>0</v>
      </c>
      <c r="E110" s="1">
        <f>COUNTIFS(Tableau1[Établissement 3],A110,Tableau1[AUDITIONNÉ],$B$117,Tableau1[Financé],$B$118)</f>
        <v>0</v>
      </c>
      <c r="F110" s="1">
        <f>COUNTIFS(Tableau1[Établissement 4],A110,Tableau1[AUDITIONNÉ],$B$117,Tableau1[Financé],$B$118)</f>
        <v>0</v>
      </c>
      <c r="G110" s="1">
        <f>COUNTIFS(Tableau1[Établissement 5],A110,Tableau1[AUDITIONNÉ],$B$117,Tableau1[Financé],$B$118)</f>
        <v>0</v>
      </c>
      <c r="H110" s="1">
        <f>COUNTIFS(Tableau1[Établissement 6],A110,Tableau1[AUDITIONNÉ],$B$117,Tableau1[Financé],$B$118)</f>
        <v>0</v>
      </c>
      <c r="I110" s="1">
        <f>COUNTIFS(Tableau1[Établissement 7],A110,Tableau1[AUDITIONNÉ],$B$117,Tableau1[Financé],$B$118)</f>
        <v>0</v>
      </c>
      <c r="J110" s="1">
        <f>COUNTIFS(Tableau1[Établissement 8],A110,Tableau1[AUDITIONNÉ],$B$117,Tableau1[Financé],$B$118)</f>
        <v>0</v>
      </c>
      <c r="K110" s="1">
        <f>COUNTIFS(Tableau1[Établissement 9],A110,Tableau1[AUDITIONNÉ],$B$117,Tableau1[Financé],$B$118)</f>
        <v>0</v>
      </c>
      <c r="L110" s="1">
        <f>COUNTIFS(Tableau1[Établissement 10],A110,Tableau1[AUDITIONNÉ],$B$117,Tableau1[Financé],$B$118)</f>
        <v>0</v>
      </c>
      <c r="M110" s="1">
        <f>COUNTIFS(Tableau1[Établissement 11],A110,Tableau1[AUDITIONNÉ],$B$117,Tableau1[Financé],$B$118)</f>
        <v>0</v>
      </c>
      <c r="N110" s="1">
        <f>COUNTIFS(Tableau1[Établissement 12],A110,Tableau1[AUDITIONNÉ],$B$117,Tableau1[Financé],$B$118)</f>
        <v>0</v>
      </c>
      <c r="O110" s="1">
        <f>COUNTIFS(Tableau1[Établissement 13],A110,Tableau1[AUDITIONNÉ],$B$117,Tableau1[Financé],$B$118)</f>
        <v>0</v>
      </c>
      <c r="P110" s="1">
        <f>COUNTIFS(Tableau1[Établissement 14],A110,Tableau1[AUDITIONNÉ],$B$117,Tableau1[Financé],$B$118)</f>
        <v>0</v>
      </c>
      <c r="Q110" s="1">
        <f>COUNTIFS(Tableau1[Établissement 15],A110,Tableau1[AUDITIONNÉ],$B$117,Tableau1[Financé],$B$118)</f>
        <v>0</v>
      </c>
      <c r="R110" s="1">
        <f t="shared" si="3"/>
        <v>0</v>
      </c>
    </row>
    <row r="111" spans="1:18" ht="22" x14ac:dyDescent="0.25">
      <c r="A111" s="2" t="s">
        <v>1904</v>
      </c>
      <c r="B111" s="11">
        <f>COUNTIF(Tableau1[Établissement porteur],A111)</f>
        <v>0</v>
      </c>
      <c r="C111" s="1">
        <f>COUNTIFS(Tableau1[Établissement porteur],A111,Tableau1[AUDITIONNÉ],$B$117,Tableau1[Financé],$B$118)</f>
        <v>0</v>
      </c>
      <c r="D111" s="1">
        <f>COUNTIFS(Tableau1[Établissement 2],A111,Tableau1[AUDITIONNÉ],$B$117,Tableau1[Financé],$B$118)</f>
        <v>0</v>
      </c>
      <c r="E111" s="1">
        <f>COUNTIFS(Tableau1[Établissement 3],A111,Tableau1[AUDITIONNÉ],$B$117,Tableau1[Financé],$B$118)</f>
        <v>0</v>
      </c>
      <c r="F111" s="1">
        <f>COUNTIFS(Tableau1[Établissement 4],A111,Tableau1[AUDITIONNÉ],$B$117,Tableau1[Financé],$B$118)</f>
        <v>0</v>
      </c>
      <c r="G111" s="1">
        <f>COUNTIFS(Tableau1[Établissement 5],A111,Tableau1[AUDITIONNÉ],$B$117,Tableau1[Financé],$B$118)</f>
        <v>0</v>
      </c>
      <c r="H111" s="1">
        <f>COUNTIFS(Tableau1[Établissement 6],A111,Tableau1[AUDITIONNÉ],$B$117,Tableau1[Financé],$B$118)</f>
        <v>0</v>
      </c>
      <c r="I111" s="1">
        <f>COUNTIFS(Tableau1[Établissement 7],A111,Tableau1[AUDITIONNÉ],$B$117,Tableau1[Financé],$B$118)</f>
        <v>0</v>
      </c>
      <c r="J111" s="1">
        <f>COUNTIFS(Tableau1[Établissement 8],A111,Tableau1[AUDITIONNÉ],$B$117,Tableau1[Financé],$B$118)</f>
        <v>0</v>
      </c>
      <c r="K111" s="1">
        <f>COUNTIFS(Tableau1[Établissement 9],A111,Tableau1[AUDITIONNÉ],$B$117,Tableau1[Financé],$B$118)</f>
        <v>0</v>
      </c>
      <c r="L111" s="1">
        <f>COUNTIFS(Tableau1[Établissement 10],A111,Tableau1[AUDITIONNÉ],$B$117,Tableau1[Financé],$B$118)</f>
        <v>0</v>
      </c>
      <c r="M111" s="1">
        <f>COUNTIFS(Tableau1[Établissement 11],A111,Tableau1[AUDITIONNÉ],$B$117,Tableau1[Financé],$B$118)</f>
        <v>0</v>
      </c>
      <c r="N111" s="1">
        <f>COUNTIFS(Tableau1[Établissement 12],A111,Tableau1[AUDITIONNÉ],$B$117,Tableau1[Financé],$B$118)</f>
        <v>0</v>
      </c>
      <c r="O111" s="1">
        <f>COUNTIFS(Tableau1[Établissement 13],A111,Tableau1[AUDITIONNÉ],$B$117,Tableau1[Financé],$B$118)</f>
        <v>0</v>
      </c>
      <c r="P111" s="1">
        <f>COUNTIFS(Tableau1[Établissement 14],A111,Tableau1[AUDITIONNÉ],$B$117,Tableau1[Financé],$B$118)</f>
        <v>0</v>
      </c>
      <c r="Q111" s="1">
        <f>COUNTIFS(Tableau1[Établissement 15],A111,Tableau1[AUDITIONNÉ],$B$117,Tableau1[Financé],$B$118)</f>
        <v>0</v>
      </c>
      <c r="R111" s="1">
        <f t="shared" si="3"/>
        <v>0</v>
      </c>
    </row>
  </sheetData>
  <autoFilter ref="A1:R112" xr:uid="{A6F36DB4-33A4-E54D-9CA7-989EA506C693}"/>
  <sortState xmlns:xlrd2="http://schemas.microsoft.com/office/spreadsheetml/2017/richdata2" ref="A3:A97">
    <sortCondition ref="A64:A97"/>
  </sortState>
  <phoneticPr fontId="5" type="noConversion"/>
  <conditionalFormatting sqref="A90:A92 A2:B2 A79 A83:A87 A94:A97 A6:A76 A99:A100 A103:A104 A109 A113:B1048576 A3:A4 B3:B111 A112">
    <cfRule type="duplicateValues" dxfId="37" priority="16"/>
  </conditionalFormatting>
  <conditionalFormatting sqref="A90:A92 A2:B2 A83:A87 A94:A97 A6:A79 A99:A100 A103:A104 A109 A113:B1048576 A3:A4 B3:B111 A112">
    <cfRule type="duplicateValues" dxfId="36" priority="15"/>
  </conditionalFormatting>
  <conditionalFormatting sqref="A94:A97 A2:B2 A6:A92 A99:A100 A103:A104 A109 A113:B1048576 A3:A4 B3:B111 A112">
    <cfRule type="duplicateValues" dxfId="35" priority="14"/>
  </conditionalFormatting>
  <conditionalFormatting sqref="A103:A104 A2:B2 A109 A113:B1048576 A3:A100 B3:B111 A112">
    <cfRule type="duplicateValues" dxfId="34" priority="13"/>
  </conditionalFormatting>
  <conditionalFormatting sqref="A105">
    <cfRule type="duplicateValues" dxfId="33" priority="11"/>
    <cfRule type="duplicateValues" dxfId="32" priority="12"/>
  </conditionalFormatting>
  <conditionalFormatting sqref="A106">
    <cfRule type="duplicateValues" dxfId="31" priority="7"/>
    <cfRule type="duplicateValues" dxfId="30" priority="8"/>
  </conditionalFormatting>
  <conditionalFormatting sqref="A107">
    <cfRule type="duplicateValues" dxfId="29" priority="5"/>
    <cfRule type="duplicateValues" dxfId="28" priority="6"/>
  </conditionalFormatting>
  <conditionalFormatting sqref="A110">
    <cfRule type="duplicateValues" dxfId="27" priority="3"/>
    <cfRule type="duplicateValues" dxfId="26" priority="4"/>
  </conditionalFormatting>
  <conditionalFormatting sqref="A111">
    <cfRule type="duplicateValues" dxfId="25" priority="1"/>
    <cfRule type="duplicateValues" dxfId="24" priority="2"/>
  </conditionalFormatting>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7E8FF-1904-E249-B54F-3D1303C1C9A9}">
  <dimension ref="A1:A307"/>
  <sheetViews>
    <sheetView topLeftCell="A158" workbookViewId="0">
      <selection activeCell="A12" sqref="A12"/>
    </sheetView>
  </sheetViews>
  <sheetFormatPr baseColWidth="10" defaultRowHeight="21" x14ac:dyDescent="0.25"/>
  <cols>
    <col min="1" max="1" width="131.1640625" style="13" customWidth="1"/>
  </cols>
  <sheetData>
    <row r="1" spans="1:1" x14ac:dyDescent="0.25">
      <c r="A1" s="1" t="s">
        <v>1466</v>
      </c>
    </row>
    <row r="2" spans="1:1" ht="22" x14ac:dyDescent="0.2">
      <c r="A2" s="2" t="s">
        <v>1347</v>
      </c>
    </row>
    <row r="3" spans="1:1" ht="22" x14ac:dyDescent="0.2">
      <c r="A3" s="2" t="s">
        <v>740</v>
      </c>
    </row>
    <row r="4" spans="1:1" s="22" customFormat="1" ht="22" x14ac:dyDescent="0.2">
      <c r="A4" s="16" t="s">
        <v>1370</v>
      </c>
    </row>
    <row r="5" spans="1:1" s="22" customFormat="1" ht="22" x14ac:dyDescent="0.2">
      <c r="A5" s="2" t="s">
        <v>970</v>
      </c>
    </row>
    <row r="6" spans="1:1" ht="22" x14ac:dyDescent="0.2">
      <c r="A6" s="16" t="s">
        <v>966</v>
      </c>
    </row>
    <row r="7" spans="1:1" ht="22" x14ac:dyDescent="0.2">
      <c r="A7" s="16" t="s">
        <v>791</v>
      </c>
    </row>
    <row r="8" spans="1:1" x14ac:dyDescent="0.25">
      <c r="A8" s="1" t="s">
        <v>1622</v>
      </c>
    </row>
    <row r="9" spans="1:1" ht="22" x14ac:dyDescent="0.2">
      <c r="A9" s="2" t="s">
        <v>811</v>
      </c>
    </row>
    <row r="10" spans="1:1" ht="22" x14ac:dyDescent="0.2">
      <c r="A10" s="16" t="s">
        <v>1007</v>
      </c>
    </row>
    <row r="11" spans="1:1" ht="22" x14ac:dyDescent="0.2">
      <c r="A11" s="2" t="s">
        <v>249</v>
      </c>
    </row>
    <row r="12" spans="1:1" ht="22" x14ac:dyDescent="0.2">
      <c r="A12" s="2" t="s">
        <v>506</v>
      </c>
    </row>
    <row r="13" spans="1:1" ht="22" x14ac:dyDescent="0.2">
      <c r="A13" s="16" t="s">
        <v>965</v>
      </c>
    </row>
    <row r="14" spans="1:1" ht="22" x14ac:dyDescent="0.2">
      <c r="A14" s="2" t="s">
        <v>1486</v>
      </c>
    </row>
    <row r="15" spans="1:1" ht="22" x14ac:dyDescent="0.2">
      <c r="A15" s="16" t="s">
        <v>1667</v>
      </c>
    </row>
    <row r="16" spans="1:1" ht="22" x14ac:dyDescent="0.2">
      <c r="A16" s="2" t="s">
        <v>804</v>
      </c>
    </row>
    <row r="17" spans="1:1" ht="22" x14ac:dyDescent="0.2">
      <c r="A17" s="16" t="s">
        <v>796</v>
      </c>
    </row>
    <row r="18" spans="1:1" ht="22" x14ac:dyDescent="0.2">
      <c r="A18" s="2" t="s">
        <v>1664</v>
      </c>
    </row>
    <row r="19" spans="1:1" ht="22" x14ac:dyDescent="0.2">
      <c r="A19" s="2" t="s">
        <v>1835</v>
      </c>
    </row>
    <row r="20" spans="1:1" ht="22" x14ac:dyDescent="0.2">
      <c r="A20" s="2" t="s">
        <v>283</v>
      </c>
    </row>
    <row r="21" spans="1:1" ht="22" x14ac:dyDescent="0.2">
      <c r="A21" s="2" t="s">
        <v>1348</v>
      </c>
    </row>
    <row r="22" spans="1:1" x14ac:dyDescent="0.25">
      <c r="A22" s="1" t="s">
        <v>1372</v>
      </c>
    </row>
    <row r="23" spans="1:1" ht="22" x14ac:dyDescent="0.2">
      <c r="A23" s="2" t="s">
        <v>893</v>
      </c>
    </row>
    <row r="24" spans="1:1" ht="22" x14ac:dyDescent="0.2">
      <c r="A24" s="2" t="s">
        <v>794</v>
      </c>
    </row>
    <row r="25" spans="1:1" ht="22" x14ac:dyDescent="0.2">
      <c r="A25" s="2" t="s">
        <v>1361</v>
      </c>
    </row>
    <row r="26" spans="1:1" ht="22" x14ac:dyDescent="0.2">
      <c r="A26" s="16" t="s">
        <v>1784</v>
      </c>
    </row>
    <row r="27" spans="1:1" ht="22" x14ac:dyDescent="0.2">
      <c r="A27" s="2" t="s">
        <v>1092</v>
      </c>
    </row>
    <row r="28" spans="1:1" ht="22" x14ac:dyDescent="0.2">
      <c r="A28" s="2" t="s">
        <v>1014</v>
      </c>
    </row>
    <row r="29" spans="1:1" ht="22" x14ac:dyDescent="0.2">
      <c r="A29" s="16" t="s">
        <v>660</v>
      </c>
    </row>
    <row r="30" spans="1:1" ht="22" x14ac:dyDescent="0.2">
      <c r="A30" s="2" t="s">
        <v>799</v>
      </c>
    </row>
    <row r="31" spans="1:1" ht="22" x14ac:dyDescent="0.2">
      <c r="A31" s="16" t="s">
        <v>1107</v>
      </c>
    </row>
    <row r="32" spans="1:1" ht="22" x14ac:dyDescent="0.2">
      <c r="A32" s="2" t="s">
        <v>1750</v>
      </c>
    </row>
    <row r="33" spans="1:1" ht="22" x14ac:dyDescent="0.2">
      <c r="A33" s="2" t="s">
        <v>1606</v>
      </c>
    </row>
    <row r="34" spans="1:1" s="22" customFormat="1" ht="22" x14ac:dyDescent="0.2">
      <c r="A34" s="2" t="s">
        <v>275</v>
      </c>
    </row>
    <row r="35" spans="1:1" ht="22" x14ac:dyDescent="0.2">
      <c r="A35" s="16" t="s">
        <v>1371</v>
      </c>
    </row>
    <row r="36" spans="1:1" ht="22" x14ac:dyDescent="0.2">
      <c r="A36" s="16" t="s">
        <v>1037</v>
      </c>
    </row>
    <row r="37" spans="1:1" ht="22" x14ac:dyDescent="0.2">
      <c r="A37" s="16" t="s">
        <v>1363</v>
      </c>
    </row>
    <row r="38" spans="1:1" s="21" customFormat="1" ht="22" x14ac:dyDescent="0.2">
      <c r="A38" s="16" t="s">
        <v>1035</v>
      </c>
    </row>
    <row r="39" spans="1:1" ht="22" x14ac:dyDescent="0.2">
      <c r="A39" s="2" t="s">
        <v>1670</v>
      </c>
    </row>
    <row r="40" spans="1:1" ht="22" x14ac:dyDescent="0.2">
      <c r="A40" s="2" t="s">
        <v>1480</v>
      </c>
    </row>
    <row r="41" spans="1:1" s="22" customFormat="1" ht="22" x14ac:dyDescent="0.2">
      <c r="A41" s="19" t="s">
        <v>1105</v>
      </c>
    </row>
    <row r="42" spans="1:1" ht="22" x14ac:dyDescent="0.2">
      <c r="A42" s="2" t="s">
        <v>1350</v>
      </c>
    </row>
    <row r="43" spans="1:1" ht="22" x14ac:dyDescent="0.2">
      <c r="A43" s="2" t="s">
        <v>1778</v>
      </c>
    </row>
    <row r="44" spans="1:1" ht="22" x14ac:dyDescent="0.2">
      <c r="A44" s="16" t="s">
        <v>1781</v>
      </c>
    </row>
    <row r="45" spans="1:1" ht="22" x14ac:dyDescent="0.2">
      <c r="A45" s="16" t="s">
        <v>954</v>
      </c>
    </row>
    <row r="46" spans="1:1" ht="22" x14ac:dyDescent="0.2">
      <c r="A46" s="2" t="s">
        <v>800</v>
      </c>
    </row>
    <row r="47" spans="1:1" x14ac:dyDescent="0.2">
      <c r="A47" s="20" t="s">
        <v>902</v>
      </c>
    </row>
    <row r="48" spans="1:1" ht="22" x14ac:dyDescent="0.2">
      <c r="A48" s="16" t="s">
        <v>968</v>
      </c>
    </row>
    <row r="49" spans="1:1" ht="22" x14ac:dyDescent="0.2">
      <c r="A49" s="16" t="s">
        <v>1109</v>
      </c>
    </row>
    <row r="50" spans="1:1" s="22" customFormat="1" ht="22" x14ac:dyDescent="0.2">
      <c r="A50" s="2" t="s">
        <v>1098</v>
      </c>
    </row>
    <row r="51" spans="1:1" ht="22" x14ac:dyDescent="0.2">
      <c r="A51" s="2" t="s">
        <v>1311</v>
      </c>
    </row>
    <row r="52" spans="1:1" ht="22" x14ac:dyDescent="0.2">
      <c r="A52" s="16" t="s">
        <v>1836</v>
      </c>
    </row>
    <row r="53" spans="1:1" ht="22" x14ac:dyDescent="0.2">
      <c r="A53" s="2" t="s">
        <v>563</v>
      </c>
    </row>
    <row r="54" spans="1:1" ht="22" x14ac:dyDescent="0.2">
      <c r="A54" s="19" t="s">
        <v>1426</v>
      </c>
    </row>
    <row r="55" spans="1:1" ht="22" x14ac:dyDescent="0.2">
      <c r="A55" s="2" t="s">
        <v>1416</v>
      </c>
    </row>
    <row r="56" spans="1:1" ht="22" x14ac:dyDescent="0.2">
      <c r="A56" s="16" t="s">
        <v>499</v>
      </c>
    </row>
    <row r="57" spans="1:1" ht="22" x14ac:dyDescent="0.2">
      <c r="A57" s="16" t="s">
        <v>1890</v>
      </c>
    </row>
    <row r="58" spans="1:1" ht="22" x14ac:dyDescent="0.2">
      <c r="A58" s="16" t="s">
        <v>1756</v>
      </c>
    </row>
    <row r="59" spans="1:1" ht="22" x14ac:dyDescent="0.2">
      <c r="A59" s="2" t="s">
        <v>810</v>
      </c>
    </row>
    <row r="60" spans="1:1" ht="22" x14ac:dyDescent="0.2">
      <c r="A60" s="16" t="s">
        <v>1364</v>
      </c>
    </row>
    <row r="61" spans="1:1" ht="22" x14ac:dyDescent="0.2">
      <c r="A61" s="19" t="s">
        <v>741</v>
      </c>
    </row>
    <row r="62" spans="1:1" ht="22" x14ac:dyDescent="0.2">
      <c r="A62" s="2" t="s">
        <v>1771</v>
      </c>
    </row>
    <row r="63" spans="1:1" ht="22" x14ac:dyDescent="0.2">
      <c r="A63" s="16" t="s">
        <v>1365</v>
      </c>
    </row>
    <row r="64" spans="1:1" ht="22" x14ac:dyDescent="0.2">
      <c r="A64" s="2" t="s">
        <v>1764</v>
      </c>
    </row>
    <row r="65" spans="1:1" ht="22" x14ac:dyDescent="0.2">
      <c r="A65" s="19" t="s">
        <v>1108</v>
      </c>
    </row>
    <row r="66" spans="1:1" ht="22" x14ac:dyDescent="0.2">
      <c r="A66" s="2" t="s">
        <v>1005</v>
      </c>
    </row>
    <row r="67" spans="1:1" ht="22" x14ac:dyDescent="0.2">
      <c r="A67" s="2" t="s">
        <v>1362</v>
      </c>
    </row>
    <row r="68" spans="1:1" ht="22" x14ac:dyDescent="0.2">
      <c r="A68" s="2" t="s">
        <v>1753</v>
      </c>
    </row>
    <row r="69" spans="1:1" ht="22" x14ac:dyDescent="0.2">
      <c r="A69" s="2" t="s">
        <v>892</v>
      </c>
    </row>
    <row r="70" spans="1:1" ht="22" x14ac:dyDescent="0.2">
      <c r="A70" s="2" t="s">
        <v>808</v>
      </c>
    </row>
    <row r="71" spans="1:1" ht="22" x14ac:dyDescent="0.2">
      <c r="A71" s="2" t="s">
        <v>1367</v>
      </c>
    </row>
    <row r="72" spans="1:1" ht="22" x14ac:dyDescent="0.2">
      <c r="A72" s="2" t="s">
        <v>848</v>
      </c>
    </row>
    <row r="73" spans="1:1" ht="22" x14ac:dyDescent="0.2">
      <c r="A73" s="2" t="s">
        <v>1366</v>
      </c>
    </row>
    <row r="74" spans="1:1" ht="22" x14ac:dyDescent="0.2">
      <c r="A74" s="2" t="s">
        <v>272</v>
      </c>
    </row>
    <row r="75" spans="1:1" ht="22" x14ac:dyDescent="0.2">
      <c r="A75" s="2" t="s">
        <v>1477</v>
      </c>
    </row>
    <row r="76" spans="1:1" s="22" customFormat="1" ht="22" x14ac:dyDescent="0.2">
      <c r="A76" s="2" t="s">
        <v>1774</v>
      </c>
    </row>
    <row r="77" spans="1:1" ht="22" x14ac:dyDescent="0.2">
      <c r="A77" s="2" t="s">
        <v>907</v>
      </c>
    </row>
    <row r="78" spans="1:1" ht="22" x14ac:dyDescent="0.2">
      <c r="A78" s="19" t="s">
        <v>1103</v>
      </c>
    </row>
    <row r="79" spans="1:1" ht="22" x14ac:dyDescent="0.2">
      <c r="A79" s="2" t="s">
        <v>1312</v>
      </c>
    </row>
    <row r="80" spans="1:1" ht="22" x14ac:dyDescent="0.2">
      <c r="A80" s="2" t="s">
        <v>735</v>
      </c>
    </row>
    <row r="81" spans="1:1" ht="22" x14ac:dyDescent="0.2">
      <c r="A81" s="2" t="s">
        <v>1358</v>
      </c>
    </row>
    <row r="82" spans="1:1" ht="22" x14ac:dyDescent="0.2">
      <c r="A82" s="2" t="s">
        <v>785</v>
      </c>
    </row>
    <row r="83" spans="1:1" ht="22" x14ac:dyDescent="0.2">
      <c r="A83" s="2" t="s">
        <v>1034</v>
      </c>
    </row>
    <row r="84" spans="1:1" ht="22" x14ac:dyDescent="0.2">
      <c r="A84" s="2" t="s">
        <v>1660</v>
      </c>
    </row>
    <row r="85" spans="1:1" ht="22" x14ac:dyDescent="0.2">
      <c r="A85" s="2" t="s">
        <v>1360</v>
      </c>
    </row>
    <row r="86" spans="1:1" ht="22" x14ac:dyDescent="0.2">
      <c r="A86" s="2" t="s">
        <v>1757</v>
      </c>
    </row>
    <row r="87" spans="1:1" ht="22" x14ac:dyDescent="0.2">
      <c r="A87" s="2" t="s">
        <v>1113</v>
      </c>
    </row>
    <row r="88" spans="1:1" ht="22" x14ac:dyDescent="0.2">
      <c r="A88" s="2" t="s">
        <v>1101</v>
      </c>
    </row>
    <row r="89" spans="1:1" ht="22" x14ac:dyDescent="0.2">
      <c r="A89" s="2" t="s">
        <v>375</v>
      </c>
    </row>
    <row r="90" spans="1:1" ht="22" x14ac:dyDescent="0.2">
      <c r="A90" s="16" t="s">
        <v>957</v>
      </c>
    </row>
    <row r="91" spans="1:1" ht="22" x14ac:dyDescent="0.2">
      <c r="A91" s="16" t="s">
        <v>276</v>
      </c>
    </row>
    <row r="92" spans="1:1" ht="22" x14ac:dyDescent="0.2">
      <c r="A92" s="2" t="s">
        <v>789</v>
      </c>
    </row>
    <row r="93" spans="1:1" ht="22" x14ac:dyDescent="0.2">
      <c r="A93" s="2" t="s">
        <v>806</v>
      </c>
    </row>
    <row r="94" spans="1:1" ht="22" x14ac:dyDescent="0.2">
      <c r="A94" s="2" t="s">
        <v>1489</v>
      </c>
    </row>
    <row r="95" spans="1:1" ht="22" x14ac:dyDescent="0.2">
      <c r="A95" s="2" t="s">
        <v>1357</v>
      </c>
    </row>
    <row r="96" spans="1:1" ht="22" x14ac:dyDescent="0.2">
      <c r="A96" s="2" t="s">
        <v>734</v>
      </c>
    </row>
    <row r="97" spans="1:1" ht="22" x14ac:dyDescent="0.2">
      <c r="A97" s="2" t="s">
        <v>846</v>
      </c>
    </row>
    <row r="98" spans="1:1" ht="22" x14ac:dyDescent="0.2">
      <c r="A98" s="2" t="s">
        <v>1422</v>
      </c>
    </row>
    <row r="99" spans="1:1" ht="22" x14ac:dyDescent="0.2">
      <c r="A99" s="2" t="s">
        <v>1423</v>
      </c>
    </row>
    <row r="100" spans="1:1" ht="22" x14ac:dyDescent="0.2">
      <c r="A100" s="16" t="s">
        <v>1106</v>
      </c>
    </row>
    <row r="101" spans="1:1" ht="22" x14ac:dyDescent="0.2">
      <c r="A101" s="2" t="s">
        <v>1356</v>
      </c>
    </row>
    <row r="102" spans="1:1" ht="22" x14ac:dyDescent="0.2">
      <c r="A102" s="16" t="s">
        <v>1010</v>
      </c>
    </row>
    <row r="103" spans="1:1" ht="22" x14ac:dyDescent="0.2">
      <c r="A103" s="2" t="s">
        <v>730</v>
      </c>
    </row>
    <row r="104" spans="1:1" ht="22" x14ac:dyDescent="0.2">
      <c r="A104" s="2" t="s">
        <v>1111</v>
      </c>
    </row>
    <row r="105" spans="1:1" ht="22" x14ac:dyDescent="0.2">
      <c r="A105" s="16" t="s">
        <v>724</v>
      </c>
    </row>
    <row r="106" spans="1:1" ht="22" x14ac:dyDescent="0.2">
      <c r="A106" s="2" t="s">
        <v>438</v>
      </c>
    </row>
    <row r="107" spans="1:1" ht="22" x14ac:dyDescent="0.2">
      <c r="A107" s="2" t="s">
        <v>1409</v>
      </c>
    </row>
    <row r="108" spans="1:1" ht="22" x14ac:dyDescent="0.2">
      <c r="A108" s="16" t="s">
        <v>903</v>
      </c>
    </row>
    <row r="109" spans="1:1" ht="22" x14ac:dyDescent="0.2">
      <c r="A109" s="2" t="s">
        <v>855</v>
      </c>
    </row>
    <row r="110" spans="1:1" ht="22" x14ac:dyDescent="0.2">
      <c r="A110" s="19" t="s">
        <v>1100</v>
      </c>
    </row>
    <row r="111" spans="1:1" ht="22" x14ac:dyDescent="0.2">
      <c r="A111" s="2" t="s">
        <v>905</v>
      </c>
    </row>
    <row r="112" spans="1:1" ht="22" x14ac:dyDescent="0.2">
      <c r="A112" s="2" t="s">
        <v>857</v>
      </c>
    </row>
    <row r="113" spans="1:1" ht="22" x14ac:dyDescent="0.2">
      <c r="A113" s="2" t="s">
        <v>783</v>
      </c>
    </row>
    <row r="114" spans="1:1" ht="22" x14ac:dyDescent="0.2">
      <c r="A114" s="2" t="s">
        <v>1677</v>
      </c>
    </row>
    <row r="115" spans="1:1" ht="22" x14ac:dyDescent="0.2">
      <c r="A115" s="16" t="s">
        <v>944</v>
      </c>
    </row>
    <row r="116" spans="1:1" ht="22" x14ac:dyDescent="0.2">
      <c r="A116" s="16" t="s">
        <v>1009</v>
      </c>
    </row>
    <row r="118" spans="1:1" ht="22" x14ac:dyDescent="0.2">
      <c r="A118" s="19" t="s">
        <v>277</v>
      </c>
    </row>
    <row r="119" spans="1:1" ht="22" x14ac:dyDescent="0.25">
      <c r="A119" s="13" t="s">
        <v>890</v>
      </c>
    </row>
    <row r="120" spans="1:1" ht="22" x14ac:dyDescent="0.2">
      <c r="A120" s="2" t="s">
        <v>657</v>
      </c>
    </row>
    <row r="121" spans="1:1" ht="22" x14ac:dyDescent="0.2">
      <c r="A121" s="2" t="s">
        <v>801</v>
      </c>
    </row>
    <row r="122" spans="1:1" ht="22" x14ac:dyDescent="0.2">
      <c r="A122" s="16" t="s">
        <v>1008</v>
      </c>
    </row>
    <row r="123" spans="1:1" ht="22" x14ac:dyDescent="0.2">
      <c r="A123" s="16" t="s">
        <v>959</v>
      </c>
    </row>
    <row r="124" spans="1:1" ht="22" x14ac:dyDescent="0.2">
      <c r="A124" s="2" t="s">
        <v>244</v>
      </c>
    </row>
    <row r="125" spans="1:1" ht="22" x14ac:dyDescent="0.2">
      <c r="A125" s="16" t="s">
        <v>1011</v>
      </c>
    </row>
    <row r="126" spans="1:1" ht="22" x14ac:dyDescent="0.2">
      <c r="A126" s="16" t="s">
        <v>853</v>
      </c>
    </row>
    <row r="127" spans="1:1" ht="22" x14ac:dyDescent="0.2">
      <c r="A127" s="2" t="s">
        <v>1307</v>
      </c>
    </row>
    <row r="128" spans="1:1" ht="22" x14ac:dyDescent="0.2">
      <c r="A128" s="2" t="s">
        <v>1093</v>
      </c>
    </row>
    <row r="129" spans="1:1" ht="22" x14ac:dyDescent="0.2">
      <c r="A129" s="2" t="s">
        <v>803</v>
      </c>
    </row>
    <row r="130" spans="1:1" ht="22" x14ac:dyDescent="0.2">
      <c r="A130" s="16" t="s">
        <v>1015</v>
      </c>
    </row>
    <row r="131" spans="1:1" ht="22" x14ac:dyDescent="0.2">
      <c r="A131" s="16" t="s">
        <v>971</v>
      </c>
    </row>
    <row r="132" spans="1:1" ht="22" x14ac:dyDescent="0.2">
      <c r="A132" s="2" t="s">
        <v>1481</v>
      </c>
    </row>
    <row r="133" spans="1:1" ht="22" x14ac:dyDescent="0.2">
      <c r="A133" s="16" t="s">
        <v>941</v>
      </c>
    </row>
    <row r="134" spans="1:1" ht="22" x14ac:dyDescent="0.2">
      <c r="A134" s="16" t="s">
        <v>1012</v>
      </c>
    </row>
    <row r="135" spans="1:1" ht="22" x14ac:dyDescent="0.2">
      <c r="A135" s="2" t="s">
        <v>1359</v>
      </c>
    </row>
    <row r="136" spans="1:1" ht="22" x14ac:dyDescent="0.2">
      <c r="A136" s="2" t="s">
        <v>1775</v>
      </c>
    </row>
    <row r="137" spans="1:1" ht="22" x14ac:dyDescent="0.2">
      <c r="A137" s="19" t="s">
        <v>1095</v>
      </c>
    </row>
    <row r="138" spans="1:1" ht="22" x14ac:dyDescent="0.2">
      <c r="A138" s="2" t="s">
        <v>854</v>
      </c>
    </row>
    <row r="139" spans="1:1" ht="25" x14ac:dyDescent="0.2">
      <c r="A139" s="17" t="s">
        <v>1419</v>
      </c>
    </row>
    <row r="140" spans="1:1" ht="22" x14ac:dyDescent="0.2">
      <c r="A140" s="2" t="s">
        <v>1795</v>
      </c>
    </row>
    <row r="141" spans="1:1" ht="22" x14ac:dyDescent="0.2">
      <c r="A141" s="16" t="s">
        <v>1818</v>
      </c>
    </row>
    <row r="142" spans="1:1" ht="22" x14ac:dyDescent="0.2">
      <c r="A142" s="2" t="s">
        <v>1819</v>
      </c>
    </row>
    <row r="143" spans="1:1" ht="22" x14ac:dyDescent="0.2">
      <c r="A143" s="2" t="s">
        <v>1822</v>
      </c>
    </row>
    <row r="144" spans="1:1" ht="22" x14ac:dyDescent="0.2">
      <c r="A144" s="2" t="s">
        <v>1840</v>
      </c>
    </row>
    <row r="145" spans="1:1" ht="22" x14ac:dyDescent="0.2">
      <c r="A145" s="2" t="s">
        <v>1839</v>
      </c>
    </row>
    <row r="146" spans="1:1" ht="22" x14ac:dyDescent="0.2">
      <c r="A146" s="16" t="s">
        <v>1845</v>
      </c>
    </row>
    <row r="147" spans="1:1" ht="22" x14ac:dyDescent="0.2">
      <c r="A147" s="2" t="s">
        <v>1857</v>
      </c>
    </row>
    <row r="148" spans="1:1" ht="22" x14ac:dyDescent="0.2">
      <c r="A148" s="2" t="s">
        <v>1864</v>
      </c>
    </row>
    <row r="149" spans="1:1" ht="22" x14ac:dyDescent="0.2">
      <c r="A149" s="2" t="s">
        <v>1867</v>
      </c>
    </row>
    <row r="150" spans="1:1" ht="22" x14ac:dyDescent="0.2">
      <c r="A150" s="16" t="s">
        <v>1874</v>
      </c>
    </row>
    <row r="151" spans="1:1" x14ac:dyDescent="0.25">
      <c r="A151" s="1" t="s">
        <v>1875</v>
      </c>
    </row>
    <row r="152" spans="1:1" ht="22" x14ac:dyDescent="0.2">
      <c r="A152" s="16" t="s">
        <v>1882</v>
      </c>
    </row>
    <row r="153" spans="1:1" ht="22" x14ac:dyDescent="0.2">
      <c r="A153" s="2" t="s">
        <v>1895</v>
      </c>
    </row>
    <row r="154" spans="1:1" ht="22" x14ac:dyDescent="0.2">
      <c r="A154" s="2" t="s">
        <v>1898</v>
      </c>
    </row>
    <row r="155" spans="1:1" ht="22" x14ac:dyDescent="0.2">
      <c r="A155" s="19" t="s">
        <v>1903</v>
      </c>
    </row>
    <row r="156" spans="1:1" ht="22" x14ac:dyDescent="0.2">
      <c r="A156" s="2" t="s">
        <v>1904</v>
      </c>
    </row>
    <row r="157" spans="1:1" ht="22" x14ac:dyDescent="0.2">
      <c r="A157" s="2" t="s">
        <v>1907</v>
      </c>
    </row>
    <row r="158" spans="1:1" ht="22" x14ac:dyDescent="0.2">
      <c r="A158" s="2" t="s">
        <v>1910</v>
      </c>
    </row>
    <row r="159" spans="1:1" ht="22" x14ac:dyDescent="0.2">
      <c r="A159" s="2" t="s">
        <v>500</v>
      </c>
    </row>
    <row r="160" spans="1:1" x14ac:dyDescent="0.25">
      <c r="A160" s="1" t="s">
        <v>2009</v>
      </c>
    </row>
    <row r="161" spans="1:1" ht="22" x14ac:dyDescent="0.2">
      <c r="A161" s="19" t="s">
        <v>2012</v>
      </c>
    </row>
    <row r="162" spans="1:1" ht="22" x14ac:dyDescent="0.2">
      <c r="A162" s="2" t="s">
        <v>2110</v>
      </c>
    </row>
    <row r="163" spans="1:1" ht="22" x14ac:dyDescent="0.2">
      <c r="A163" s="16" t="s">
        <v>2145</v>
      </c>
    </row>
    <row r="164" spans="1:1" ht="22" x14ac:dyDescent="0.2">
      <c r="A164" s="2" t="s">
        <v>2156</v>
      </c>
    </row>
    <row r="165" spans="1:1" ht="22" x14ac:dyDescent="0.2">
      <c r="A165" s="2" t="s">
        <v>2202</v>
      </c>
    </row>
    <row r="166" spans="1:1" ht="22" x14ac:dyDescent="0.2">
      <c r="A166" s="2" t="s">
        <v>2205</v>
      </c>
    </row>
    <row r="167" spans="1:1" ht="22" x14ac:dyDescent="0.2">
      <c r="A167" s="2" t="s">
        <v>2227</v>
      </c>
    </row>
    <row r="168" spans="1:1" ht="22" x14ac:dyDescent="0.2">
      <c r="A168" s="2" t="s">
        <v>2234</v>
      </c>
    </row>
    <row r="169" spans="1:1" ht="22" x14ac:dyDescent="0.2">
      <c r="A169" s="2" t="s">
        <v>2235</v>
      </c>
    </row>
    <row r="170" spans="1:1" x14ac:dyDescent="0.25">
      <c r="A170" s="1" t="s">
        <v>2295</v>
      </c>
    </row>
    <row r="171" spans="1:1" ht="22" x14ac:dyDescent="0.2">
      <c r="A171" s="2" t="s">
        <v>2298</v>
      </c>
    </row>
    <row r="172" spans="1:1" ht="22" x14ac:dyDescent="0.2">
      <c r="A172" s="2" t="s">
        <v>2303</v>
      </c>
    </row>
    <row r="173" spans="1:1" ht="22" x14ac:dyDescent="0.25">
      <c r="A173" s="13" t="s">
        <v>2348</v>
      </c>
    </row>
    <row r="174" spans="1:1" ht="22" x14ac:dyDescent="0.2">
      <c r="A174" s="16" t="s">
        <v>2375</v>
      </c>
    </row>
    <row r="175" spans="1:1" ht="22" x14ac:dyDescent="0.2">
      <c r="A175" s="2" t="s">
        <v>2376</v>
      </c>
    </row>
    <row r="176" spans="1:1" ht="22" x14ac:dyDescent="0.2">
      <c r="A176" s="2" t="s">
        <v>2377</v>
      </c>
    </row>
    <row r="177" spans="1:1" ht="22" x14ac:dyDescent="0.2">
      <c r="A177" s="2" t="s">
        <v>2386</v>
      </c>
    </row>
    <row r="178" spans="1:1" ht="22" x14ac:dyDescent="0.2">
      <c r="A178" s="19" t="s">
        <v>2442</v>
      </c>
    </row>
    <row r="179" spans="1:1" x14ac:dyDescent="0.2">
      <c r="A179" s="2"/>
    </row>
    <row r="189" spans="1:1" x14ac:dyDescent="0.2">
      <c r="A189" s="2"/>
    </row>
    <row r="190" spans="1:1" x14ac:dyDescent="0.2">
      <c r="A190" s="19"/>
    </row>
    <row r="192" spans="1:1" x14ac:dyDescent="0.2">
      <c r="A192" s="2"/>
    </row>
    <row r="194" spans="1:1" x14ac:dyDescent="0.2">
      <c r="A194" s="2"/>
    </row>
    <row r="197" spans="1:1" x14ac:dyDescent="0.2">
      <c r="A197" s="2"/>
    </row>
    <row r="198" spans="1:1" x14ac:dyDescent="0.2">
      <c r="A198" s="2"/>
    </row>
    <row r="199" spans="1:1" x14ac:dyDescent="0.2">
      <c r="A199" s="2"/>
    </row>
    <row r="202" spans="1:1" x14ac:dyDescent="0.2">
      <c r="A202" s="2"/>
    </row>
    <row r="203" spans="1:1" x14ac:dyDescent="0.2">
      <c r="A203" s="2"/>
    </row>
    <row r="215" spans="1:1" x14ac:dyDescent="0.2">
      <c r="A215" s="2"/>
    </row>
    <row r="221" spans="1:1" x14ac:dyDescent="0.2">
      <c r="A221" s="2"/>
    </row>
    <row r="222" spans="1:1" x14ac:dyDescent="0.2">
      <c r="A222" s="2"/>
    </row>
    <row r="223" spans="1:1" x14ac:dyDescent="0.2">
      <c r="A223" s="2"/>
    </row>
    <row r="225" spans="1:1" x14ac:dyDescent="0.2">
      <c r="A225" s="2"/>
    </row>
    <row r="227" spans="1:1" x14ac:dyDescent="0.2">
      <c r="A227" s="2"/>
    </row>
    <row r="228" spans="1:1" x14ac:dyDescent="0.2">
      <c r="A228" s="2"/>
    </row>
    <row r="230" spans="1:1" x14ac:dyDescent="0.2">
      <c r="A230" s="2"/>
    </row>
    <row r="231" spans="1:1" x14ac:dyDescent="0.2">
      <c r="A231" s="2"/>
    </row>
    <row r="232" spans="1:1" x14ac:dyDescent="0.2">
      <c r="A232" s="2"/>
    </row>
    <row r="240" spans="1:1" x14ac:dyDescent="0.2">
      <c r="A240" s="2"/>
    </row>
    <row r="243" spans="1:1" x14ac:dyDescent="0.2">
      <c r="A243" s="2"/>
    </row>
    <row r="246" spans="1:1" x14ac:dyDescent="0.2">
      <c r="A246" s="19"/>
    </row>
    <row r="255" spans="1:1" x14ac:dyDescent="0.2">
      <c r="A255" s="2"/>
    </row>
    <row r="259" spans="1:1" x14ac:dyDescent="0.2">
      <c r="A259" s="2"/>
    </row>
    <row r="263" spans="1:1" x14ac:dyDescent="0.2">
      <c r="A263" s="2"/>
    </row>
    <row r="267" spans="1:1" x14ac:dyDescent="0.2">
      <c r="A267" s="2"/>
    </row>
    <row r="268" spans="1:1" x14ac:dyDescent="0.2">
      <c r="A268" s="2"/>
    </row>
    <row r="271" spans="1:1" x14ac:dyDescent="0.2">
      <c r="A271" s="2"/>
    </row>
    <row r="275" spans="1:1" x14ac:dyDescent="0.2">
      <c r="A275" s="2"/>
    </row>
    <row r="276" spans="1:1" x14ac:dyDescent="0.2">
      <c r="A276" s="2"/>
    </row>
    <row r="279" spans="1:1" x14ac:dyDescent="0.2">
      <c r="A279" s="2"/>
    </row>
    <row r="280" spans="1:1" x14ac:dyDescent="0.2">
      <c r="A280" s="2"/>
    </row>
    <row r="281" spans="1:1" x14ac:dyDescent="0.2">
      <c r="A281" s="2"/>
    </row>
    <row r="285" spans="1:1" x14ac:dyDescent="0.2">
      <c r="A285" s="2"/>
    </row>
    <row r="286" spans="1:1" x14ac:dyDescent="0.2">
      <c r="A286" s="2"/>
    </row>
    <row r="287" spans="1:1" x14ac:dyDescent="0.2">
      <c r="A287" s="2"/>
    </row>
    <row r="289" spans="1:1" x14ac:dyDescent="0.2">
      <c r="A289" s="2"/>
    </row>
    <row r="290" spans="1:1" x14ac:dyDescent="0.2">
      <c r="A290" s="2"/>
    </row>
    <row r="291" spans="1:1" x14ac:dyDescent="0.2">
      <c r="A291" s="2"/>
    </row>
    <row r="292" spans="1:1" x14ac:dyDescent="0.2">
      <c r="A292" s="2"/>
    </row>
    <row r="293" spans="1:1" x14ac:dyDescent="0.2">
      <c r="A293" s="2"/>
    </row>
    <row r="294" spans="1:1" x14ac:dyDescent="0.2">
      <c r="A294" s="2"/>
    </row>
    <row r="295" spans="1:1" x14ac:dyDescent="0.2">
      <c r="A295" s="2"/>
    </row>
    <row r="296" spans="1:1" x14ac:dyDescent="0.2">
      <c r="A296" s="19"/>
    </row>
    <row r="299" spans="1:1" x14ac:dyDescent="0.2">
      <c r="A299" s="2"/>
    </row>
    <row r="303" spans="1:1" x14ac:dyDescent="0.2">
      <c r="A303" s="2"/>
    </row>
    <row r="304" spans="1:1" x14ac:dyDescent="0.2">
      <c r="A304" s="2"/>
    </row>
    <row r="305" spans="1:1" x14ac:dyDescent="0.2">
      <c r="A305" s="2"/>
    </row>
    <row r="306" spans="1:1" x14ac:dyDescent="0.2">
      <c r="A306" s="2"/>
    </row>
    <row r="307" spans="1:1" x14ac:dyDescent="0.2">
      <c r="A307" s="2"/>
    </row>
  </sheetData>
  <autoFilter ref="A1:A218" xr:uid="{EC77E8FF-1904-E249-B54F-3D1303C1C9A9}"/>
  <sortState xmlns:xlrd2="http://schemas.microsoft.com/office/spreadsheetml/2017/richdata2" ref="A2:A307">
    <sortCondition ref="A45:A307"/>
  </sortState>
  <conditionalFormatting sqref="A1:A110 A112:A116 A118:A124 A126:A150 A152:A159 A161:A169 A171:A172 A174:A1048576">
    <cfRule type="duplicateValues" dxfId="23" priority="23"/>
  </conditionalFormatting>
  <conditionalFormatting sqref="A1:A150 A152:A159 A161:A169 A171:A172 A174:A1048576">
    <cfRule type="duplicateValues" dxfId="22" priority="13"/>
  </conditionalFormatting>
  <conditionalFormatting sqref="A111">
    <cfRule type="duplicateValues" dxfId="21" priority="20"/>
    <cfRule type="duplicateValues" dxfId="20" priority="21"/>
    <cfRule type="duplicateValues" dxfId="19" priority="22"/>
  </conditionalFormatting>
  <conditionalFormatting sqref="A117">
    <cfRule type="duplicateValues" dxfId="18" priority="17"/>
    <cfRule type="duplicateValues" dxfId="17" priority="18"/>
    <cfRule type="duplicateValues" dxfId="16" priority="19"/>
  </conditionalFormatting>
  <conditionalFormatting sqref="A125">
    <cfRule type="duplicateValues" dxfId="15" priority="14"/>
    <cfRule type="duplicateValues" dxfId="14" priority="15"/>
    <cfRule type="duplicateValues" dxfId="13" priority="16"/>
  </conditionalFormatting>
  <conditionalFormatting sqref="A151">
    <cfRule type="duplicateValues" dxfId="12" priority="9"/>
    <cfRule type="duplicateValues" dxfId="11" priority="10"/>
    <cfRule type="duplicateValues" dxfId="10" priority="11"/>
    <cfRule type="duplicateValues" dxfId="9" priority="12"/>
  </conditionalFormatting>
  <conditionalFormatting sqref="A160">
    <cfRule type="duplicateValues" dxfId="8" priority="5"/>
  </conditionalFormatting>
  <conditionalFormatting sqref="A170">
    <cfRule type="duplicateValues" dxfId="7" priority="1"/>
  </conditionalFormatting>
  <conditionalFormatting sqref="A295">
    <cfRule type="duplicateValues" dxfId="6" priority="24"/>
  </conditionalFormatting>
  <conditionalFormatting sqref="A308:A1048576 A1:A45">
    <cfRule type="duplicateValues" dxfId="5" priority="28"/>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3FC75-AE1A-8B41-B72A-28B746708D27}">
  <dimension ref="A1:L186"/>
  <sheetViews>
    <sheetView topLeftCell="A98" workbookViewId="0">
      <selection activeCell="A56" sqref="A1:A1048576"/>
    </sheetView>
  </sheetViews>
  <sheetFormatPr baseColWidth="10" defaultColWidth="10.83203125" defaultRowHeight="21" x14ac:dyDescent="0.25"/>
  <cols>
    <col min="1" max="1" width="66.5" style="19" customWidth="1"/>
    <col min="2" max="2" width="43.83203125" style="1" customWidth="1"/>
    <col min="3" max="3" width="34.1640625" style="13" customWidth="1"/>
    <col min="4" max="11" width="10.83203125" style="1"/>
    <col min="12" max="12" width="76" style="9" customWidth="1"/>
    <col min="13" max="16384" width="10.83203125" style="1"/>
  </cols>
  <sheetData>
    <row r="1" spans="1:2" x14ac:dyDescent="0.25">
      <c r="A1" s="19">
        <v>0</v>
      </c>
    </row>
    <row r="2" spans="1:2" ht="22" x14ac:dyDescent="0.25">
      <c r="A2" s="19" t="s">
        <v>587</v>
      </c>
    </row>
    <row r="3" spans="1:2" ht="22" x14ac:dyDescent="0.25">
      <c r="A3" s="19" t="s">
        <v>1051</v>
      </c>
    </row>
    <row r="4" spans="1:2" ht="22" x14ac:dyDescent="0.25">
      <c r="A4" s="19" t="s">
        <v>1610</v>
      </c>
    </row>
    <row r="5" spans="1:2" ht="22" x14ac:dyDescent="0.25">
      <c r="A5" s="19" t="s">
        <v>1552</v>
      </c>
      <c r="B5" s="1" t="s">
        <v>1537</v>
      </c>
    </row>
    <row r="6" spans="1:2" ht="44" x14ac:dyDescent="0.25">
      <c r="A6" s="19" t="s">
        <v>1026</v>
      </c>
    </row>
    <row r="7" spans="1:2" ht="22" x14ac:dyDescent="0.25">
      <c r="A7" s="19" t="s">
        <v>717</v>
      </c>
    </row>
    <row r="8" spans="1:2" ht="22" x14ac:dyDescent="0.25">
      <c r="A8" s="19" t="s">
        <v>2413</v>
      </c>
    </row>
    <row r="9" spans="1:2" ht="44" x14ac:dyDescent="0.25">
      <c r="A9" s="19" t="s">
        <v>1341</v>
      </c>
    </row>
    <row r="10" spans="1:2" ht="22" x14ac:dyDescent="0.25">
      <c r="A10" s="19" t="s">
        <v>775</v>
      </c>
    </row>
    <row r="11" spans="1:2" ht="22" x14ac:dyDescent="0.25">
      <c r="A11" s="19" t="s">
        <v>2158</v>
      </c>
    </row>
    <row r="12" spans="1:2" ht="22" x14ac:dyDescent="0.25">
      <c r="A12" s="19" t="s">
        <v>951</v>
      </c>
    </row>
    <row r="13" spans="1:2" ht="22" x14ac:dyDescent="0.25">
      <c r="A13" s="19" t="s">
        <v>718</v>
      </c>
    </row>
    <row r="14" spans="1:2" ht="22" x14ac:dyDescent="0.25">
      <c r="A14" s="19" t="s">
        <v>910</v>
      </c>
    </row>
    <row r="15" spans="1:2" ht="22" x14ac:dyDescent="0.25">
      <c r="A15" s="19" t="s">
        <v>2237</v>
      </c>
    </row>
    <row r="16" spans="1:2" ht="22" x14ac:dyDescent="0.25">
      <c r="A16" s="19" t="s">
        <v>278</v>
      </c>
    </row>
    <row r="17" spans="1:2" ht="22" x14ac:dyDescent="0.25">
      <c r="A17" s="19" t="s">
        <v>778</v>
      </c>
    </row>
    <row r="18" spans="1:2" ht="22" x14ac:dyDescent="0.25">
      <c r="A18" s="19" t="s">
        <v>1555</v>
      </c>
      <c r="B18" s="1" t="s">
        <v>1540</v>
      </c>
    </row>
    <row r="19" spans="1:2" ht="22" x14ac:dyDescent="0.25">
      <c r="A19" s="19" t="s">
        <v>1331</v>
      </c>
    </row>
    <row r="20" spans="1:2" ht="22" x14ac:dyDescent="0.25">
      <c r="A20" s="19" t="s">
        <v>719</v>
      </c>
    </row>
    <row r="21" spans="1:2" x14ac:dyDescent="0.25">
      <c r="A21" s="1" t="s">
        <v>2364</v>
      </c>
    </row>
    <row r="22" spans="1:2" ht="22" x14ac:dyDescent="0.25">
      <c r="A22" s="19" t="s">
        <v>780</v>
      </c>
    </row>
    <row r="23" spans="1:2" ht="22" x14ac:dyDescent="0.25">
      <c r="A23" s="19" t="s">
        <v>1527</v>
      </c>
      <c r="B23" s="1" t="s">
        <v>1524</v>
      </c>
    </row>
    <row r="24" spans="1:2" ht="44" x14ac:dyDescent="0.25">
      <c r="A24" s="19" t="s">
        <v>1943</v>
      </c>
    </row>
    <row r="25" spans="1:2" ht="44" x14ac:dyDescent="0.25">
      <c r="A25" s="19" t="s">
        <v>2414</v>
      </c>
    </row>
    <row r="26" spans="1:2" ht="22" x14ac:dyDescent="0.25">
      <c r="A26" s="19" t="s">
        <v>1609</v>
      </c>
    </row>
    <row r="27" spans="1:2" ht="22" x14ac:dyDescent="0.25">
      <c r="A27" s="19" t="s">
        <v>1546</v>
      </c>
      <c r="B27" s="1" t="s">
        <v>1531</v>
      </c>
    </row>
    <row r="28" spans="1:2" ht="44" x14ac:dyDescent="0.25">
      <c r="A28" s="19" t="s">
        <v>779</v>
      </c>
    </row>
    <row r="29" spans="1:2" ht="44" x14ac:dyDescent="0.25">
      <c r="A29" s="19" t="s">
        <v>1053</v>
      </c>
    </row>
    <row r="30" spans="1:2" ht="22" x14ac:dyDescent="0.25">
      <c r="A30" s="19" t="s">
        <v>1964</v>
      </c>
    </row>
    <row r="31" spans="1:2" ht="22" x14ac:dyDescent="0.25">
      <c r="A31" s="19" t="s">
        <v>787</v>
      </c>
    </row>
    <row r="32" spans="1:2" x14ac:dyDescent="0.25">
      <c r="A32" s="1" t="s">
        <v>2366</v>
      </c>
    </row>
    <row r="33" spans="1:1" ht="22" x14ac:dyDescent="0.25">
      <c r="A33" s="19" t="s">
        <v>949</v>
      </c>
    </row>
    <row r="34" spans="1:1" ht="22" x14ac:dyDescent="0.25">
      <c r="A34" s="19" t="s">
        <v>586</v>
      </c>
    </row>
    <row r="35" spans="1:1" ht="22" x14ac:dyDescent="0.25">
      <c r="A35" s="19" t="s">
        <v>2417</v>
      </c>
    </row>
    <row r="36" spans="1:1" ht="22" x14ac:dyDescent="0.25">
      <c r="A36" s="19" t="s">
        <v>639</v>
      </c>
    </row>
    <row r="37" spans="1:1" ht="22" x14ac:dyDescent="0.25">
      <c r="A37" s="19" t="s">
        <v>1052</v>
      </c>
    </row>
    <row r="38" spans="1:1" ht="22" x14ac:dyDescent="0.25">
      <c r="A38" s="19" t="s">
        <v>269</v>
      </c>
    </row>
    <row r="39" spans="1:1" ht="22" x14ac:dyDescent="0.25">
      <c r="A39" s="19" t="s">
        <v>2004</v>
      </c>
    </row>
    <row r="40" spans="1:1" ht="22" x14ac:dyDescent="0.25">
      <c r="A40" s="19" t="s">
        <v>1962</v>
      </c>
    </row>
    <row r="41" spans="1:1" ht="22" x14ac:dyDescent="0.25">
      <c r="A41" s="19" t="s">
        <v>506</v>
      </c>
    </row>
    <row r="42" spans="1:1" ht="22" x14ac:dyDescent="0.25">
      <c r="A42" s="19" t="s">
        <v>939</v>
      </c>
    </row>
    <row r="43" spans="1:1" ht="22" x14ac:dyDescent="0.25">
      <c r="A43" s="19" t="s">
        <v>777</v>
      </c>
    </row>
    <row r="44" spans="1:1" ht="22" x14ac:dyDescent="0.25">
      <c r="A44" s="19" t="s">
        <v>879</v>
      </c>
    </row>
    <row r="45" spans="1:1" x14ac:dyDescent="0.25">
      <c r="A45" s="1" t="s">
        <v>2363</v>
      </c>
    </row>
    <row r="46" spans="1:1" ht="44" x14ac:dyDescent="0.25">
      <c r="A46" s="19" t="s">
        <v>1081</v>
      </c>
    </row>
    <row r="47" spans="1:1" ht="22" x14ac:dyDescent="0.25">
      <c r="A47" s="19" t="s">
        <v>1080</v>
      </c>
    </row>
    <row r="48" spans="1:1" ht="22" x14ac:dyDescent="0.25">
      <c r="A48" s="19" t="s">
        <v>1079</v>
      </c>
    </row>
    <row r="49" spans="1:12" ht="22" x14ac:dyDescent="0.25">
      <c r="A49" s="19" t="s">
        <v>947</v>
      </c>
    </row>
    <row r="50" spans="1:12" ht="22" x14ac:dyDescent="0.25">
      <c r="A50" s="19" t="s">
        <v>279</v>
      </c>
    </row>
    <row r="51" spans="1:12" ht="22" x14ac:dyDescent="0.25">
      <c r="A51" s="19" t="s">
        <v>280</v>
      </c>
    </row>
    <row r="52" spans="1:12" ht="22" x14ac:dyDescent="0.25">
      <c r="A52" s="19" t="s">
        <v>2065</v>
      </c>
    </row>
    <row r="53" spans="1:12" ht="22" x14ac:dyDescent="0.25">
      <c r="A53" s="19" t="s">
        <v>2424</v>
      </c>
    </row>
    <row r="54" spans="1:12" ht="22" x14ac:dyDescent="0.25">
      <c r="A54" s="19" t="s">
        <v>2311</v>
      </c>
    </row>
    <row r="55" spans="1:12" ht="22" x14ac:dyDescent="0.25">
      <c r="A55" s="19" t="s">
        <v>1550</v>
      </c>
      <c r="B55" s="1" t="s">
        <v>1535</v>
      </c>
    </row>
    <row r="56" spans="1:12" ht="22" x14ac:dyDescent="0.25">
      <c r="A56" s="19" t="s">
        <v>1044</v>
      </c>
    </row>
    <row r="57" spans="1:12" ht="22" x14ac:dyDescent="0.25">
      <c r="A57" s="19" t="s">
        <v>1330</v>
      </c>
    </row>
    <row r="58" spans="1:12" ht="66" x14ac:dyDescent="0.25">
      <c r="A58" s="19" t="s">
        <v>1329</v>
      </c>
    </row>
    <row r="59" spans="1:12" ht="22" x14ac:dyDescent="0.25">
      <c r="A59" s="19" t="s">
        <v>2418</v>
      </c>
    </row>
    <row r="60" spans="1:12" ht="22" x14ac:dyDescent="0.25">
      <c r="A60" s="19" t="s">
        <v>584</v>
      </c>
    </row>
    <row r="61" spans="1:12" ht="22" x14ac:dyDescent="0.25">
      <c r="A61" s="19" t="s">
        <v>588</v>
      </c>
    </row>
    <row r="62" spans="1:12" ht="22" x14ac:dyDescent="0.25">
      <c r="A62" s="19" t="s">
        <v>712</v>
      </c>
      <c r="L62" s="25"/>
    </row>
    <row r="63" spans="1:12" ht="22" x14ac:dyDescent="0.25">
      <c r="A63" s="19" t="s">
        <v>2066</v>
      </c>
      <c r="L63" s="25"/>
    </row>
    <row r="64" spans="1:12" ht="22" x14ac:dyDescent="0.25">
      <c r="A64" s="19" t="s">
        <v>350</v>
      </c>
      <c r="L64" s="25"/>
    </row>
    <row r="65" spans="1:12" ht="22" x14ac:dyDescent="0.25">
      <c r="A65" s="19" t="s">
        <v>720</v>
      </c>
      <c r="L65" s="25"/>
    </row>
    <row r="66" spans="1:12" ht="22" x14ac:dyDescent="0.25">
      <c r="A66" s="19" t="s">
        <v>1608</v>
      </c>
      <c r="L66" s="25"/>
    </row>
    <row r="67" spans="1:12" ht="22" x14ac:dyDescent="0.25">
      <c r="A67" s="19" t="s">
        <v>2310</v>
      </c>
      <c r="L67" s="25"/>
    </row>
    <row r="68" spans="1:12" ht="22" x14ac:dyDescent="0.25">
      <c r="A68" s="19" t="s">
        <v>1558</v>
      </c>
      <c r="B68" s="1" t="s">
        <v>1528</v>
      </c>
      <c r="C68" s="13" t="s">
        <v>1529</v>
      </c>
      <c r="L68" s="25"/>
    </row>
    <row r="69" spans="1:12" ht="22" x14ac:dyDescent="0.25">
      <c r="A69" s="19" t="s">
        <v>1340</v>
      </c>
      <c r="L69" s="25"/>
    </row>
    <row r="70" spans="1:12" ht="22" x14ac:dyDescent="0.25">
      <c r="A70" s="19" t="s">
        <v>2357</v>
      </c>
      <c r="L70" s="14"/>
    </row>
    <row r="71" spans="1:12" ht="44" x14ac:dyDescent="0.25">
      <c r="A71" s="19" t="s">
        <v>1544</v>
      </c>
      <c r="B71" s="1" t="s">
        <v>1525</v>
      </c>
      <c r="L71" s="25"/>
    </row>
    <row r="72" spans="1:12" ht="22" x14ac:dyDescent="0.25">
      <c r="A72" s="19" t="s">
        <v>1078</v>
      </c>
      <c r="L72" s="25"/>
    </row>
    <row r="73" spans="1:12" x14ac:dyDescent="0.25">
      <c r="A73" s="1" t="s">
        <v>2368</v>
      </c>
      <c r="L73" s="25"/>
    </row>
    <row r="74" spans="1:12" ht="22" x14ac:dyDescent="0.25">
      <c r="A74" s="19" t="s">
        <v>2309</v>
      </c>
      <c r="L74" s="25"/>
    </row>
    <row r="75" spans="1:12" ht="22" x14ac:dyDescent="0.25">
      <c r="A75" s="19" t="s">
        <v>1166</v>
      </c>
      <c r="L75" s="25"/>
    </row>
    <row r="76" spans="1:12" ht="22" x14ac:dyDescent="0.25">
      <c r="A76" s="19" t="s">
        <v>356</v>
      </c>
      <c r="L76" s="25"/>
    </row>
    <row r="77" spans="1:12" ht="22" x14ac:dyDescent="0.25">
      <c r="A77" s="19" t="s">
        <v>1168</v>
      </c>
      <c r="L77" s="25"/>
    </row>
    <row r="78" spans="1:12" ht="22" x14ac:dyDescent="0.25">
      <c r="A78" s="19" t="s">
        <v>2067</v>
      </c>
    </row>
    <row r="79" spans="1:12" ht="22" x14ac:dyDescent="0.25">
      <c r="A79" s="19" t="s">
        <v>2246</v>
      </c>
    </row>
    <row r="80" spans="1:12" ht="22" x14ac:dyDescent="0.25">
      <c r="A80" s="19" t="s">
        <v>2247</v>
      </c>
    </row>
    <row r="81" spans="1:2" ht="22" x14ac:dyDescent="0.25">
      <c r="A81" s="19" t="s">
        <v>1339</v>
      </c>
    </row>
    <row r="82" spans="1:2" ht="22" x14ac:dyDescent="0.25">
      <c r="A82" s="19" t="s">
        <v>2307</v>
      </c>
    </row>
    <row r="83" spans="1:2" x14ac:dyDescent="0.25">
      <c r="A83" s="1" t="s">
        <v>2365</v>
      </c>
    </row>
    <row r="84" spans="1:2" ht="44" x14ac:dyDescent="0.25">
      <c r="A84" s="19" t="s">
        <v>2212</v>
      </c>
    </row>
    <row r="85" spans="1:2" ht="22" x14ac:dyDescent="0.25">
      <c r="A85" s="19" t="s">
        <v>2415</v>
      </c>
    </row>
    <row r="86" spans="1:2" ht="22" x14ac:dyDescent="0.25">
      <c r="A86" s="19" t="s">
        <v>1547</v>
      </c>
      <c r="B86" s="1" t="s">
        <v>1532</v>
      </c>
    </row>
    <row r="87" spans="1:2" x14ac:dyDescent="0.25">
      <c r="A87" s="1" t="s">
        <v>2362</v>
      </c>
    </row>
    <row r="88" spans="1:2" ht="22" x14ac:dyDescent="0.25">
      <c r="A88" s="19" t="s">
        <v>1612</v>
      </c>
    </row>
    <row r="89" spans="1:2" ht="22" x14ac:dyDescent="0.25">
      <c r="A89" s="19" t="s">
        <v>2427</v>
      </c>
    </row>
    <row r="90" spans="1:2" ht="22" x14ac:dyDescent="0.25">
      <c r="A90" s="19" t="s">
        <v>1333</v>
      </c>
    </row>
    <row r="91" spans="1:2" ht="44" x14ac:dyDescent="0.25">
      <c r="A91" s="19" t="s">
        <v>397</v>
      </c>
    </row>
    <row r="92" spans="1:2" ht="22" x14ac:dyDescent="0.25">
      <c r="A92" s="19" t="s">
        <v>282</v>
      </c>
    </row>
    <row r="93" spans="1:2" ht="22" x14ac:dyDescent="0.25">
      <c r="A93" s="19" t="s">
        <v>379</v>
      </c>
    </row>
    <row r="94" spans="1:2" ht="22" x14ac:dyDescent="0.25">
      <c r="A94" s="19" t="s">
        <v>402</v>
      </c>
    </row>
    <row r="95" spans="1:2" ht="22" x14ac:dyDescent="0.25">
      <c r="A95" s="19" t="s">
        <v>1028</v>
      </c>
    </row>
    <row r="96" spans="1:2" ht="22" x14ac:dyDescent="0.25">
      <c r="A96" s="19" t="s">
        <v>2426</v>
      </c>
    </row>
    <row r="97" spans="1:12" ht="22" x14ac:dyDescent="0.25">
      <c r="A97" s="19" t="s">
        <v>1171</v>
      </c>
    </row>
    <row r="98" spans="1:12" s="13" customFormat="1" ht="22" x14ac:dyDescent="0.25">
      <c r="A98" s="19" t="s">
        <v>2308</v>
      </c>
      <c r="B98" s="1"/>
      <c r="L98" s="2"/>
    </row>
    <row r="99" spans="1:12" ht="22" x14ac:dyDescent="0.25">
      <c r="A99" s="19" t="s">
        <v>1595</v>
      </c>
    </row>
    <row r="100" spans="1:12" ht="22" x14ac:dyDescent="0.25">
      <c r="A100" s="19" t="s">
        <v>1942</v>
      </c>
    </row>
    <row r="101" spans="1:12" ht="22" x14ac:dyDescent="0.25">
      <c r="A101" s="19" t="s">
        <v>2236</v>
      </c>
    </row>
    <row r="102" spans="1:12" ht="22" x14ac:dyDescent="0.25">
      <c r="A102" s="19" t="s">
        <v>709</v>
      </c>
    </row>
    <row r="103" spans="1:12" ht="22" x14ac:dyDescent="0.25">
      <c r="A103" s="19" t="s">
        <v>707</v>
      </c>
    </row>
    <row r="104" spans="1:12" ht="22" x14ac:dyDescent="0.25">
      <c r="A104" s="19" t="s">
        <v>1963</v>
      </c>
    </row>
    <row r="105" spans="1:12" ht="22" x14ac:dyDescent="0.25">
      <c r="A105" s="19" t="s">
        <v>726</v>
      </c>
    </row>
    <row r="106" spans="1:12" ht="22" x14ac:dyDescent="0.25">
      <c r="A106" s="19" t="s">
        <v>2358</v>
      </c>
    </row>
    <row r="107" spans="1:12" ht="22" x14ac:dyDescent="0.25">
      <c r="A107" s="19" t="s">
        <v>2359</v>
      </c>
    </row>
    <row r="108" spans="1:12" ht="22" x14ac:dyDescent="0.25">
      <c r="A108" s="19" t="s">
        <v>492</v>
      </c>
    </row>
    <row r="109" spans="1:12" ht="22" x14ac:dyDescent="0.25">
      <c r="A109" s="19" t="s">
        <v>781</v>
      </c>
    </row>
    <row r="110" spans="1:12" ht="22" x14ac:dyDescent="0.25">
      <c r="A110" s="19" t="s">
        <v>1607</v>
      </c>
    </row>
    <row r="111" spans="1:12" ht="22" x14ac:dyDescent="0.25">
      <c r="A111" s="19" t="s">
        <v>1165</v>
      </c>
    </row>
    <row r="112" spans="1:12" ht="22" x14ac:dyDescent="0.25">
      <c r="A112" s="19" t="s">
        <v>1045</v>
      </c>
    </row>
    <row r="113" spans="1:2" ht="22" x14ac:dyDescent="0.25">
      <c r="A113" s="19" t="s">
        <v>948</v>
      </c>
    </row>
    <row r="114" spans="1:2" ht="22" x14ac:dyDescent="0.25">
      <c r="A114" s="19" t="s">
        <v>1556</v>
      </c>
      <c r="B114" s="1" t="s">
        <v>1541</v>
      </c>
    </row>
    <row r="115" spans="1:2" ht="22" x14ac:dyDescent="0.25">
      <c r="A115" s="19" t="s">
        <v>253</v>
      </c>
    </row>
    <row r="116" spans="1:2" ht="22" x14ac:dyDescent="0.25">
      <c r="A116" s="19" t="s">
        <v>250</v>
      </c>
    </row>
    <row r="117" spans="1:2" ht="22" x14ac:dyDescent="0.25">
      <c r="A117" s="19" t="s">
        <v>251</v>
      </c>
    </row>
    <row r="118" spans="1:2" ht="22" x14ac:dyDescent="0.25">
      <c r="A118" s="19" t="s">
        <v>1554</v>
      </c>
      <c r="B118" s="1" t="s">
        <v>1539</v>
      </c>
    </row>
    <row r="119" spans="1:2" ht="22" x14ac:dyDescent="0.25">
      <c r="A119" s="19" t="s">
        <v>708</v>
      </c>
    </row>
    <row r="120" spans="1:2" ht="22" x14ac:dyDescent="0.25">
      <c r="A120" s="19" t="s">
        <v>1553</v>
      </c>
      <c r="B120" s="1" t="s">
        <v>1538</v>
      </c>
    </row>
    <row r="121" spans="1:2" ht="22" x14ac:dyDescent="0.25">
      <c r="A121" s="19" t="s">
        <v>1545</v>
      </c>
      <c r="B121" s="1" t="s">
        <v>1523</v>
      </c>
    </row>
    <row r="122" spans="1:2" ht="22" x14ac:dyDescent="0.25">
      <c r="A122" s="19" t="s">
        <v>2063</v>
      </c>
    </row>
    <row r="123" spans="1:2" ht="22" x14ac:dyDescent="0.25">
      <c r="A123" s="19" t="s">
        <v>1549</v>
      </c>
      <c r="B123" s="1" t="s">
        <v>1534</v>
      </c>
    </row>
    <row r="124" spans="1:2" ht="22" x14ac:dyDescent="0.25">
      <c r="A124" s="19" t="s">
        <v>1332</v>
      </c>
    </row>
    <row r="125" spans="1:2" ht="22" x14ac:dyDescent="0.25">
      <c r="A125" s="19" t="s">
        <v>2416</v>
      </c>
    </row>
    <row r="126" spans="1:2" ht="22" x14ac:dyDescent="0.25">
      <c r="A126" s="19" t="s">
        <v>1170</v>
      </c>
    </row>
    <row r="127" spans="1:2" ht="22" x14ac:dyDescent="0.25">
      <c r="A127" s="19" t="s">
        <v>1088</v>
      </c>
    </row>
    <row r="128" spans="1:2" ht="22" x14ac:dyDescent="0.25">
      <c r="A128" s="19" t="s">
        <v>1548</v>
      </c>
      <c r="B128" s="1" t="s">
        <v>1533</v>
      </c>
    </row>
    <row r="129" spans="1:1" ht="22" x14ac:dyDescent="0.25">
      <c r="A129" s="19" t="s">
        <v>2157</v>
      </c>
    </row>
    <row r="130" spans="1:1" ht="22" x14ac:dyDescent="0.25">
      <c r="A130" s="19" t="s">
        <v>938</v>
      </c>
    </row>
    <row r="131" spans="1:1" ht="22" x14ac:dyDescent="0.25">
      <c r="A131" s="19" t="s">
        <v>2423</v>
      </c>
    </row>
    <row r="132" spans="1:1" ht="44" x14ac:dyDescent="0.25">
      <c r="A132" s="19" t="s">
        <v>713</v>
      </c>
    </row>
    <row r="133" spans="1:1" ht="22" x14ac:dyDescent="0.25">
      <c r="A133" s="19" t="s">
        <v>1025</v>
      </c>
    </row>
    <row r="134" spans="1:1" ht="22" x14ac:dyDescent="0.25">
      <c r="A134" s="19" t="s">
        <v>714</v>
      </c>
    </row>
    <row r="135" spans="1:1" ht="22" x14ac:dyDescent="0.25">
      <c r="A135" s="19" t="s">
        <v>1024</v>
      </c>
    </row>
    <row r="136" spans="1:1" ht="22" x14ac:dyDescent="0.25">
      <c r="A136" s="19" t="s">
        <v>2064</v>
      </c>
    </row>
    <row r="137" spans="1:1" ht="22" x14ac:dyDescent="0.25">
      <c r="A137" s="19" t="s">
        <v>950</v>
      </c>
    </row>
    <row r="138" spans="1:1" ht="22" x14ac:dyDescent="0.25">
      <c r="A138" s="19" t="s">
        <v>706</v>
      </c>
    </row>
    <row r="139" spans="1:1" ht="22" x14ac:dyDescent="0.25">
      <c r="A139" s="19" t="s">
        <v>1169</v>
      </c>
    </row>
    <row r="140" spans="1:1" ht="22" x14ac:dyDescent="0.25">
      <c r="A140" s="19" t="s">
        <v>2428</v>
      </c>
    </row>
    <row r="141" spans="1:1" ht="22" x14ac:dyDescent="0.25">
      <c r="A141" s="19" t="s">
        <v>710</v>
      </c>
    </row>
    <row r="142" spans="1:1" ht="22" x14ac:dyDescent="0.25">
      <c r="A142" s="19" t="s">
        <v>281</v>
      </c>
    </row>
    <row r="143" spans="1:1" ht="22" x14ac:dyDescent="0.25">
      <c r="A143" s="19" t="s">
        <v>441</v>
      </c>
    </row>
    <row r="144" spans="1:1" ht="22" x14ac:dyDescent="0.25">
      <c r="A144" s="19" t="s">
        <v>252</v>
      </c>
    </row>
    <row r="145" spans="1:2" ht="22" x14ac:dyDescent="0.25">
      <c r="A145" s="19" t="s">
        <v>1712</v>
      </c>
    </row>
    <row r="146" spans="1:2" ht="44" x14ac:dyDescent="0.25">
      <c r="A146" s="19" t="s">
        <v>1611</v>
      </c>
    </row>
    <row r="147" spans="1:2" ht="22" x14ac:dyDescent="0.25">
      <c r="A147" s="19" t="s">
        <v>1551</v>
      </c>
      <c r="B147" s="1" t="s">
        <v>1536</v>
      </c>
    </row>
    <row r="148" spans="1:2" ht="22" x14ac:dyDescent="0.25">
      <c r="A148" s="19" t="s">
        <v>711</v>
      </c>
    </row>
    <row r="149" spans="1:2" ht="22" x14ac:dyDescent="0.25">
      <c r="A149" s="19" t="s">
        <v>2370</v>
      </c>
    </row>
    <row r="150" spans="1:2" ht="22" x14ac:dyDescent="0.25">
      <c r="A150" s="19" t="s">
        <v>440</v>
      </c>
    </row>
    <row r="151" spans="1:2" ht="22" x14ac:dyDescent="0.25">
      <c r="A151" s="19" t="s">
        <v>1961</v>
      </c>
    </row>
    <row r="152" spans="1:2" ht="22" x14ac:dyDescent="0.25">
      <c r="A152" s="19" t="s">
        <v>1167</v>
      </c>
    </row>
    <row r="153" spans="1:2" ht="22" x14ac:dyDescent="0.25">
      <c r="A153" s="19" t="s">
        <v>2159</v>
      </c>
    </row>
    <row r="154" spans="1:2" ht="22" x14ac:dyDescent="0.25">
      <c r="A154" s="19" t="s">
        <v>2073</v>
      </c>
    </row>
    <row r="155" spans="1:2" ht="22" x14ac:dyDescent="0.25">
      <c r="A155" s="19" t="s">
        <v>776</v>
      </c>
    </row>
    <row r="156" spans="1:2" ht="22" x14ac:dyDescent="0.25">
      <c r="A156" s="19" t="s">
        <v>1172</v>
      </c>
    </row>
    <row r="157" spans="1:2" ht="22" x14ac:dyDescent="0.25">
      <c r="A157" s="19" t="s">
        <v>1342</v>
      </c>
    </row>
    <row r="158" spans="1:2" ht="22" x14ac:dyDescent="0.25">
      <c r="A158" s="19" t="s">
        <v>2425</v>
      </c>
    </row>
    <row r="159" spans="1:2" ht="22" x14ac:dyDescent="0.25">
      <c r="A159" s="19" t="s">
        <v>1543</v>
      </c>
      <c r="B159" s="1" t="s">
        <v>1526</v>
      </c>
    </row>
    <row r="160" spans="1:2" ht="22" x14ac:dyDescent="0.25">
      <c r="A160" s="19" t="s">
        <v>376</v>
      </c>
    </row>
    <row r="161" spans="1:2" ht="22" x14ac:dyDescent="0.25">
      <c r="A161" s="19" t="s">
        <v>721</v>
      </c>
    </row>
    <row r="162" spans="1:2" x14ac:dyDescent="0.25">
      <c r="A162" s="1" t="s">
        <v>2367</v>
      </c>
    </row>
    <row r="163" spans="1:2" ht="22" x14ac:dyDescent="0.25">
      <c r="A163" s="19" t="s">
        <v>1164</v>
      </c>
    </row>
    <row r="164" spans="1:2" ht="22" x14ac:dyDescent="0.25">
      <c r="A164" s="19" t="s">
        <v>722</v>
      </c>
    </row>
    <row r="165" spans="1:2" ht="22" x14ac:dyDescent="0.25">
      <c r="A165" s="19" t="s">
        <v>2002</v>
      </c>
    </row>
    <row r="166" spans="1:2" ht="22" x14ac:dyDescent="0.25">
      <c r="A166" s="19" t="s">
        <v>2003</v>
      </c>
    </row>
    <row r="167" spans="1:2" ht="22" x14ac:dyDescent="0.25">
      <c r="A167" s="19" t="s">
        <v>2072</v>
      </c>
    </row>
    <row r="168" spans="1:2" ht="22" x14ac:dyDescent="0.25">
      <c r="A168" s="19" t="s">
        <v>1049</v>
      </c>
    </row>
    <row r="169" spans="1:2" ht="22" x14ac:dyDescent="0.25">
      <c r="A169" s="19" t="s">
        <v>880</v>
      </c>
    </row>
    <row r="170" spans="1:2" ht="22" x14ac:dyDescent="0.25">
      <c r="A170" s="19" t="s">
        <v>773</v>
      </c>
    </row>
    <row r="171" spans="1:2" ht="22" x14ac:dyDescent="0.25">
      <c r="A171" s="19" t="s">
        <v>878</v>
      </c>
      <c r="B171" s="1" t="s">
        <v>1530</v>
      </c>
    </row>
    <row r="172" spans="1:2" ht="22" x14ac:dyDescent="0.25">
      <c r="A172" s="19" t="s">
        <v>377</v>
      </c>
    </row>
    <row r="173" spans="1:2" ht="22" x14ac:dyDescent="0.25">
      <c r="A173" s="19" t="s">
        <v>908</v>
      </c>
    </row>
    <row r="174" spans="1:2" ht="22" x14ac:dyDescent="0.25">
      <c r="A174" s="19" t="s">
        <v>1047</v>
      </c>
    </row>
    <row r="175" spans="1:2" ht="22" x14ac:dyDescent="0.25">
      <c r="A175" s="19" t="s">
        <v>1557</v>
      </c>
      <c r="B175" s="1" t="s">
        <v>1542</v>
      </c>
    </row>
    <row r="176" spans="1:2" ht="22" x14ac:dyDescent="0.25">
      <c r="A176" s="19" t="s">
        <v>2412</v>
      </c>
    </row>
    <row r="177" spans="1:1" ht="22" x14ac:dyDescent="0.25">
      <c r="A177" s="19" t="s">
        <v>1613</v>
      </c>
    </row>
    <row r="178" spans="1:1" ht="22" x14ac:dyDescent="0.25">
      <c r="A178" s="19" t="s">
        <v>715</v>
      </c>
    </row>
    <row r="179" spans="1:1" ht="22" x14ac:dyDescent="0.25">
      <c r="A179" s="19" t="s">
        <v>1048</v>
      </c>
    </row>
    <row r="180" spans="1:1" ht="22" x14ac:dyDescent="0.25">
      <c r="A180" s="19" t="s">
        <v>1027</v>
      </c>
    </row>
    <row r="181" spans="1:1" ht="22" x14ac:dyDescent="0.25">
      <c r="A181" s="19" t="s">
        <v>877</v>
      </c>
    </row>
    <row r="182" spans="1:1" ht="22" x14ac:dyDescent="0.25">
      <c r="A182" s="19" t="s">
        <v>354</v>
      </c>
    </row>
    <row r="183" spans="1:1" ht="22" x14ac:dyDescent="0.25">
      <c r="A183" s="19" t="s">
        <v>1046</v>
      </c>
    </row>
    <row r="184" spans="1:1" ht="22" x14ac:dyDescent="0.25">
      <c r="A184" s="19" t="s">
        <v>1338</v>
      </c>
    </row>
    <row r="185" spans="1:1" ht="22" x14ac:dyDescent="0.25">
      <c r="A185" s="19" t="s">
        <v>909</v>
      </c>
    </row>
    <row r="186" spans="1:1" ht="22" x14ac:dyDescent="0.25">
      <c r="A186" s="19" t="s">
        <v>439</v>
      </c>
    </row>
  </sheetData>
  <sortState xmlns:xlrd2="http://schemas.microsoft.com/office/spreadsheetml/2017/richdata2" ref="A1:C186">
    <sortCondition ref="A56:A186"/>
  </sortState>
  <conditionalFormatting sqref="A1:A1048576">
    <cfRule type="duplicateValues" dxfId="4" priority="1"/>
  </conditionalFormatting>
  <conditionalFormatting sqref="A125:A1048576 A1:A75 A79 A81:A85 A89:A107">
    <cfRule type="duplicateValues" dxfId="3" priority="2"/>
    <cfRule type="duplicateValues" dxfId="2" priority="3"/>
  </conditionalFormatting>
  <conditionalFormatting sqref="A125:A1048576 A57:A75 A1:A55 A79 A81:A85 A89:A107">
    <cfRule type="duplicateValues" dxfId="1" priority="4"/>
    <cfRule type="duplicateValues" dxfId="0" priority="5"/>
  </conditionalFormatting>
  <dataValidations count="1">
    <dataValidation type="list" allowBlank="1" showInputMessage="1" showErrorMessage="1" sqref="D1:F1048576" xr:uid="{5A51FFA1-C661-A443-A360-5EF3C46460E9}">
      <formula1>$L:$L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F5324E0-3353-0C49-95DC-6DFF7858B6A6}">
          <x14:formula1>
            <xm:f>'listes des noms des partenaires'!$A:$A</xm:f>
          </x14:formula1>
          <xm:sqref>B1:C1048576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D8929-3292-8A44-B763-3BECB78BCE28}">
  <dimension ref="A1:B38"/>
  <sheetViews>
    <sheetView topLeftCell="A10" workbookViewId="0">
      <selection activeCell="D30" sqref="D30"/>
    </sheetView>
  </sheetViews>
  <sheetFormatPr baseColWidth="10" defaultColWidth="10.83203125" defaultRowHeight="21" x14ac:dyDescent="0.25"/>
  <cols>
    <col min="1" max="1" width="60.5" style="1" customWidth="1"/>
    <col min="2" max="2" width="64.5" style="1" customWidth="1"/>
    <col min="3" max="16384" width="10.83203125" style="1"/>
  </cols>
  <sheetData>
    <row r="1" spans="1:2" x14ac:dyDescent="0.25">
      <c r="A1" s="9" t="s">
        <v>254</v>
      </c>
    </row>
    <row r="2" spans="1:2" x14ac:dyDescent="0.25">
      <c r="A2" s="9" t="s">
        <v>1718</v>
      </c>
    </row>
    <row r="3" spans="1:2" x14ac:dyDescent="0.25">
      <c r="A3" s="25" t="s">
        <v>1530</v>
      </c>
    </row>
    <row r="4" spans="1:2" x14ac:dyDescent="0.25">
      <c r="A4" s="25" t="s">
        <v>1537</v>
      </c>
    </row>
    <row r="5" spans="1:2" x14ac:dyDescent="0.25">
      <c r="A5" s="9" t="s">
        <v>1525</v>
      </c>
    </row>
    <row r="6" spans="1:2" x14ac:dyDescent="0.25">
      <c r="A6" s="25" t="s">
        <v>1525</v>
      </c>
    </row>
    <row r="7" spans="1:2" x14ac:dyDescent="0.25">
      <c r="A7" s="1" t="s">
        <v>1596</v>
      </c>
    </row>
    <row r="8" spans="1:2" x14ac:dyDescent="0.25">
      <c r="A8" s="1" t="s">
        <v>2361</v>
      </c>
      <c r="B8" s="1" t="s">
        <v>2359</v>
      </c>
    </row>
    <row r="9" spans="1:2" x14ac:dyDescent="0.25">
      <c r="A9" s="25" t="s">
        <v>1528</v>
      </c>
    </row>
    <row r="10" spans="1:2" x14ac:dyDescent="0.25">
      <c r="A10" s="25" t="s">
        <v>1533</v>
      </c>
    </row>
    <row r="11" spans="1:2" x14ac:dyDescent="0.25">
      <c r="A11" s="25" t="s">
        <v>1534</v>
      </c>
    </row>
    <row r="12" spans="1:2" x14ac:dyDescent="0.25">
      <c r="A12" s="9" t="s">
        <v>1715</v>
      </c>
    </row>
    <row r="13" spans="1:2" x14ac:dyDescent="0.25">
      <c r="A13" s="9" t="s">
        <v>1723</v>
      </c>
    </row>
    <row r="14" spans="1:2" x14ac:dyDescent="0.25">
      <c r="A14" s="9" t="s">
        <v>1716</v>
      </c>
    </row>
    <row r="15" spans="1:2" x14ac:dyDescent="0.25">
      <c r="A15" s="25" t="s">
        <v>1531</v>
      </c>
    </row>
    <row r="16" spans="1:2" x14ac:dyDescent="0.25">
      <c r="A16" s="1" t="s">
        <v>396</v>
      </c>
    </row>
    <row r="17" spans="1:2" x14ac:dyDescent="0.25">
      <c r="A17" s="9" t="s">
        <v>1717</v>
      </c>
    </row>
    <row r="18" spans="1:2" x14ac:dyDescent="0.25">
      <c r="A18" s="25" t="s">
        <v>1542</v>
      </c>
    </row>
    <row r="19" spans="1:2" x14ac:dyDescent="0.25">
      <c r="A19" s="25" t="s">
        <v>1532</v>
      </c>
    </row>
    <row r="20" spans="1:2" x14ac:dyDescent="0.25">
      <c r="A20" s="9" t="s">
        <v>1714</v>
      </c>
    </row>
    <row r="21" spans="1:2" x14ac:dyDescent="0.25">
      <c r="A21" s="25" t="s">
        <v>1539</v>
      </c>
    </row>
    <row r="22" spans="1:2" x14ac:dyDescent="0.25">
      <c r="A22" s="25" t="s">
        <v>1536</v>
      </c>
    </row>
    <row r="23" spans="1:2" x14ac:dyDescent="0.25">
      <c r="A23" s="9" t="s">
        <v>1722</v>
      </c>
    </row>
    <row r="24" spans="1:2" x14ac:dyDescent="0.25">
      <c r="A24" s="25" t="s">
        <v>1540</v>
      </c>
    </row>
    <row r="25" spans="1:2" x14ac:dyDescent="0.25">
      <c r="A25" s="9" t="s">
        <v>1523</v>
      </c>
    </row>
    <row r="26" spans="1:2" x14ac:dyDescent="0.25">
      <c r="A26" s="1" t="s">
        <v>2360</v>
      </c>
      <c r="B26" s="1" t="s">
        <v>2357</v>
      </c>
    </row>
    <row r="27" spans="1:2" x14ac:dyDescent="0.25">
      <c r="A27" s="9" t="s">
        <v>1720</v>
      </c>
    </row>
    <row r="28" spans="1:2" x14ac:dyDescent="0.25">
      <c r="A28" s="25" t="s">
        <v>1541</v>
      </c>
    </row>
    <row r="29" spans="1:2" x14ac:dyDescent="0.25">
      <c r="A29" s="25" t="s">
        <v>1529</v>
      </c>
    </row>
    <row r="30" spans="1:2" ht="44" x14ac:dyDescent="0.25">
      <c r="A30" s="2" t="s">
        <v>2195</v>
      </c>
      <c r="B30" s="2" t="s">
        <v>2212</v>
      </c>
    </row>
    <row r="31" spans="1:2" x14ac:dyDescent="0.25">
      <c r="A31" s="9" t="s">
        <v>1713</v>
      </c>
    </row>
    <row r="32" spans="1:2" x14ac:dyDescent="0.25">
      <c r="A32" s="9" t="s">
        <v>1719</v>
      </c>
    </row>
    <row r="33" spans="1:2" x14ac:dyDescent="0.25">
      <c r="A33" s="9" t="s">
        <v>1721</v>
      </c>
    </row>
    <row r="34" spans="1:2" x14ac:dyDescent="0.25">
      <c r="A34" s="9" t="s">
        <v>1524</v>
      </c>
    </row>
    <row r="35" spans="1:2" x14ac:dyDescent="0.25">
      <c r="A35" s="25" t="s">
        <v>1538</v>
      </c>
    </row>
    <row r="36" spans="1:2" s="2" customFormat="1" x14ac:dyDescent="0.25">
      <c r="A36" s="14" t="s">
        <v>1535</v>
      </c>
      <c r="B36" s="1"/>
    </row>
    <row r="37" spans="1:2" x14ac:dyDescent="0.25">
      <c r="A37" s="9" t="s">
        <v>255</v>
      </c>
    </row>
    <row r="38" spans="1:2" x14ac:dyDescent="0.25">
      <c r="A38" s="9" t="s">
        <v>1526</v>
      </c>
    </row>
  </sheetData>
  <sortState xmlns:xlrd2="http://schemas.microsoft.com/office/spreadsheetml/2017/richdata2" ref="A3:B38">
    <sortCondition ref="A1:A38"/>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04991EC-627C-8542-8126-1694F2B8DD2A}">
          <x14:formula1>
            <xm:f>'Liste des Partenaires et Noms'!$A:$A</xm:f>
          </x14:formula1>
          <xm:sqref>B1:B1048576</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Feuilles de calcul</vt:lpstr>
      </vt:variant>
      <vt:variant>
        <vt:i4>15</vt:i4>
      </vt:variant>
      <vt:variant>
        <vt:lpstr>Plages nommées</vt:lpstr>
      </vt:variant>
      <vt:variant>
        <vt:i4>2</vt:i4>
      </vt:variant>
    </vt:vector>
  </HeadingPairs>
  <TitlesOfParts>
    <vt:vector size="17" baseType="lpstr">
      <vt:lpstr>GÉNÉRALITÉ</vt:lpstr>
      <vt:lpstr>Liste chercheurs</vt:lpstr>
      <vt:lpstr>discipline des chercheurs</vt:lpstr>
      <vt:lpstr>nom et prénom chercheurs</vt:lpstr>
      <vt:lpstr>liste des labo</vt:lpstr>
      <vt:lpstr>liste des établissements</vt:lpstr>
      <vt:lpstr>Labos-établissements</vt:lpstr>
      <vt:lpstr>Liste des Partenaires et Noms</vt:lpstr>
      <vt:lpstr>listes des noms des partenaires</vt:lpstr>
      <vt:lpstr>liste des CNU</vt:lpstr>
      <vt:lpstr>liste discipline ERC</vt:lpstr>
      <vt:lpstr>DS Domaine Scientifique </vt:lpstr>
      <vt:lpstr>statut des personnes</vt:lpstr>
      <vt:lpstr>sexe</vt:lpstr>
      <vt:lpstr>site</vt:lpstr>
      <vt:lpstr>GÉNÉRALITÉ!_Toc158295994</vt:lpstr>
      <vt:lpstr>GÉNÉRALITÉ!_Toc158295995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Jean-Yves TOUSSAINT</dc:creator>
  <cp:lastModifiedBy>Jean-Yves TOUSSAINT</cp:lastModifiedBy>
  <dcterms:created xsi:type="dcterms:W3CDTF">2024-04-19T08:59:37Z</dcterms:created>
  <dcterms:modified xsi:type="dcterms:W3CDTF">2024-12-21T21:02:33Z</dcterms:modified>
</cp:coreProperties>
</file>