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F425ECED-7289-4611-86B7-6F247ABB992C}" xr6:coauthVersionLast="47" xr6:coauthVersionMax="47" xr10:uidLastSave="{00000000-0000-0000-0000-000000000000}"/>
  <bookViews>
    <workbookView xWindow="-108" yWindow="-108" windowWidth="23256" windowHeight="13896" tabRatio="833" xr2:uid="{00000000-000D-0000-FFFF-FFFF00000000}"/>
  </bookViews>
  <sheets>
    <sheet name="DAVID" sheetId="3" r:id="rId1"/>
    <sheet name="DAVID 2" sheetId="12" r:id="rId2"/>
  </sheets>
  <definedNames>
    <definedName name="_xlnm._FilterDatabase" localSheetId="1" hidden="1">'DAVID 2'!$F$69:$F$96</definedName>
    <definedName name="_xlnm.Print_Area" localSheetId="0">DAVID!$A$1:$AK$63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G31" i="12"/>
  <c r="AC53" i="3"/>
  <c r="AB53" i="3"/>
  <c r="O70" i="12" l="1"/>
  <c r="O71" i="12"/>
  <c r="O72" i="12"/>
  <c r="O69" i="12"/>
  <c r="O66" i="12"/>
  <c r="O67" i="12"/>
  <c r="O68" i="12"/>
  <c r="O65" i="12"/>
  <c r="G59" i="12" l="1"/>
  <c r="G34" i="12" s="1"/>
  <c r="G35" i="12" l="1"/>
</calcChain>
</file>

<file path=xl/sharedStrings.xml><?xml version="1.0" encoding="utf-8"?>
<sst xmlns="http://schemas.openxmlformats.org/spreadsheetml/2006/main" count="841" uniqueCount="338">
  <si>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</si>
  <si>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</si>
  <si>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</si>
  <si>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</si>
  <si>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</si>
  <si>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</si>
  <si>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</si>
  <si>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</si>
  <si>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</si>
  <si>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</si>
  <si>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</si>
  <si>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</si>
  <si>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</si>
  <si>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</si>
  <si>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</si>
  <si>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</si>
  <si>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</si>
  <si>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</si>
  <si>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</si>
  <si>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</si>
  <si>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</si>
  <si>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</si>
  <si>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</si>
  <si>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</si>
  <si>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</si>
  <si>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</si>
  <si>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</si>
  <si>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</si>
  <si>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</si>
  <si>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</si>
  <si>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</si>
  <si>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</si>
  <si>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</si>
  <si>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</si>
  <si>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</si>
  <si>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</si>
  <si>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</si>
  <si>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</si>
  <si>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</si>
  <si>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</si>
  <si>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</si>
  <si>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</si>
  <si>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</si>
  <si>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</si>
  <si>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</si>
  <si>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</si>
  <si>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</si>
  <si>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</si>
  <si>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</si>
  <si>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</si>
  <si>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</si>
  <si>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</si>
  <si>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</si>
  <si>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</si>
  <si>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</si>
  <si>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</si>
  <si>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</si>
  <si>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</si>
  <si>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</si>
  <si>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</si>
  <si>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</si>
  <si>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</si>
  <si>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</si>
  <si>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</si>
  <si>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</si>
  <si>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</si>
  <si>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</si>
  <si>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</si>
  <si>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</si>
  <si>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</si>
  <si>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</si>
  <si>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</si>
  <si>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</si>
  <si>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</si>
  <si>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</si>
  <si>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</si>
  <si>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</si>
  <si>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</si>
  <si>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</si>
  <si>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</si>
  <si>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</si>
  <si>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</si>
  <si>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</si>
  <si>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</si>
  <si>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</si>
  <si>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</si>
  <si>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</si>
  <si>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</si>
  <si>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</si>
  <si>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</si>
  <si>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</si>
  <si>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</si>
  <si>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</si>
  <si>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</si>
  <si>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</si>
  <si>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</si>
  <si>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</si>
  <si>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</si>
  <si>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</si>
  <si>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</si>
  <si>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</si>
  <si>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</si>
  <si>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</si>
  <si>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</si>
  <si>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</si>
  <si>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</si>
  <si>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</si>
  <si>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</si>
  <si>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</si>
  <si>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</si>
  <si>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</si>
  <si>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</si>
  <si>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</si>
  <si>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</si>
  <si>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</si>
  <si>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</si>
  <si>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</si>
  <si>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</si>
  <si>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</si>
  <si>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</si>
  <si>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</si>
  <si>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</si>
  <si>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</si>
  <si>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</si>
  <si>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</si>
  <si>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</si>
  <si>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</si>
  <si>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</si>
  <si>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</si>
  <si>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</si>
  <si>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</si>
  <si>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</si>
  <si>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</si>
  <si>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</si>
  <si>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</si>
  <si>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</si>
  <si>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</si>
  <si>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</si>
  <si>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</si>
  <si>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</si>
  <si>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</si>
  <si>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</si>
  <si>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</si>
  <si>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</si>
  <si>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</si>
  <si>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</si>
  <si>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</si>
  <si>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</si>
  <si>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</si>
  <si>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</si>
  <si>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</si>
  <si>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</si>
  <si>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</si>
  <si>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</si>
  <si>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</si>
  <si>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</si>
  <si>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</si>
  <si>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</si>
  <si>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</si>
  <si>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</si>
  <si>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</si>
  <si>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</si>
  <si>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</si>
  <si>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</si>
  <si>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</si>
  <si>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</si>
  <si>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</si>
  <si>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</si>
  <si>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</si>
  <si>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</si>
  <si>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</si>
  <si>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</si>
  <si>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</si>
  <si>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</si>
  <si>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</si>
  <si>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</si>
  <si>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</si>
  <si>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</si>
  <si>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</si>
  <si>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</si>
  <si>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</si>
  <si>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</si>
  <si>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</si>
  <si>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</si>
  <si>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</si>
  <si>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</si>
  <si>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</si>
  <si>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</si>
  <si>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</si>
  <si>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</si>
  <si>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</si>
  <si>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</si>
  <si>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</si>
  <si>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</si>
  <si>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</si>
  <si>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</si>
  <si>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</si>
  <si>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</si>
  <si>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</si>
  <si>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</si>
  <si>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</si>
  <si>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</si>
  <si>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</si>
  <si>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</si>
  <si>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</si>
  <si>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</si>
  <si>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</si>
  <si>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</si>
  <si>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</si>
  <si>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</si>
  <si>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</si>
  <si>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</si>
  <si>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</si>
  <si>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</si>
  <si>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</si>
  <si>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</si>
  <si>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</si>
  <si>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</si>
  <si>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</si>
  <si>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</si>
  <si>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</si>
  <si>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</si>
  <si>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</si>
  <si>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</si>
  <si>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</si>
  <si>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</si>
  <si>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</si>
  <si>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</si>
  <si>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</si>
  <si>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</si>
  <si>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</si>
  <si>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</si>
  <si>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</si>
  <si>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</si>
  <si>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</si>
  <si>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</si>
  <si>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</si>
  <si>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</si>
  <si>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</si>
  <si>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</si>
  <si>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</si>
  <si>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</si>
  <si>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</si>
  <si>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</si>
  <si>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</si>
  <si>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</si>
  <si>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</si>
  <si>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</si>
  <si>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</si>
  <si>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</si>
  <si>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</si>
  <si>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</si>
  <si>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</si>
  <si>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</si>
  <si>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</si>
  <si>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</si>
  <si>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</si>
  <si>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</si>
  <si>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</si>
  <si>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</si>
  <si>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</si>
  <si>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</si>
  <si>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</si>
  <si>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</si>
  <si>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</si>
  <si>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</si>
  <si>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</si>
  <si>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</si>
  <si>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</si>
  <si>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</si>
  <si>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</si>
  <si>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</si>
  <si>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</si>
  <si>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</si>
  <si>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</si>
  <si>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</si>
  <si>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</si>
  <si>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</si>
  <si>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</si>
  <si>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</si>
  <si>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</si>
  <si>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</si>
  <si>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</si>
  <si>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</si>
  <si>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</si>
  <si>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</si>
  <si>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</si>
  <si>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</si>
  <si>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</si>
  <si>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</si>
  <si>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</si>
  <si>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</si>
  <si>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</si>
  <si>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DAVID</t>
  </si>
  <si>
    <t>DADEGAR@GMAIL.COM</t>
  </si>
  <si>
    <t>OYARZÁBAL</t>
  </si>
  <si>
    <t>KANE</t>
  </si>
  <si>
    <t>CRISTIANO</t>
  </si>
  <si>
    <t>VINICIUS</t>
  </si>
  <si>
    <t>JULIÁN ÁLVAREZ</t>
  </si>
  <si>
    <t>COURTOIS</t>
  </si>
  <si>
    <t>YAMAL</t>
  </si>
  <si>
    <t>PICKFORD</t>
  </si>
  <si>
    <t>MEXICO</t>
  </si>
  <si>
    <t>SUIZA</t>
  </si>
  <si>
    <t>ALEMANIA</t>
  </si>
  <si>
    <t>ESCOCIA</t>
  </si>
  <si>
    <t>PAÍSES BAJOS</t>
  </si>
  <si>
    <t>MARRUECOS</t>
  </si>
  <si>
    <t>BRASIL</t>
  </si>
  <si>
    <t>SUECIA</t>
  </si>
  <si>
    <t>FRANCIA</t>
  </si>
  <si>
    <t>PARAGUAY</t>
  </si>
  <si>
    <t>COSTA DE MARFIL</t>
  </si>
  <si>
    <t>SENEGAL</t>
  </si>
  <si>
    <t>COREA DEL SUR</t>
  </si>
  <si>
    <t>GHANA</t>
  </si>
  <si>
    <t>INGLATERRA</t>
  </si>
  <si>
    <t>ARABIA SAUDI</t>
  </si>
  <si>
    <t>TURQUÍA</t>
  </si>
  <si>
    <t>ECUADOR</t>
  </si>
  <si>
    <t>BÉLGICA</t>
  </si>
  <si>
    <t>SUDÁFRICA</t>
  </si>
  <si>
    <t>COLOMBIA</t>
  </si>
  <si>
    <t>CROACIA</t>
  </si>
  <si>
    <t>ESPAÑA</t>
  </si>
  <si>
    <t>AUSTRIA</t>
  </si>
  <si>
    <t>BOSNIA</t>
  </si>
  <si>
    <t>JAPÓN</t>
  </si>
  <si>
    <t>ARGENTINA</t>
  </si>
  <si>
    <t>URUGUAY</t>
  </si>
  <si>
    <t>PORTUGAL</t>
  </si>
  <si>
    <t>NORUEGA</t>
  </si>
  <si>
    <t>EGIPTO</t>
  </si>
  <si>
    <t>PAISES BAJOS</t>
  </si>
  <si>
    <t>OLISE</t>
  </si>
  <si>
    <t>FERRÁN</t>
  </si>
  <si>
    <t>DIOGO COSTA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</si>
</sst>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Alignment="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2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DEGAR@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C1" zoomScaleNormal="100" zoomScaleSheetLayoutView="100" workbookViewId="0">
      <selection activeCell="Y64" sqref="Y64"/>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44140625" style="1" customWidth="1"/>
    <col min="7" max="7" width="4.44140625" style="1" customWidth="1"/>
    <col min="8" max="8" width="4.44140625" style="1" bestFit="1" customWidth="1"/>
    <col min="9" max="9" width="4.44140625" style="1" customWidth="1"/>
    <col min="10" max="10" width="2.44140625" style="1" customWidth="1"/>
    <col min="11" max="11" width="4" style="1" customWidth="1"/>
    <col min="12" max="12" width="9.33203125" style="1" customWidth="1"/>
    <col min="13" max="13" width="5.44140625" style="1" customWidth="1"/>
    <col min="14" max="14" width="14.109375" style="1" customWidth="1"/>
    <col min="15" max="15" width="5" style="1" customWidth="1"/>
    <col min="16" max="16" width="13.44140625" style="1" customWidth="1"/>
    <col min="17" max="17" width="5" style="1" customWidth="1"/>
    <col min="18" max="18" width="6" style="1" customWidth="1"/>
    <col min="19" max="19" width="5.44140625" style="1" customWidth="1"/>
    <col min="20" max="20" width="3.44140625" style="1" customWidth="1"/>
    <col min="21" max="21" width="3.6640625" style="1" customWidth="1"/>
    <col min="22" max="22" width="8.6640625" style="1" customWidth="1"/>
    <col min="23" max="23" width="5.44140625" style="1" bestFit="1" customWidth="1"/>
    <col min="24" max="24" width="11.777343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t="s">
        <v>293</v>
      </c>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132" t="s">
        <v>294</v>
      </c>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72</v>
      </c>
      <c r="F19" s="85" t="s">
        <v>240</v>
      </c>
      <c r="G19" s="87" t="s">
        <v>73</v>
      </c>
      <c r="H19" s="85"/>
      <c r="I19" s="85"/>
      <c r="J19" s="6"/>
      <c r="K19" s="6"/>
      <c r="L19" s="124">
        <v>46185</v>
      </c>
      <c r="M19" s="84">
        <v>0.875</v>
      </c>
      <c r="N19" s="85" t="s">
        <v>179</v>
      </c>
      <c r="O19" s="86" t="s">
        <v>76</v>
      </c>
      <c r="P19" s="85" t="s">
        <v>223</v>
      </c>
      <c r="Q19" s="87">
        <v>2</v>
      </c>
      <c r="R19" s="85"/>
      <c r="S19" s="85"/>
      <c r="T19" s="23"/>
      <c r="U19" s="79"/>
      <c r="V19" s="124">
        <v>46187</v>
      </c>
      <c r="W19" s="84">
        <v>0</v>
      </c>
      <c r="X19" s="85" t="s">
        <v>184</v>
      </c>
      <c r="Y19" s="86" t="s">
        <v>72</v>
      </c>
      <c r="Z19" s="85" t="s">
        <v>177</v>
      </c>
      <c r="AA19" s="87" t="s">
        <v>73</v>
      </c>
      <c r="AB19" s="85"/>
      <c r="AC19" s="85"/>
      <c r="AD19" s="19"/>
      <c r="AE19" s="105">
        <v>73</v>
      </c>
      <c r="AF19" s="88">
        <v>46201</v>
      </c>
      <c r="AG19" s="84">
        <v>0.875</v>
      </c>
      <c r="AH19" s="93" t="s">
        <v>315</v>
      </c>
      <c r="AI19" s="94" t="s">
        <v>304</v>
      </c>
      <c r="AJ19" s="129"/>
    </row>
    <row r="20" spans="2:36" ht="13.5" customHeight="1" x14ac:dyDescent="0.25">
      <c r="B20" s="123">
        <v>46185</v>
      </c>
      <c r="C20" s="84">
        <v>0.16666666666666666</v>
      </c>
      <c r="D20" s="85" t="s">
        <v>186</v>
      </c>
      <c r="E20" s="86" t="s">
        <v>74</v>
      </c>
      <c r="F20" s="85" t="s">
        <v>214</v>
      </c>
      <c r="G20" s="87">
        <v>1</v>
      </c>
      <c r="H20" s="85"/>
      <c r="I20" s="85"/>
      <c r="J20" s="6"/>
      <c r="K20" s="6"/>
      <c r="L20" s="124">
        <v>46186</v>
      </c>
      <c r="M20" s="84">
        <v>0.875</v>
      </c>
      <c r="N20" s="85" t="s">
        <v>225</v>
      </c>
      <c r="O20" s="86" t="s">
        <v>70</v>
      </c>
      <c r="P20" s="85" t="s">
        <v>19</v>
      </c>
      <c r="Q20" s="87">
        <v>2</v>
      </c>
      <c r="R20" s="85"/>
      <c r="S20" s="85"/>
      <c r="T20" s="23"/>
      <c r="U20" s="79"/>
      <c r="V20" s="124">
        <v>46187</v>
      </c>
      <c r="W20" s="84">
        <v>0.125</v>
      </c>
      <c r="X20" s="85" t="s">
        <v>226</v>
      </c>
      <c r="Y20" s="86" t="s">
        <v>76</v>
      </c>
      <c r="Z20" s="85" t="s">
        <v>142</v>
      </c>
      <c r="AA20" s="87">
        <v>2</v>
      </c>
      <c r="AB20" s="85"/>
      <c r="AC20" s="85"/>
      <c r="AD20" s="19"/>
      <c r="AE20" s="105">
        <v>74</v>
      </c>
      <c r="AF20" s="88">
        <v>46202</v>
      </c>
      <c r="AG20" s="89">
        <v>0.9375</v>
      </c>
      <c r="AH20" s="93" t="s">
        <v>305</v>
      </c>
      <c r="AI20" s="94" t="s">
        <v>306</v>
      </c>
      <c r="AJ20" s="129"/>
    </row>
    <row r="21" spans="2:36" ht="13.5" customHeight="1" x14ac:dyDescent="0.25">
      <c r="B21" s="123">
        <v>46191</v>
      </c>
      <c r="C21" s="84">
        <v>0.75</v>
      </c>
      <c r="D21" s="85" t="s">
        <v>214</v>
      </c>
      <c r="E21" s="86" t="s">
        <v>71</v>
      </c>
      <c r="F21" s="85" t="s">
        <v>240</v>
      </c>
      <c r="G21" s="86">
        <v>1</v>
      </c>
      <c r="H21" s="85"/>
      <c r="I21" s="85"/>
      <c r="J21" s="6"/>
      <c r="K21" s="6"/>
      <c r="L21" s="124">
        <v>46191</v>
      </c>
      <c r="M21" s="84">
        <v>0.875</v>
      </c>
      <c r="N21" s="85" t="s">
        <v>19</v>
      </c>
      <c r="O21" s="86" t="s">
        <v>79</v>
      </c>
      <c r="P21" s="85" t="s">
        <v>223</v>
      </c>
      <c r="Q21" s="87" t="s">
        <v>73</v>
      </c>
      <c r="R21" s="85"/>
      <c r="S21" s="85"/>
      <c r="T21" s="23"/>
      <c r="U21" s="79"/>
      <c r="V21" s="124">
        <v>46193</v>
      </c>
      <c r="W21" s="84">
        <v>0</v>
      </c>
      <c r="X21" s="85" t="s">
        <v>142</v>
      </c>
      <c r="Y21" s="86" t="s">
        <v>76</v>
      </c>
      <c r="Z21" s="85" t="s">
        <v>177</v>
      </c>
      <c r="AA21" s="87">
        <v>2</v>
      </c>
      <c r="AB21" s="85"/>
      <c r="AC21" s="85"/>
      <c r="AD21" s="19"/>
      <c r="AE21" s="105">
        <v>75</v>
      </c>
      <c r="AF21" s="88">
        <v>46203</v>
      </c>
      <c r="AG21" s="84">
        <v>0.125</v>
      </c>
      <c r="AH21" s="93" t="s">
        <v>307</v>
      </c>
      <c r="AI21" s="94" t="s">
        <v>308</v>
      </c>
      <c r="AJ21" s="129"/>
    </row>
    <row r="22" spans="2:36" ht="13.5" customHeight="1" x14ac:dyDescent="0.25">
      <c r="B22" s="123">
        <v>46192</v>
      </c>
      <c r="C22" s="84">
        <v>0.125</v>
      </c>
      <c r="D22" s="85" t="s">
        <v>183</v>
      </c>
      <c r="E22" s="86" t="s">
        <v>77</v>
      </c>
      <c r="F22" s="85" t="s">
        <v>186</v>
      </c>
      <c r="G22" s="87">
        <v>1</v>
      </c>
      <c r="H22" s="85"/>
      <c r="I22" s="85"/>
      <c r="J22" s="6"/>
      <c r="K22" s="6"/>
      <c r="L22" s="124">
        <v>46192</v>
      </c>
      <c r="M22" s="84">
        <v>0</v>
      </c>
      <c r="N22" s="85" t="s">
        <v>179</v>
      </c>
      <c r="O22" s="86" t="s">
        <v>71</v>
      </c>
      <c r="P22" s="85" t="s">
        <v>225</v>
      </c>
      <c r="Q22" s="87">
        <v>1</v>
      </c>
      <c r="R22" s="85"/>
      <c r="S22" s="85"/>
      <c r="T22" s="23"/>
      <c r="U22" s="79"/>
      <c r="V22" s="124">
        <v>46193</v>
      </c>
      <c r="W22" s="84">
        <v>0.10416666666666667</v>
      </c>
      <c r="X22" s="85" t="s">
        <v>184</v>
      </c>
      <c r="Y22" s="86" t="s">
        <v>85</v>
      </c>
      <c r="Z22" s="85" t="s">
        <v>226</v>
      </c>
      <c r="AA22" s="87">
        <v>1</v>
      </c>
      <c r="AB22" s="85"/>
      <c r="AC22" s="85"/>
      <c r="AD22" s="19"/>
      <c r="AE22" s="105">
        <v>76</v>
      </c>
      <c r="AF22" s="88">
        <v>46202</v>
      </c>
      <c r="AG22" s="89">
        <v>0.79166666666666663</v>
      </c>
      <c r="AH22" s="93" t="s">
        <v>309</v>
      </c>
      <c r="AI22" s="94" t="s">
        <v>310</v>
      </c>
      <c r="AJ22" s="129"/>
    </row>
    <row r="23" spans="2:36" ht="13.5" customHeight="1" x14ac:dyDescent="0.25">
      <c r="B23" s="123">
        <v>46198</v>
      </c>
      <c r="C23" s="84">
        <v>0.125</v>
      </c>
      <c r="D23" s="85" t="s">
        <v>214</v>
      </c>
      <c r="E23" s="86" t="s">
        <v>69</v>
      </c>
      <c r="F23" s="85" t="s">
        <v>183</v>
      </c>
      <c r="G23" s="87">
        <v>2</v>
      </c>
      <c r="H23" s="85"/>
      <c r="I23" s="85"/>
      <c r="J23" s="6"/>
      <c r="K23" s="6"/>
      <c r="L23" s="124">
        <v>46197</v>
      </c>
      <c r="M23" s="84">
        <v>0.875</v>
      </c>
      <c r="N23" s="85" t="s">
        <v>223</v>
      </c>
      <c r="O23" s="86" t="s">
        <v>71</v>
      </c>
      <c r="P23" s="85" t="s">
        <v>225</v>
      </c>
      <c r="Q23" s="87">
        <v>1</v>
      </c>
      <c r="R23" s="85"/>
      <c r="S23" s="85"/>
      <c r="T23" s="23"/>
      <c r="U23" s="79"/>
      <c r="V23" s="124">
        <v>46198</v>
      </c>
      <c r="W23" s="84">
        <v>0</v>
      </c>
      <c r="X23" s="85" t="s">
        <v>142</v>
      </c>
      <c r="Y23" s="86" t="s">
        <v>69</v>
      </c>
      <c r="Z23" s="85" t="s">
        <v>184</v>
      </c>
      <c r="AA23" s="87">
        <v>2</v>
      </c>
      <c r="AB23" s="85"/>
      <c r="AC23" s="85"/>
      <c r="AD23" s="19"/>
      <c r="AE23" s="105">
        <v>77</v>
      </c>
      <c r="AF23" s="88">
        <v>46203</v>
      </c>
      <c r="AG23" s="84">
        <v>0.95833333333333337</v>
      </c>
      <c r="AH23" s="93" t="s">
        <v>311</v>
      </c>
      <c r="AI23" s="93" t="s">
        <v>312</v>
      </c>
      <c r="AJ23" s="129"/>
    </row>
    <row r="24" spans="2:36" ht="13.5" customHeight="1" x14ac:dyDescent="0.25">
      <c r="B24" s="123">
        <v>46198</v>
      </c>
      <c r="C24" s="84">
        <v>0.125</v>
      </c>
      <c r="D24" s="85" t="s">
        <v>240</v>
      </c>
      <c r="E24" s="86" t="s">
        <v>76</v>
      </c>
      <c r="F24" s="85" t="s">
        <v>186</v>
      </c>
      <c r="G24" s="86">
        <v>2</v>
      </c>
      <c r="H24" s="85"/>
      <c r="I24" s="85"/>
      <c r="J24" s="6"/>
      <c r="K24" s="6"/>
      <c r="L24" s="124">
        <v>46197</v>
      </c>
      <c r="M24" s="84">
        <v>0.875</v>
      </c>
      <c r="N24" s="85" t="s">
        <v>19</v>
      </c>
      <c r="O24" s="86" t="s">
        <v>74</v>
      </c>
      <c r="P24" s="85" t="s">
        <v>179</v>
      </c>
      <c r="Q24" s="87">
        <v>1</v>
      </c>
      <c r="R24" s="85"/>
      <c r="S24" s="85"/>
      <c r="T24" s="23"/>
      <c r="U24" s="79"/>
      <c r="V24" s="124">
        <v>46198</v>
      </c>
      <c r="W24" s="84">
        <v>0</v>
      </c>
      <c r="X24" s="85" t="s">
        <v>177</v>
      </c>
      <c r="Y24" s="86" t="s">
        <v>68</v>
      </c>
      <c r="Z24" s="85" t="s">
        <v>226</v>
      </c>
      <c r="AA24" s="87">
        <v>1</v>
      </c>
      <c r="AB24" s="85"/>
      <c r="AC24" s="85"/>
      <c r="AD24" s="19"/>
      <c r="AE24" s="105">
        <v>78</v>
      </c>
      <c r="AF24" s="88">
        <v>46203</v>
      </c>
      <c r="AG24" s="84">
        <v>0.79166666666666663</v>
      </c>
      <c r="AH24" s="93" t="s">
        <v>313</v>
      </c>
      <c r="AI24" s="94" t="s">
        <v>314</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303</v>
      </c>
      <c r="AI25" s="94" t="s">
        <v>316</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317</v>
      </c>
      <c r="AI26" s="94" t="s">
        <v>318</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319</v>
      </c>
      <c r="AI27" s="94" t="s">
        <v>320</v>
      </c>
      <c r="AJ27" s="129"/>
    </row>
    <row r="28" spans="2:36" ht="13.5" customHeight="1" x14ac:dyDescent="0.25">
      <c r="B28" s="123">
        <v>46186</v>
      </c>
      <c r="C28" s="84">
        <v>0.125</v>
      </c>
      <c r="D28" s="85" t="s">
        <v>172</v>
      </c>
      <c r="E28" s="86" t="s">
        <v>69</v>
      </c>
      <c r="F28" s="85" t="s">
        <v>224</v>
      </c>
      <c r="G28" s="87">
        <v>2</v>
      </c>
      <c r="H28" s="85"/>
      <c r="I28" s="85"/>
      <c r="J28" s="6"/>
      <c r="K28" s="6"/>
      <c r="L28" s="124">
        <v>46187</v>
      </c>
      <c r="M28" s="84">
        <v>0.79166666666666663</v>
      </c>
      <c r="N28" s="85" t="s">
        <v>16</v>
      </c>
      <c r="O28" s="86" t="s">
        <v>68</v>
      </c>
      <c r="P28" s="85" t="s">
        <v>227</v>
      </c>
      <c r="Q28" s="87">
        <v>1</v>
      </c>
      <c r="R28" s="85"/>
      <c r="S28" s="85"/>
      <c r="T28" s="23"/>
      <c r="U28" s="23"/>
      <c r="V28" s="124">
        <v>46187</v>
      </c>
      <c r="W28" s="84">
        <v>0.91666666666666663</v>
      </c>
      <c r="X28" s="85" t="s">
        <v>190</v>
      </c>
      <c r="Y28" s="86" t="s">
        <v>71</v>
      </c>
      <c r="Z28" s="85" t="s">
        <v>180</v>
      </c>
      <c r="AA28" s="86">
        <v>1</v>
      </c>
      <c r="AB28" s="85"/>
      <c r="AC28" s="85"/>
      <c r="AD28" s="19"/>
      <c r="AE28" s="105">
        <v>82</v>
      </c>
      <c r="AF28" s="88">
        <v>46204</v>
      </c>
      <c r="AG28" s="89">
        <v>0.91666666666666663</v>
      </c>
      <c r="AH28" s="93" t="s">
        <v>321</v>
      </c>
      <c r="AI28" s="94" t="s">
        <v>322</v>
      </c>
      <c r="AJ28" s="129"/>
    </row>
    <row r="29" spans="2:36" ht="13.5" customHeight="1" x14ac:dyDescent="0.25">
      <c r="B29" s="123">
        <v>46187</v>
      </c>
      <c r="C29" s="84">
        <v>0.25</v>
      </c>
      <c r="D29" s="85" t="s">
        <v>176</v>
      </c>
      <c r="E29" s="86" t="s">
        <v>69</v>
      </c>
      <c r="F29" s="85" t="s">
        <v>134</v>
      </c>
      <c r="G29" s="86">
        <v>2</v>
      </c>
      <c r="H29" s="85"/>
      <c r="I29" s="85"/>
      <c r="J29" s="6"/>
      <c r="K29" s="6"/>
      <c r="L29" s="124">
        <v>46188</v>
      </c>
      <c r="M29" s="84">
        <v>4.1666666666666664E-2</v>
      </c>
      <c r="N29" s="85" t="s">
        <v>228</v>
      </c>
      <c r="O29" s="86" t="s">
        <v>79</v>
      </c>
      <c r="P29" s="85" t="s">
        <v>169</v>
      </c>
      <c r="Q29" s="87" t="s">
        <v>73</v>
      </c>
      <c r="R29" s="85"/>
      <c r="S29" s="85"/>
      <c r="T29" s="23"/>
      <c r="U29" s="23"/>
      <c r="V29" s="124">
        <v>46188</v>
      </c>
      <c r="W29" s="84">
        <v>0.16666666666666666</v>
      </c>
      <c r="X29" s="85" t="s">
        <v>38</v>
      </c>
      <c r="Y29" s="86" t="s">
        <v>71</v>
      </c>
      <c r="Z29" s="85" t="s">
        <v>175</v>
      </c>
      <c r="AA29" s="87">
        <v>1</v>
      </c>
      <c r="AB29" s="85"/>
      <c r="AC29" s="85"/>
      <c r="AD29" s="19"/>
      <c r="AE29" s="105">
        <v>83</v>
      </c>
      <c r="AF29" s="88">
        <v>46206</v>
      </c>
      <c r="AG29" s="84">
        <v>4.1666666666666664E-2</v>
      </c>
      <c r="AH29" s="93" t="s">
        <v>323</v>
      </c>
      <c r="AI29" s="94" t="s">
        <v>324</v>
      </c>
      <c r="AJ29" s="129"/>
    </row>
    <row r="30" spans="2:36" ht="13.5" customHeight="1" x14ac:dyDescent="0.25">
      <c r="B30" s="123">
        <v>46192</v>
      </c>
      <c r="C30" s="84">
        <v>0.875</v>
      </c>
      <c r="D30" s="85" t="s">
        <v>172</v>
      </c>
      <c r="E30" s="86" t="s">
        <v>74</v>
      </c>
      <c r="F30" s="85" t="s">
        <v>176</v>
      </c>
      <c r="G30" s="87">
        <v>1</v>
      </c>
      <c r="H30" s="85"/>
      <c r="I30" s="85"/>
      <c r="J30" s="6"/>
      <c r="K30" s="6"/>
      <c r="L30" s="124">
        <v>46193</v>
      </c>
      <c r="M30" s="84">
        <v>0.91666666666666663</v>
      </c>
      <c r="N30" s="85" t="s">
        <v>16</v>
      </c>
      <c r="O30" s="86" t="s">
        <v>71</v>
      </c>
      <c r="P30" s="85" t="s">
        <v>228</v>
      </c>
      <c r="Q30" s="87">
        <v>1</v>
      </c>
      <c r="R30" s="85"/>
      <c r="S30" s="85"/>
      <c r="T30" s="23"/>
      <c r="U30" s="79"/>
      <c r="V30" s="124">
        <v>46193</v>
      </c>
      <c r="W30" s="84">
        <v>0.79166666666666663</v>
      </c>
      <c r="X30" s="85" t="s">
        <v>190</v>
      </c>
      <c r="Y30" s="86" t="s">
        <v>77</v>
      </c>
      <c r="Z30" s="85" t="s">
        <v>38</v>
      </c>
      <c r="AA30" s="87">
        <v>1</v>
      </c>
      <c r="AB30" s="85"/>
      <c r="AC30" s="85"/>
      <c r="AD30" s="19"/>
      <c r="AE30" s="105">
        <v>84</v>
      </c>
      <c r="AF30" s="88">
        <v>46205</v>
      </c>
      <c r="AG30" s="89">
        <v>0.875</v>
      </c>
      <c r="AH30" s="93" t="s">
        <v>325</v>
      </c>
      <c r="AI30" s="94" t="s">
        <v>326</v>
      </c>
      <c r="AJ30" s="129"/>
    </row>
    <row r="31" spans="2:36" ht="13.5" customHeight="1" x14ac:dyDescent="0.25">
      <c r="B31" s="123">
        <v>46193</v>
      </c>
      <c r="C31" s="84">
        <v>0.20833333333333334</v>
      </c>
      <c r="D31" s="85" t="s">
        <v>134</v>
      </c>
      <c r="E31" s="86" t="s">
        <v>77</v>
      </c>
      <c r="F31" s="85" t="s">
        <v>224</v>
      </c>
      <c r="G31" s="87">
        <v>1</v>
      </c>
      <c r="H31" s="85"/>
      <c r="I31" s="85"/>
      <c r="J31" s="6"/>
      <c r="K31" s="6"/>
      <c r="L31" s="124">
        <v>46194</v>
      </c>
      <c r="M31" s="84">
        <v>8.3333333333333329E-2</v>
      </c>
      <c r="N31" s="85" t="s">
        <v>169</v>
      </c>
      <c r="O31" s="86" t="s">
        <v>68</v>
      </c>
      <c r="P31" s="85" t="s">
        <v>227</v>
      </c>
      <c r="Q31" s="87">
        <v>1</v>
      </c>
      <c r="R31" s="85"/>
      <c r="S31" s="85"/>
      <c r="T31" s="23"/>
      <c r="U31" s="79"/>
      <c r="V31" s="124">
        <v>46194</v>
      </c>
      <c r="W31" s="84">
        <v>0.25</v>
      </c>
      <c r="X31" s="85" t="s">
        <v>175</v>
      </c>
      <c r="Y31" s="86" t="s">
        <v>76</v>
      </c>
      <c r="Z31" s="85" t="s">
        <v>180</v>
      </c>
      <c r="AA31" s="87">
        <v>2</v>
      </c>
      <c r="AB31" s="85"/>
      <c r="AC31" s="85"/>
      <c r="AD31" s="19"/>
      <c r="AE31" s="105">
        <v>85</v>
      </c>
      <c r="AF31" s="88">
        <v>46206</v>
      </c>
      <c r="AG31" s="84">
        <v>0.20833333333333334</v>
      </c>
      <c r="AH31" s="93" t="s">
        <v>327</v>
      </c>
      <c r="AI31" s="94" t="s">
        <v>328</v>
      </c>
      <c r="AJ31" s="129"/>
    </row>
    <row r="32" spans="2:36" ht="13.5" customHeight="1" x14ac:dyDescent="0.25">
      <c r="B32" s="123">
        <v>46199</v>
      </c>
      <c r="C32" s="84">
        <v>0.16666666666666666</v>
      </c>
      <c r="D32" s="85" t="s">
        <v>134</v>
      </c>
      <c r="E32" s="86" t="s">
        <v>71</v>
      </c>
      <c r="F32" s="85" t="s">
        <v>172</v>
      </c>
      <c r="G32" s="87">
        <v>1</v>
      </c>
      <c r="H32" s="85"/>
      <c r="I32" s="85"/>
      <c r="J32" s="6"/>
      <c r="K32" s="6"/>
      <c r="L32" s="124">
        <v>46198</v>
      </c>
      <c r="M32" s="84">
        <v>0.91666666666666663</v>
      </c>
      <c r="N32" s="85" t="s">
        <v>227</v>
      </c>
      <c r="O32" s="86" t="s">
        <v>82</v>
      </c>
      <c r="P32" s="85" t="s">
        <v>228</v>
      </c>
      <c r="Q32" s="87">
        <v>2</v>
      </c>
      <c r="R32" s="85"/>
      <c r="S32" s="85"/>
      <c r="T32" s="23"/>
      <c r="U32" s="79"/>
      <c r="V32" s="124">
        <v>46199</v>
      </c>
      <c r="W32" s="84">
        <v>4.1666666666666664E-2</v>
      </c>
      <c r="X32" s="85" t="s">
        <v>180</v>
      </c>
      <c r="Y32" s="86" t="s">
        <v>70</v>
      </c>
      <c r="Z32" s="85" t="s">
        <v>38</v>
      </c>
      <c r="AA32" s="87">
        <v>2</v>
      </c>
      <c r="AB32" s="85"/>
      <c r="AC32" s="85"/>
      <c r="AD32" s="19"/>
      <c r="AE32" s="105">
        <v>86</v>
      </c>
      <c r="AF32" s="88">
        <v>46207</v>
      </c>
      <c r="AG32" s="89">
        <v>0</v>
      </c>
      <c r="AH32" s="93" t="s">
        <v>329</v>
      </c>
      <c r="AI32" s="94" t="s">
        <v>330</v>
      </c>
      <c r="AJ32" s="129"/>
    </row>
    <row r="33" spans="2:36" ht="13.5" customHeight="1" x14ac:dyDescent="0.25">
      <c r="B33" s="123">
        <v>46199</v>
      </c>
      <c r="C33" s="84">
        <v>0.16666666666666666</v>
      </c>
      <c r="D33" s="85" t="s">
        <v>224</v>
      </c>
      <c r="E33" s="86" t="s">
        <v>74</v>
      </c>
      <c r="F33" s="85" t="s">
        <v>176</v>
      </c>
      <c r="G33" s="86">
        <v>1</v>
      </c>
      <c r="H33" s="85"/>
      <c r="I33" s="85"/>
      <c r="J33" s="6"/>
      <c r="K33" s="6"/>
      <c r="L33" s="124">
        <v>46198</v>
      </c>
      <c r="M33" s="84">
        <v>0.91666666666666663</v>
      </c>
      <c r="N33" s="85" t="s">
        <v>169</v>
      </c>
      <c r="O33" s="86" t="s">
        <v>69</v>
      </c>
      <c r="P33" s="85" t="s">
        <v>16</v>
      </c>
      <c r="Q33" s="87">
        <v>2</v>
      </c>
      <c r="R33" s="85"/>
      <c r="S33" s="85"/>
      <c r="T33" s="23"/>
      <c r="U33" s="79"/>
      <c r="V33" s="124">
        <v>46199</v>
      </c>
      <c r="W33" s="84">
        <v>4.1666666666666664E-2</v>
      </c>
      <c r="X33" s="85" t="s">
        <v>175</v>
      </c>
      <c r="Y33" s="86" t="s">
        <v>82</v>
      </c>
      <c r="Z33" s="85" t="s">
        <v>190</v>
      </c>
      <c r="AA33" s="87">
        <v>2</v>
      </c>
      <c r="AB33" s="85"/>
      <c r="AC33" s="85"/>
      <c r="AD33" s="19"/>
      <c r="AE33" s="105">
        <v>87</v>
      </c>
      <c r="AF33" s="88">
        <v>46207</v>
      </c>
      <c r="AG33" s="84">
        <v>0.14583333333333334</v>
      </c>
      <c r="AH33" s="94" t="s">
        <v>331</v>
      </c>
      <c r="AI33" s="94" t="s">
        <v>332</v>
      </c>
      <c r="AJ33" s="129"/>
    </row>
    <row r="34" spans="2:36" ht="13.5" customHeight="1" x14ac:dyDescent="0.25">
      <c r="B34" s="5"/>
      <c r="T34" s="23"/>
      <c r="U34" s="79"/>
      <c r="AD34" s="19"/>
      <c r="AE34" s="105">
        <v>88</v>
      </c>
      <c r="AF34" s="88">
        <v>46206</v>
      </c>
      <c r="AG34" s="89">
        <v>0.83333333333333337</v>
      </c>
      <c r="AH34" s="93" t="s">
        <v>312</v>
      </c>
      <c r="AI34" s="93" t="s">
        <v>333</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71</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77</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70</v>
      </c>
      <c r="F38" s="85" t="s">
        <v>231</v>
      </c>
      <c r="G38" s="87">
        <v>2</v>
      </c>
      <c r="H38" s="85"/>
      <c r="I38" s="85"/>
      <c r="J38" s="6"/>
      <c r="K38" s="6"/>
      <c r="L38" s="124">
        <v>46189</v>
      </c>
      <c r="M38" s="84">
        <v>0</v>
      </c>
      <c r="N38" s="85" t="s">
        <v>174</v>
      </c>
      <c r="O38" s="86" t="s">
        <v>82</v>
      </c>
      <c r="P38" s="85" t="s">
        <v>185</v>
      </c>
      <c r="Q38" s="87">
        <v>2</v>
      </c>
      <c r="R38" s="85"/>
      <c r="S38" s="85"/>
      <c r="T38" s="23"/>
      <c r="U38" s="79"/>
      <c r="V38" s="124">
        <v>46190</v>
      </c>
      <c r="W38" s="84">
        <v>0</v>
      </c>
      <c r="X38" s="85" t="s">
        <v>232</v>
      </c>
      <c r="Y38" s="86" t="s">
        <v>69</v>
      </c>
      <c r="Z38" s="85" t="s">
        <v>233</v>
      </c>
      <c r="AA38" s="86">
        <v>2</v>
      </c>
      <c r="AB38" s="85"/>
      <c r="AC38" s="85"/>
      <c r="AD38" s="19"/>
      <c r="AE38" s="105">
        <v>89</v>
      </c>
      <c r="AF38" s="88">
        <v>46207</v>
      </c>
      <c r="AG38" s="84">
        <v>0.95833333333333337</v>
      </c>
      <c r="AH38" s="90" t="s">
        <v>305</v>
      </c>
      <c r="AI38" s="81" t="s">
        <v>311</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71</v>
      </c>
      <c r="P39" s="85" t="s">
        <v>174</v>
      </c>
      <c r="Q39" s="87">
        <v>1</v>
      </c>
      <c r="R39" s="85"/>
      <c r="S39" s="85"/>
      <c r="T39" s="23"/>
      <c r="U39" s="7"/>
      <c r="V39" s="124">
        <v>46195</v>
      </c>
      <c r="W39" s="84">
        <v>0.95833333333333337</v>
      </c>
      <c r="X39" s="85" t="s">
        <v>14</v>
      </c>
      <c r="Y39" s="86" t="s">
        <v>77</v>
      </c>
      <c r="Z39" s="85" t="s">
        <v>232</v>
      </c>
      <c r="AA39" s="86">
        <v>1</v>
      </c>
      <c r="AB39" s="85"/>
      <c r="AC39" s="85"/>
      <c r="AD39" s="19"/>
      <c r="AE39" s="105">
        <v>90</v>
      </c>
      <c r="AF39" s="88">
        <v>46207</v>
      </c>
      <c r="AG39" s="89">
        <v>0.79166666666666663</v>
      </c>
      <c r="AH39" s="90" t="s">
        <v>304</v>
      </c>
      <c r="AI39" s="81" t="s">
        <v>334</v>
      </c>
      <c r="AJ39" s="129"/>
    </row>
    <row r="40" spans="2:36" ht="13.5" customHeight="1" x14ac:dyDescent="0.25">
      <c r="B40" s="123">
        <v>46195</v>
      </c>
      <c r="C40" s="84">
        <v>0.125</v>
      </c>
      <c r="D40" s="85" t="s">
        <v>231</v>
      </c>
      <c r="E40" s="86" t="s">
        <v>70</v>
      </c>
      <c r="F40" s="85" t="s">
        <v>230</v>
      </c>
      <c r="G40" s="86">
        <v>2</v>
      </c>
      <c r="H40" s="85"/>
      <c r="I40" s="85"/>
      <c r="J40" s="6"/>
      <c r="K40" s="6"/>
      <c r="L40" s="124">
        <v>46195</v>
      </c>
      <c r="M40" s="84">
        <v>0</v>
      </c>
      <c r="N40" s="85" t="s">
        <v>185</v>
      </c>
      <c r="O40" s="86" t="s">
        <v>68</v>
      </c>
      <c r="P40" s="85" t="s">
        <v>229</v>
      </c>
      <c r="Q40" s="87">
        <v>1</v>
      </c>
      <c r="R40" s="85"/>
      <c r="S40" s="85"/>
      <c r="U40" s="80"/>
      <c r="V40" s="124">
        <v>46196</v>
      </c>
      <c r="W40" s="84">
        <v>8.3333333333333329E-2</v>
      </c>
      <c r="X40" s="85" t="s">
        <v>233</v>
      </c>
      <c r="Y40" s="86" t="s">
        <v>70</v>
      </c>
      <c r="Z40" s="85" t="s">
        <v>170</v>
      </c>
      <c r="AA40" s="86">
        <v>2</v>
      </c>
      <c r="AB40" s="85"/>
      <c r="AC40" s="85"/>
      <c r="AD40" s="19"/>
      <c r="AE40" s="105">
        <v>91</v>
      </c>
      <c r="AF40" s="88">
        <v>46208</v>
      </c>
      <c r="AG40" s="84">
        <v>0.91666666666666663</v>
      </c>
      <c r="AH40" s="90" t="s">
        <v>309</v>
      </c>
      <c r="AI40" s="81" t="s">
        <v>314</v>
      </c>
      <c r="AJ40" s="129"/>
    </row>
    <row r="41" spans="2:36" ht="13.5" customHeight="1" x14ac:dyDescent="0.25">
      <c r="B41" s="123">
        <v>46200</v>
      </c>
      <c r="C41" s="84">
        <v>0.20833333333333334</v>
      </c>
      <c r="D41" s="85" t="s">
        <v>230</v>
      </c>
      <c r="E41" s="86" t="s">
        <v>71</v>
      </c>
      <c r="F41" s="85" t="s">
        <v>171</v>
      </c>
      <c r="G41" s="87">
        <v>1</v>
      </c>
      <c r="H41" s="85"/>
      <c r="I41" s="85"/>
      <c r="J41" s="6"/>
      <c r="K41" s="6"/>
      <c r="L41" s="124">
        <v>46200</v>
      </c>
      <c r="M41" s="84">
        <v>8.3333333333333329E-2</v>
      </c>
      <c r="N41" s="85" t="s">
        <v>229</v>
      </c>
      <c r="O41" s="86" t="s">
        <v>76</v>
      </c>
      <c r="P41" s="85" t="s">
        <v>174</v>
      </c>
      <c r="Q41" s="87">
        <v>2</v>
      </c>
      <c r="R41" s="85"/>
      <c r="S41" s="85"/>
      <c r="T41" s="24"/>
      <c r="U41" s="80"/>
      <c r="V41" s="124">
        <v>46199</v>
      </c>
      <c r="W41" s="84">
        <v>0.875</v>
      </c>
      <c r="X41" s="85" t="s">
        <v>233</v>
      </c>
      <c r="Y41" s="86" t="s">
        <v>70</v>
      </c>
      <c r="Z41" s="85" t="s">
        <v>14</v>
      </c>
      <c r="AA41" s="87">
        <v>2</v>
      </c>
      <c r="AB41" s="85"/>
      <c r="AC41" s="85"/>
      <c r="AD41" s="19"/>
      <c r="AE41" s="105">
        <v>92</v>
      </c>
      <c r="AF41" s="88">
        <v>46209</v>
      </c>
      <c r="AG41" s="89">
        <v>8.3333333333333329E-2</v>
      </c>
      <c r="AH41" s="90" t="s">
        <v>303</v>
      </c>
      <c r="AI41" s="81" t="s">
        <v>317</v>
      </c>
      <c r="AJ41" s="129"/>
    </row>
    <row r="42" spans="2:36" ht="13.5" customHeight="1" x14ac:dyDescent="0.25">
      <c r="B42" s="123">
        <v>46200</v>
      </c>
      <c r="C42" s="84">
        <v>0.20833333333333334</v>
      </c>
      <c r="D42" s="85" t="s">
        <v>231</v>
      </c>
      <c r="E42" s="86" t="s">
        <v>76</v>
      </c>
      <c r="F42" s="85" t="s">
        <v>39</v>
      </c>
      <c r="G42" s="87">
        <v>2</v>
      </c>
      <c r="H42" s="85"/>
      <c r="I42" s="85"/>
      <c r="J42" s="6"/>
      <c r="K42" s="6"/>
      <c r="L42" s="124">
        <v>46200</v>
      </c>
      <c r="M42" s="84">
        <v>8.3333333333333329E-2</v>
      </c>
      <c r="N42" s="85" t="s">
        <v>185</v>
      </c>
      <c r="O42" s="86" t="s">
        <v>72</v>
      </c>
      <c r="P42" s="85" t="s">
        <v>18</v>
      </c>
      <c r="Q42" s="87" t="s">
        <v>73</v>
      </c>
      <c r="R42" s="85"/>
      <c r="S42" s="85"/>
      <c r="T42" s="24"/>
      <c r="U42" s="80"/>
      <c r="V42" s="124">
        <v>46199</v>
      </c>
      <c r="W42" s="84">
        <v>0.875</v>
      </c>
      <c r="X42" s="85" t="s">
        <v>170</v>
      </c>
      <c r="Y42" s="86" t="s">
        <v>71</v>
      </c>
      <c r="Z42" s="85" t="s">
        <v>232</v>
      </c>
      <c r="AA42" s="86">
        <v>1</v>
      </c>
      <c r="AB42" s="85"/>
      <c r="AC42" s="85"/>
      <c r="AD42" s="19"/>
      <c r="AE42" s="105">
        <v>93</v>
      </c>
      <c r="AF42" s="88">
        <v>46209</v>
      </c>
      <c r="AG42" s="84">
        <v>0.875</v>
      </c>
      <c r="AH42" s="90" t="s">
        <v>324</v>
      </c>
      <c r="AI42" s="81" t="s">
        <v>325</v>
      </c>
      <c r="AJ42" s="129"/>
    </row>
    <row r="43" spans="2:36" ht="13.5" customHeight="1" x14ac:dyDescent="0.25">
      <c r="B43" s="5"/>
      <c r="T43" s="23"/>
      <c r="U43" s="79"/>
      <c r="AD43" s="19"/>
      <c r="AE43" s="105">
        <v>94</v>
      </c>
      <c r="AF43" s="88">
        <v>46210</v>
      </c>
      <c r="AG43" s="89">
        <v>8.3333333333333329E-2</v>
      </c>
      <c r="AH43" s="90" t="s">
        <v>319</v>
      </c>
      <c r="AI43" s="81" t="s">
        <v>321</v>
      </c>
      <c r="AJ43" s="129"/>
    </row>
    <row r="44" spans="2:36" ht="13.5" customHeight="1" x14ac:dyDescent="0.25">
      <c r="B44" s="5"/>
      <c r="T44" s="23"/>
      <c r="AD44" s="19"/>
      <c r="AE44" s="105">
        <v>95</v>
      </c>
      <c r="AF44" s="88">
        <v>46210</v>
      </c>
      <c r="AG44" s="84">
        <v>0.75</v>
      </c>
      <c r="AH44" s="90" t="s">
        <v>330</v>
      </c>
      <c r="AI44" s="81" t="s">
        <v>312</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327</v>
      </c>
      <c r="AI45" s="81" t="s">
        <v>331</v>
      </c>
      <c r="AJ45" s="129"/>
    </row>
    <row r="46" spans="2:36" ht="13.5" customHeight="1" x14ac:dyDescent="0.25">
      <c r="B46" s="123">
        <v>46190</v>
      </c>
      <c r="C46" s="84">
        <v>0.125</v>
      </c>
      <c r="D46" s="85" t="s">
        <v>173</v>
      </c>
      <c r="E46" s="86" t="s">
        <v>71</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72</v>
      </c>
      <c r="Z46" s="85" t="s">
        <v>32</v>
      </c>
      <c r="AA46" s="87" t="s">
        <v>73</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76</v>
      </c>
      <c r="P47" s="85" t="s">
        <v>239</v>
      </c>
      <c r="Q47" s="87">
        <v>2</v>
      </c>
      <c r="R47" s="85"/>
      <c r="S47" s="85"/>
      <c r="T47" s="23"/>
      <c r="U47" s="79"/>
      <c r="V47" s="124">
        <v>46191</v>
      </c>
      <c r="W47" s="84">
        <v>4.1666666666666664E-2</v>
      </c>
      <c r="X47" s="85" t="s">
        <v>187</v>
      </c>
      <c r="Y47" s="86" t="s">
        <v>71</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72</v>
      </c>
      <c r="F48" s="85" t="s">
        <v>138</v>
      </c>
      <c r="G48" s="87" t="s">
        <v>73</v>
      </c>
      <c r="H48" s="85"/>
      <c r="I48" s="85"/>
      <c r="J48" s="6"/>
      <c r="K48" s="6"/>
      <c r="L48" s="124">
        <v>46196</v>
      </c>
      <c r="M48" s="84">
        <v>0.79166666666666663</v>
      </c>
      <c r="N48" s="85" t="s">
        <v>17</v>
      </c>
      <c r="O48" s="86" t="s">
        <v>71</v>
      </c>
      <c r="P48" s="85" t="s">
        <v>238</v>
      </c>
      <c r="Q48" s="87">
        <v>1</v>
      </c>
      <c r="R48" s="85"/>
      <c r="S48" s="85"/>
      <c r="T48" s="23"/>
      <c r="U48" s="7"/>
      <c r="V48" s="124">
        <v>46196</v>
      </c>
      <c r="W48" s="84">
        <v>0.91666666666666663</v>
      </c>
      <c r="X48" s="85" t="s">
        <v>15</v>
      </c>
      <c r="Y48" s="86" t="s">
        <v>77</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76</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69</v>
      </c>
      <c r="Z49" s="85" t="s">
        <v>32</v>
      </c>
      <c r="AA49" s="86">
        <v>2</v>
      </c>
      <c r="AB49" s="85"/>
      <c r="AC49" s="85"/>
      <c r="AD49" s="19"/>
      <c r="AE49" s="105">
        <v>97</v>
      </c>
      <c r="AF49" s="88">
        <v>46212</v>
      </c>
      <c r="AG49" s="84">
        <v>0.91666666666666663</v>
      </c>
      <c r="AH49" s="90" t="s">
        <v>311</v>
      </c>
      <c r="AI49" s="81" t="s">
        <v>334</v>
      </c>
      <c r="AJ49" s="129"/>
    </row>
    <row r="50" spans="2:39" ht="13.5" customHeight="1" x14ac:dyDescent="0.25">
      <c r="B50" s="123">
        <v>46201</v>
      </c>
      <c r="C50" s="84">
        <v>0.16666666666666666</v>
      </c>
      <c r="D50" s="85" t="s">
        <v>234</v>
      </c>
      <c r="E50" s="86" t="s">
        <v>70</v>
      </c>
      <c r="F50" s="85" t="s">
        <v>138</v>
      </c>
      <c r="G50" s="87">
        <v>2</v>
      </c>
      <c r="H50" s="85"/>
      <c r="I50" s="85"/>
      <c r="J50" s="6"/>
      <c r="K50" s="6"/>
      <c r="L50" s="124">
        <v>46201</v>
      </c>
      <c r="M50" s="84">
        <v>6.25E-2</v>
      </c>
      <c r="N50" s="85" t="s">
        <v>239</v>
      </c>
      <c r="O50" s="86" t="s">
        <v>70</v>
      </c>
      <c r="P50" s="85" t="s">
        <v>17</v>
      </c>
      <c r="Q50" s="87">
        <v>2</v>
      </c>
      <c r="R50" s="85"/>
      <c r="S50" s="85"/>
      <c r="T50" s="24"/>
      <c r="V50" s="124">
        <v>46200</v>
      </c>
      <c r="W50" s="84">
        <v>0.95833333333333337</v>
      </c>
      <c r="X50" s="85" t="s">
        <v>237</v>
      </c>
      <c r="Y50" s="86" t="s">
        <v>82</v>
      </c>
      <c r="Z50" s="85" t="s">
        <v>15</v>
      </c>
      <c r="AA50" s="87">
        <v>2</v>
      </c>
      <c r="AB50" s="85"/>
      <c r="AC50" s="85"/>
      <c r="AD50" s="19"/>
      <c r="AE50" s="105">
        <v>98</v>
      </c>
      <c r="AF50" s="88">
        <v>46213</v>
      </c>
      <c r="AG50" s="84">
        <v>0.875</v>
      </c>
      <c r="AH50" s="90" t="s">
        <v>325</v>
      </c>
      <c r="AI50" s="81" t="s">
        <v>319</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71</v>
      </c>
      <c r="P51" s="85" t="s">
        <v>238</v>
      </c>
      <c r="Q51" s="87">
        <v>1</v>
      </c>
      <c r="R51" s="85"/>
      <c r="S51" s="85"/>
      <c r="T51" s="24"/>
      <c r="V51" s="124">
        <v>46200</v>
      </c>
      <c r="W51" s="84">
        <v>0.95833333333333337</v>
      </c>
      <c r="X51" s="85" t="s">
        <v>32</v>
      </c>
      <c r="Y51" s="86" t="s">
        <v>71</v>
      </c>
      <c r="Z51" s="85" t="s">
        <v>187</v>
      </c>
      <c r="AA51" s="86">
        <v>1</v>
      </c>
      <c r="AB51" s="85"/>
      <c r="AC51" s="85"/>
      <c r="AD51" s="19"/>
      <c r="AE51" s="105">
        <v>99</v>
      </c>
      <c r="AF51" s="88">
        <v>46214</v>
      </c>
      <c r="AG51" s="84">
        <v>0.95833333333333337</v>
      </c>
      <c r="AH51" s="90" t="s">
        <v>309</v>
      </c>
      <c r="AI51" s="81" t="s">
        <v>317</v>
      </c>
      <c r="AJ51" s="129"/>
    </row>
    <row r="52" spans="2:39" ht="13.5" customHeight="1" x14ac:dyDescent="0.25">
      <c r="B52" s="5"/>
      <c r="T52" s="23"/>
      <c r="V52" s="21"/>
      <c r="W52" s="19"/>
      <c r="X52" s="19"/>
      <c r="Z52" s="21"/>
      <c r="AA52" s="19"/>
      <c r="AB52" s="19"/>
      <c r="AC52" s="19"/>
      <c r="AD52" s="19"/>
      <c r="AE52" s="105">
        <v>100</v>
      </c>
      <c r="AF52" s="88">
        <v>46215</v>
      </c>
      <c r="AG52" s="84">
        <v>0.125</v>
      </c>
      <c r="AH52" s="90" t="s">
        <v>330</v>
      </c>
      <c r="AI52" s="81" t="s">
        <v>331</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311</v>
      </c>
      <c r="AI56" s="81" t="s">
        <v>325</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317</v>
      </c>
      <c r="AI57" s="81" t="s">
        <v>331</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295</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262</v>
      </c>
      <c r="F61" s="144"/>
      <c r="G61" s="7"/>
      <c r="H61" s="7" t="s">
        <v>27</v>
      </c>
      <c r="I61" s="14"/>
      <c r="J61" s="14"/>
      <c r="K61" s="7">
        <v>160</v>
      </c>
      <c r="L61" s="18" t="s">
        <v>26</v>
      </c>
      <c r="M61" s="7"/>
      <c r="N61" s="5"/>
      <c r="P61" s="135" t="s">
        <v>335</v>
      </c>
      <c r="Q61" s="136"/>
      <c r="R61" s="126"/>
      <c r="T61" s="18"/>
      <c r="U61" s="7"/>
      <c r="V61" s="5"/>
      <c r="Y61" s="135" t="s">
        <v>300</v>
      </c>
      <c r="Z61" s="136"/>
      <c r="AA61" s="112"/>
      <c r="AB61" s="112"/>
      <c r="AC61" s="18"/>
      <c r="AE61" s="105">
        <v>103</v>
      </c>
      <c r="AF61" s="88">
        <v>46221</v>
      </c>
      <c r="AG61" s="89">
        <v>0.95833333333333337</v>
      </c>
      <c r="AH61" s="90" t="s">
        <v>311</v>
      </c>
      <c r="AI61" s="81" t="s">
        <v>331</v>
      </c>
      <c r="AJ61" s="129"/>
    </row>
    <row r="62" spans="2:39" ht="13.5" customHeight="1" x14ac:dyDescent="0.25">
      <c r="B62" s="5"/>
      <c r="C62" s="13"/>
      <c r="D62" s="13">
        <v>3</v>
      </c>
      <c r="E62" s="143" t="s">
        <v>197</v>
      </c>
      <c r="F62" s="144"/>
      <c r="G62" s="7"/>
      <c r="H62" s="7" t="s">
        <v>28</v>
      </c>
      <c r="I62" s="14"/>
      <c r="J62" s="14"/>
      <c r="K62" s="7">
        <v>120</v>
      </c>
      <c r="L62" s="18" t="s">
        <v>26</v>
      </c>
      <c r="M62" s="7"/>
      <c r="N62" s="5"/>
      <c r="P62" s="135" t="s">
        <v>297</v>
      </c>
      <c r="Q62" s="136"/>
      <c r="R62" s="126"/>
      <c r="S62" s="15"/>
      <c r="T62" s="18"/>
      <c r="U62" s="7"/>
      <c r="V62" s="5"/>
      <c r="Y62" s="135" t="s">
        <v>302</v>
      </c>
      <c r="Z62" s="136"/>
      <c r="AA62" s="115"/>
      <c r="AB62" s="112"/>
      <c r="AC62" s="18"/>
      <c r="AE62" s="105"/>
      <c r="AF62" s="21"/>
      <c r="AG62" s="19"/>
      <c r="AH62" s="19"/>
      <c r="AI62" s="19"/>
      <c r="AJ62" s="20"/>
      <c r="AM62" s="33"/>
    </row>
    <row r="63" spans="2:39" ht="13.2" x14ac:dyDescent="0.25">
      <c r="B63" s="5"/>
      <c r="C63" s="13"/>
      <c r="D63" s="13">
        <v>4</v>
      </c>
      <c r="E63" s="143" t="s">
        <v>198</v>
      </c>
      <c r="F63" s="144"/>
      <c r="G63" s="7"/>
      <c r="H63" s="7" t="s">
        <v>29</v>
      </c>
      <c r="I63" s="14"/>
      <c r="J63" s="14"/>
      <c r="K63" s="7">
        <v>90</v>
      </c>
      <c r="L63" s="18" t="s">
        <v>26</v>
      </c>
      <c r="M63" s="7"/>
      <c r="N63" s="5"/>
      <c r="P63" s="135" t="s">
        <v>298</v>
      </c>
      <c r="Q63" s="136"/>
      <c r="R63" s="126"/>
      <c r="S63" s="7"/>
      <c r="T63" s="102"/>
      <c r="V63" s="5"/>
      <c r="Y63" s="135" t="s">
        <v>337</v>
      </c>
      <c r="Z63" s="136"/>
      <c r="AA63" s="114"/>
      <c r="AB63" s="112"/>
      <c r="AC63" s="18"/>
      <c r="AE63" s="107"/>
      <c r="AF63" s="21" t="s">
        <v>13</v>
      </c>
      <c r="AG63" s="19"/>
      <c r="AH63" s="19"/>
      <c r="AI63" s="19"/>
      <c r="AJ63" s="20"/>
    </row>
    <row r="64" spans="2:39" s="32" customFormat="1" ht="13.2" x14ac:dyDescent="0.25">
      <c r="B64" s="5"/>
      <c r="C64" s="13"/>
      <c r="D64" s="13">
        <v>5</v>
      </c>
      <c r="E64" s="143" t="s">
        <v>264</v>
      </c>
      <c r="F64" s="144"/>
      <c r="G64" s="7"/>
      <c r="H64" s="7" t="s">
        <v>156</v>
      </c>
      <c r="I64" s="14"/>
      <c r="J64" s="14"/>
      <c r="K64" s="7">
        <v>60</v>
      </c>
      <c r="L64" s="18" t="s">
        <v>26</v>
      </c>
      <c r="M64" s="7"/>
      <c r="N64" s="5"/>
      <c r="O64" s="1"/>
      <c r="P64" s="135" t="s">
        <v>299</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336</v>
      </c>
      <c r="Q65" s="136"/>
      <c r="R65" s="126"/>
      <c r="S65" s="7"/>
      <c r="T65" s="18"/>
      <c r="U65" s="1"/>
      <c r="V65" s="5"/>
      <c r="W65" s="1"/>
      <c r="X65" s="1"/>
      <c r="Y65" s="14" t="s">
        <v>221</v>
      </c>
      <c r="Z65" s="14"/>
      <c r="AA65" s="1"/>
      <c r="AB65" s="1"/>
      <c r="AC65" s="18"/>
      <c r="AD65" s="1"/>
      <c r="AE65" s="105">
        <v>103</v>
      </c>
      <c r="AF65" s="88">
        <v>46222</v>
      </c>
      <c r="AG65" s="89">
        <v>0.875</v>
      </c>
      <c r="AH65" s="90" t="s">
        <v>325</v>
      </c>
      <c r="AI65" s="81" t="s">
        <v>317</v>
      </c>
      <c r="AJ65" s="129"/>
      <c r="AK65" s="1"/>
    </row>
    <row r="66" spans="2:37" s="32" customFormat="1" ht="13.2" x14ac:dyDescent="0.25">
      <c r="B66" s="5"/>
      <c r="C66" s="13"/>
      <c r="D66" s="13">
        <v>7</v>
      </c>
      <c r="E66" s="143" t="s">
        <v>168</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267</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269</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270</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199</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325</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00000000-0002-0000-0000-000000000000}">
      <formula1>#REF!</formula1>
    </dataValidation>
    <dataValidation type="list" allowBlank="1" showInputMessage="1" showErrorMessage="1" sqref="G19:G24 AA46:AA51 AA37:AA42 AA28:AA33 AA19:AA24 Q46:Q51 Q37:Q42 Q28:Q33 G28:G33 Q19:Q24 G37:G42 G46:G51" xr:uid="{00000000-0002-0000-0000-000001000000}">
      <formula1>$E$89:$E$91</formula1>
    </dataValidation>
    <dataValidation type="list" allowBlank="1" showInputMessage="1" showErrorMessage="1" sqref="E19:E24 Y28:Y33 Y19:Y24 Y37:Y42 Y46:Y51 E46:E51 E37:E42 O46:O51 O19:O24 E28:E33 O37:O42 O28:O33" xr:uid="{00000000-0002-0000-0000-000002000000}">
      <formula1>$D$89:$D$137</formula1>
    </dataValidation>
  </dataValidations>
  <hyperlinks>
    <hyperlink ref="M11" r:id="rId1" xr:uid="{00000000-0004-0000-0000-000000000000}"/>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'DAVID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B15" sqref="B15"/>
    </sheetView>
  </sheetViews>
  <sheetFormatPr baseColWidth="10" defaultRowHeight="13.2" x14ac:dyDescent="0.25"/>
  <cols>
    <col min="1" max="1" width="2" style="36" customWidth="1"/>
    <col min="2" max="2" width="91.77734375" style="36" bestFit="1" customWidth="1"/>
    <col min="3" max="3" width="21.33203125" style="37" customWidth="1"/>
    <col min="4" max="4" width="4.77734375" style="36" customWidth="1"/>
    <col min="5" max="5" width="8.33203125" style="36" customWidth="1"/>
    <col min="6" max="6" width="18" style="36" customWidth="1"/>
    <col min="7" max="7" width="7.44140625" style="36" bestFit="1" customWidth="1"/>
    <col min="8" max="8" width="5.33203125" style="36" bestFit="1" customWidth="1"/>
    <col min="9" max="9" width="15.6640625" style="36" customWidth="1"/>
    <col min="10" max="10" width="16.44140625" style="36" bestFit="1" customWidth="1"/>
    <col min="11" max="13" width="11.44140625" style="36"/>
    <col min="14" max="14" width="15.44140625" style="36" bestFit="1" customWidth="1"/>
    <col min="15" max="256" width="11.44140625" style="36"/>
    <col min="257" max="257" width="2" style="36" customWidth="1"/>
    <col min="258" max="258" width="64.44140625" style="36" customWidth="1"/>
    <col min="259" max="259" width="21.33203125" style="36" customWidth="1"/>
    <col min="260" max="260" width="4.77734375" style="36" customWidth="1"/>
    <col min="261" max="261" width="8.33203125" style="36" customWidth="1"/>
    <col min="262" max="262" width="18" style="36" customWidth="1"/>
    <col min="263" max="263" width="7.44140625" style="36" bestFit="1" customWidth="1"/>
    <col min="264" max="264" width="4.44140625" style="36" customWidth="1"/>
    <col min="265" max="265" width="15.6640625" style="36" customWidth="1"/>
    <col min="266" max="266" width="16.44140625" style="36" bestFit="1" customWidth="1"/>
    <col min="267" max="512" width="11.44140625" style="36"/>
    <col min="513" max="513" width="2" style="36" customWidth="1"/>
    <col min="514" max="514" width="64.44140625" style="36" customWidth="1"/>
    <col min="515" max="515" width="21.33203125" style="36" customWidth="1"/>
    <col min="516" max="516" width="4.77734375" style="36" customWidth="1"/>
    <col min="517" max="517" width="8.33203125" style="36" customWidth="1"/>
    <col min="518" max="518" width="18" style="36" customWidth="1"/>
    <col min="519" max="519" width="7.44140625" style="36" bestFit="1" customWidth="1"/>
    <col min="520" max="520" width="4.44140625" style="36" customWidth="1"/>
    <col min="521" max="521" width="15.6640625" style="36" customWidth="1"/>
    <col min="522" max="522" width="16.44140625" style="36" bestFit="1" customWidth="1"/>
    <col min="523" max="768" width="11.44140625" style="36"/>
    <col min="769" max="769" width="2" style="36" customWidth="1"/>
    <col min="770" max="770" width="64.44140625" style="36" customWidth="1"/>
    <col min="771" max="771" width="21.33203125" style="36" customWidth="1"/>
    <col min="772" max="772" width="4.77734375" style="36" customWidth="1"/>
    <col min="773" max="773" width="8.33203125" style="36" customWidth="1"/>
    <col min="774" max="774" width="18" style="36" customWidth="1"/>
    <col min="775" max="775" width="7.44140625" style="36" bestFit="1" customWidth="1"/>
    <col min="776" max="776" width="4.44140625" style="36" customWidth="1"/>
    <col min="777" max="777" width="15.6640625" style="36" customWidth="1"/>
    <col min="778" max="778" width="16.44140625" style="36" bestFit="1" customWidth="1"/>
    <col min="779" max="1024" width="11.44140625" style="36"/>
    <col min="1025" max="1025" width="2" style="36" customWidth="1"/>
    <col min="1026" max="1026" width="64.44140625" style="36" customWidth="1"/>
    <col min="1027" max="1027" width="21.33203125" style="36" customWidth="1"/>
    <col min="1028" max="1028" width="4.77734375" style="36" customWidth="1"/>
    <col min="1029" max="1029" width="8.33203125" style="36" customWidth="1"/>
    <col min="1030" max="1030" width="18" style="36" customWidth="1"/>
    <col min="1031" max="1031" width="7.44140625" style="36" bestFit="1" customWidth="1"/>
    <col min="1032" max="1032" width="4.44140625" style="36" customWidth="1"/>
    <col min="1033" max="1033" width="15.6640625" style="36" customWidth="1"/>
    <col min="1034" max="1034" width="16.44140625" style="36" bestFit="1" customWidth="1"/>
    <col min="1035" max="1280" width="11.44140625" style="36"/>
    <col min="1281" max="1281" width="2" style="36" customWidth="1"/>
    <col min="1282" max="1282" width="64.44140625" style="36" customWidth="1"/>
    <col min="1283" max="1283" width="21.33203125" style="36" customWidth="1"/>
    <col min="1284" max="1284" width="4.77734375" style="36" customWidth="1"/>
    <col min="1285" max="1285" width="8.33203125" style="36" customWidth="1"/>
    <col min="1286" max="1286" width="18" style="36" customWidth="1"/>
    <col min="1287" max="1287" width="7.44140625" style="36" bestFit="1" customWidth="1"/>
    <col min="1288" max="1288" width="4.44140625" style="36" customWidth="1"/>
    <col min="1289" max="1289" width="15.6640625" style="36" customWidth="1"/>
    <col min="1290" max="1290" width="16.44140625" style="36" bestFit="1" customWidth="1"/>
    <col min="1291" max="1536" width="11.44140625" style="36"/>
    <col min="1537" max="1537" width="2" style="36" customWidth="1"/>
    <col min="1538" max="1538" width="64.44140625" style="36" customWidth="1"/>
    <col min="1539" max="1539" width="21.33203125" style="36" customWidth="1"/>
    <col min="1540" max="1540" width="4.77734375" style="36" customWidth="1"/>
    <col min="1541" max="1541" width="8.33203125" style="36" customWidth="1"/>
    <col min="1542" max="1542" width="18" style="36" customWidth="1"/>
    <col min="1543" max="1543" width="7.44140625" style="36" bestFit="1" customWidth="1"/>
    <col min="1544" max="1544" width="4.44140625" style="36" customWidth="1"/>
    <col min="1545" max="1545" width="15.6640625" style="36" customWidth="1"/>
    <col min="1546" max="1546" width="16.44140625" style="36" bestFit="1" customWidth="1"/>
    <col min="1547" max="1792" width="11.44140625" style="36"/>
    <col min="1793" max="1793" width="2" style="36" customWidth="1"/>
    <col min="1794" max="1794" width="64.44140625" style="36" customWidth="1"/>
    <col min="1795" max="1795" width="21.33203125" style="36" customWidth="1"/>
    <col min="1796" max="1796" width="4.77734375" style="36" customWidth="1"/>
    <col min="1797" max="1797" width="8.33203125" style="36" customWidth="1"/>
    <col min="1798" max="1798" width="18" style="36" customWidth="1"/>
    <col min="1799" max="1799" width="7.44140625" style="36" bestFit="1" customWidth="1"/>
    <col min="1800" max="1800" width="4.44140625" style="36" customWidth="1"/>
    <col min="1801" max="1801" width="15.6640625" style="36" customWidth="1"/>
    <col min="1802" max="1802" width="16.44140625" style="36" bestFit="1" customWidth="1"/>
    <col min="1803" max="2048" width="11.44140625" style="36"/>
    <col min="2049" max="2049" width="2" style="36" customWidth="1"/>
    <col min="2050" max="2050" width="64.44140625" style="36" customWidth="1"/>
    <col min="2051" max="2051" width="21.33203125" style="36" customWidth="1"/>
    <col min="2052" max="2052" width="4.77734375" style="36" customWidth="1"/>
    <col min="2053" max="2053" width="8.33203125" style="36" customWidth="1"/>
    <col min="2054" max="2054" width="18" style="36" customWidth="1"/>
    <col min="2055" max="2055" width="7.44140625" style="36" bestFit="1" customWidth="1"/>
    <col min="2056" max="2056" width="4.44140625" style="36" customWidth="1"/>
    <col min="2057" max="2057" width="15.6640625" style="36" customWidth="1"/>
    <col min="2058" max="2058" width="16.44140625" style="36" bestFit="1" customWidth="1"/>
    <col min="2059" max="2304" width="11.44140625" style="36"/>
    <col min="2305" max="2305" width="2" style="36" customWidth="1"/>
    <col min="2306" max="2306" width="64.44140625" style="36" customWidth="1"/>
    <col min="2307" max="2307" width="21.33203125" style="36" customWidth="1"/>
    <col min="2308" max="2308" width="4.77734375" style="36" customWidth="1"/>
    <col min="2309" max="2309" width="8.33203125" style="36" customWidth="1"/>
    <col min="2310" max="2310" width="18" style="36" customWidth="1"/>
    <col min="2311" max="2311" width="7.44140625" style="36" bestFit="1" customWidth="1"/>
    <col min="2312" max="2312" width="4.44140625" style="36" customWidth="1"/>
    <col min="2313" max="2313" width="15.6640625" style="36" customWidth="1"/>
    <col min="2314" max="2314" width="16.44140625" style="36" bestFit="1" customWidth="1"/>
    <col min="2315" max="2560" width="11.44140625" style="36"/>
    <col min="2561" max="2561" width="2" style="36" customWidth="1"/>
    <col min="2562" max="2562" width="64.44140625" style="36" customWidth="1"/>
    <col min="2563" max="2563" width="21.33203125" style="36" customWidth="1"/>
    <col min="2564" max="2564" width="4.77734375" style="36" customWidth="1"/>
    <col min="2565" max="2565" width="8.33203125" style="36" customWidth="1"/>
    <col min="2566" max="2566" width="18" style="36" customWidth="1"/>
    <col min="2567" max="2567" width="7.44140625" style="36" bestFit="1" customWidth="1"/>
    <col min="2568" max="2568" width="4.44140625" style="36" customWidth="1"/>
    <col min="2569" max="2569" width="15.6640625" style="36" customWidth="1"/>
    <col min="2570" max="2570" width="16.44140625" style="36" bestFit="1" customWidth="1"/>
    <col min="2571" max="2816" width="11.44140625" style="36"/>
    <col min="2817" max="2817" width="2" style="36" customWidth="1"/>
    <col min="2818" max="2818" width="64.44140625" style="36" customWidth="1"/>
    <col min="2819" max="2819" width="21.33203125" style="36" customWidth="1"/>
    <col min="2820" max="2820" width="4.77734375" style="36" customWidth="1"/>
    <col min="2821" max="2821" width="8.33203125" style="36" customWidth="1"/>
    <col min="2822" max="2822" width="18" style="36" customWidth="1"/>
    <col min="2823" max="2823" width="7.44140625" style="36" bestFit="1" customWidth="1"/>
    <col min="2824" max="2824" width="4.44140625" style="36" customWidth="1"/>
    <col min="2825" max="2825" width="15.6640625" style="36" customWidth="1"/>
    <col min="2826" max="2826" width="16.44140625" style="36" bestFit="1" customWidth="1"/>
    <col min="2827" max="3072" width="11.44140625" style="36"/>
    <col min="3073" max="3073" width="2" style="36" customWidth="1"/>
    <col min="3074" max="3074" width="64.44140625" style="36" customWidth="1"/>
    <col min="3075" max="3075" width="21.33203125" style="36" customWidth="1"/>
    <col min="3076" max="3076" width="4.77734375" style="36" customWidth="1"/>
    <col min="3077" max="3077" width="8.33203125" style="36" customWidth="1"/>
    <col min="3078" max="3078" width="18" style="36" customWidth="1"/>
    <col min="3079" max="3079" width="7.44140625" style="36" bestFit="1" customWidth="1"/>
    <col min="3080" max="3080" width="4.44140625" style="36" customWidth="1"/>
    <col min="3081" max="3081" width="15.6640625" style="36" customWidth="1"/>
    <col min="3082" max="3082" width="16.44140625" style="36" bestFit="1" customWidth="1"/>
    <col min="3083" max="3328" width="11.44140625" style="36"/>
    <col min="3329" max="3329" width="2" style="36" customWidth="1"/>
    <col min="3330" max="3330" width="64.44140625" style="36" customWidth="1"/>
    <col min="3331" max="3331" width="21.33203125" style="36" customWidth="1"/>
    <col min="3332" max="3332" width="4.77734375" style="36" customWidth="1"/>
    <col min="3333" max="3333" width="8.33203125" style="36" customWidth="1"/>
    <col min="3334" max="3334" width="18" style="36" customWidth="1"/>
    <col min="3335" max="3335" width="7.44140625" style="36" bestFit="1" customWidth="1"/>
    <col min="3336" max="3336" width="4.44140625" style="36" customWidth="1"/>
    <col min="3337" max="3337" width="15.6640625" style="36" customWidth="1"/>
    <col min="3338" max="3338" width="16.44140625" style="36" bestFit="1" customWidth="1"/>
    <col min="3339" max="3584" width="11.44140625" style="36"/>
    <col min="3585" max="3585" width="2" style="36" customWidth="1"/>
    <col min="3586" max="3586" width="64.44140625" style="36" customWidth="1"/>
    <col min="3587" max="3587" width="21.33203125" style="36" customWidth="1"/>
    <col min="3588" max="3588" width="4.77734375" style="36" customWidth="1"/>
    <col min="3589" max="3589" width="8.33203125" style="36" customWidth="1"/>
    <col min="3590" max="3590" width="18" style="36" customWidth="1"/>
    <col min="3591" max="3591" width="7.44140625" style="36" bestFit="1" customWidth="1"/>
    <col min="3592" max="3592" width="4.44140625" style="36" customWidth="1"/>
    <col min="3593" max="3593" width="15.6640625" style="36" customWidth="1"/>
    <col min="3594" max="3594" width="16.44140625" style="36" bestFit="1" customWidth="1"/>
    <col min="3595" max="3840" width="11.44140625" style="36"/>
    <col min="3841" max="3841" width="2" style="36" customWidth="1"/>
    <col min="3842" max="3842" width="64.44140625" style="36" customWidth="1"/>
    <col min="3843" max="3843" width="21.33203125" style="36" customWidth="1"/>
    <col min="3844" max="3844" width="4.77734375" style="36" customWidth="1"/>
    <col min="3845" max="3845" width="8.33203125" style="36" customWidth="1"/>
    <col min="3846" max="3846" width="18" style="36" customWidth="1"/>
    <col min="3847" max="3847" width="7.44140625" style="36" bestFit="1" customWidth="1"/>
    <col min="3848" max="3848" width="4.44140625" style="36" customWidth="1"/>
    <col min="3849" max="3849" width="15.6640625" style="36" customWidth="1"/>
    <col min="3850" max="3850" width="16.44140625" style="36" bestFit="1" customWidth="1"/>
    <col min="3851" max="4096" width="11.44140625" style="36"/>
    <col min="4097" max="4097" width="2" style="36" customWidth="1"/>
    <col min="4098" max="4098" width="64.44140625" style="36" customWidth="1"/>
    <col min="4099" max="4099" width="21.33203125" style="36" customWidth="1"/>
    <col min="4100" max="4100" width="4.77734375" style="36" customWidth="1"/>
    <col min="4101" max="4101" width="8.33203125" style="36" customWidth="1"/>
    <col min="4102" max="4102" width="18" style="36" customWidth="1"/>
    <col min="4103" max="4103" width="7.44140625" style="36" bestFit="1" customWidth="1"/>
    <col min="4104" max="4104" width="4.44140625" style="36" customWidth="1"/>
    <col min="4105" max="4105" width="15.6640625" style="36" customWidth="1"/>
    <col min="4106" max="4106" width="16.44140625" style="36" bestFit="1" customWidth="1"/>
    <col min="4107" max="4352" width="11.44140625" style="36"/>
    <col min="4353" max="4353" width="2" style="36" customWidth="1"/>
    <col min="4354" max="4354" width="64.44140625" style="36" customWidth="1"/>
    <col min="4355" max="4355" width="21.33203125" style="36" customWidth="1"/>
    <col min="4356" max="4356" width="4.77734375" style="36" customWidth="1"/>
    <col min="4357" max="4357" width="8.33203125" style="36" customWidth="1"/>
    <col min="4358" max="4358" width="18" style="36" customWidth="1"/>
    <col min="4359" max="4359" width="7.44140625" style="36" bestFit="1" customWidth="1"/>
    <col min="4360" max="4360" width="4.44140625" style="36" customWidth="1"/>
    <col min="4361" max="4361" width="15.6640625" style="36" customWidth="1"/>
    <col min="4362" max="4362" width="16.44140625" style="36" bestFit="1" customWidth="1"/>
    <col min="4363" max="4608" width="11.44140625" style="36"/>
    <col min="4609" max="4609" width="2" style="36" customWidth="1"/>
    <col min="4610" max="4610" width="64.44140625" style="36" customWidth="1"/>
    <col min="4611" max="4611" width="21.33203125" style="36" customWidth="1"/>
    <col min="4612" max="4612" width="4.77734375" style="36" customWidth="1"/>
    <col min="4613" max="4613" width="8.33203125" style="36" customWidth="1"/>
    <col min="4614" max="4614" width="18" style="36" customWidth="1"/>
    <col min="4615" max="4615" width="7.44140625" style="36" bestFit="1" customWidth="1"/>
    <col min="4616" max="4616" width="4.44140625" style="36" customWidth="1"/>
    <col min="4617" max="4617" width="15.6640625" style="36" customWidth="1"/>
    <col min="4618" max="4618" width="16.44140625" style="36" bestFit="1" customWidth="1"/>
    <col min="4619" max="4864" width="11.44140625" style="36"/>
    <col min="4865" max="4865" width="2" style="36" customWidth="1"/>
    <col min="4866" max="4866" width="64.44140625" style="36" customWidth="1"/>
    <col min="4867" max="4867" width="21.33203125" style="36" customWidth="1"/>
    <col min="4868" max="4868" width="4.77734375" style="36" customWidth="1"/>
    <col min="4869" max="4869" width="8.33203125" style="36" customWidth="1"/>
    <col min="4870" max="4870" width="18" style="36" customWidth="1"/>
    <col min="4871" max="4871" width="7.44140625" style="36" bestFit="1" customWidth="1"/>
    <col min="4872" max="4872" width="4.44140625" style="36" customWidth="1"/>
    <col min="4873" max="4873" width="15.6640625" style="36" customWidth="1"/>
    <col min="4874" max="4874" width="16.44140625" style="36" bestFit="1" customWidth="1"/>
    <col min="4875" max="5120" width="11.44140625" style="36"/>
    <col min="5121" max="5121" width="2" style="36" customWidth="1"/>
    <col min="5122" max="5122" width="64.44140625" style="36" customWidth="1"/>
    <col min="5123" max="5123" width="21.33203125" style="36" customWidth="1"/>
    <col min="5124" max="5124" width="4.77734375" style="36" customWidth="1"/>
    <col min="5125" max="5125" width="8.33203125" style="36" customWidth="1"/>
    <col min="5126" max="5126" width="18" style="36" customWidth="1"/>
    <col min="5127" max="5127" width="7.44140625" style="36" bestFit="1" customWidth="1"/>
    <col min="5128" max="5128" width="4.44140625" style="36" customWidth="1"/>
    <col min="5129" max="5129" width="15.6640625" style="36" customWidth="1"/>
    <col min="5130" max="5130" width="16.44140625" style="36" bestFit="1" customWidth="1"/>
    <col min="5131" max="5376" width="11.44140625" style="36"/>
    <col min="5377" max="5377" width="2" style="36" customWidth="1"/>
    <col min="5378" max="5378" width="64.44140625" style="36" customWidth="1"/>
    <col min="5379" max="5379" width="21.33203125" style="36" customWidth="1"/>
    <col min="5380" max="5380" width="4.77734375" style="36" customWidth="1"/>
    <col min="5381" max="5381" width="8.33203125" style="36" customWidth="1"/>
    <col min="5382" max="5382" width="18" style="36" customWidth="1"/>
    <col min="5383" max="5383" width="7.44140625" style="36" bestFit="1" customWidth="1"/>
    <col min="5384" max="5384" width="4.44140625" style="36" customWidth="1"/>
    <col min="5385" max="5385" width="15.6640625" style="36" customWidth="1"/>
    <col min="5386" max="5386" width="16.44140625" style="36" bestFit="1" customWidth="1"/>
    <col min="5387" max="5632" width="11.44140625" style="36"/>
    <col min="5633" max="5633" width="2" style="36" customWidth="1"/>
    <col min="5634" max="5634" width="64.44140625" style="36" customWidth="1"/>
    <col min="5635" max="5635" width="21.33203125" style="36" customWidth="1"/>
    <col min="5636" max="5636" width="4.77734375" style="36" customWidth="1"/>
    <col min="5637" max="5637" width="8.33203125" style="36" customWidth="1"/>
    <col min="5638" max="5638" width="18" style="36" customWidth="1"/>
    <col min="5639" max="5639" width="7.44140625" style="36" bestFit="1" customWidth="1"/>
    <col min="5640" max="5640" width="4.44140625" style="36" customWidth="1"/>
    <col min="5641" max="5641" width="15.6640625" style="36" customWidth="1"/>
    <col min="5642" max="5642" width="16.44140625" style="36" bestFit="1" customWidth="1"/>
    <col min="5643" max="5888" width="11.44140625" style="36"/>
    <col min="5889" max="5889" width="2" style="36" customWidth="1"/>
    <col min="5890" max="5890" width="64.44140625" style="36" customWidth="1"/>
    <col min="5891" max="5891" width="21.33203125" style="36" customWidth="1"/>
    <col min="5892" max="5892" width="4.77734375" style="36" customWidth="1"/>
    <col min="5893" max="5893" width="8.33203125" style="36" customWidth="1"/>
    <col min="5894" max="5894" width="18" style="36" customWidth="1"/>
    <col min="5895" max="5895" width="7.44140625" style="36" bestFit="1" customWidth="1"/>
    <col min="5896" max="5896" width="4.44140625" style="36" customWidth="1"/>
    <col min="5897" max="5897" width="15.6640625" style="36" customWidth="1"/>
    <col min="5898" max="5898" width="16.44140625" style="36" bestFit="1" customWidth="1"/>
    <col min="5899" max="6144" width="11.44140625" style="36"/>
    <col min="6145" max="6145" width="2" style="36" customWidth="1"/>
    <col min="6146" max="6146" width="64.44140625" style="36" customWidth="1"/>
    <col min="6147" max="6147" width="21.33203125" style="36" customWidth="1"/>
    <col min="6148" max="6148" width="4.77734375" style="36" customWidth="1"/>
    <col min="6149" max="6149" width="8.33203125" style="36" customWidth="1"/>
    <col min="6150" max="6150" width="18" style="36" customWidth="1"/>
    <col min="6151" max="6151" width="7.44140625" style="36" bestFit="1" customWidth="1"/>
    <col min="6152" max="6152" width="4.44140625" style="36" customWidth="1"/>
    <col min="6153" max="6153" width="15.6640625" style="36" customWidth="1"/>
    <col min="6154" max="6154" width="16.44140625" style="36" bestFit="1" customWidth="1"/>
    <col min="6155" max="6400" width="11.44140625" style="36"/>
    <col min="6401" max="6401" width="2" style="36" customWidth="1"/>
    <col min="6402" max="6402" width="64.44140625" style="36" customWidth="1"/>
    <col min="6403" max="6403" width="21.33203125" style="36" customWidth="1"/>
    <col min="6404" max="6404" width="4.77734375" style="36" customWidth="1"/>
    <col min="6405" max="6405" width="8.33203125" style="36" customWidth="1"/>
    <col min="6406" max="6406" width="18" style="36" customWidth="1"/>
    <col min="6407" max="6407" width="7.44140625" style="36" bestFit="1" customWidth="1"/>
    <col min="6408" max="6408" width="4.44140625" style="36" customWidth="1"/>
    <col min="6409" max="6409" width="15.6640625" style="36" customWidth="1"/>
    <col min="6410" max="6410" width="16.44140625" style="36" bestFit="1" customWidth="1"/>
    <col min="6411" max="6656" width="11.44140625" style="36"/>
    <col min="6657" max="6657" width="2" style="36" customWidth="1"/>
    <col min="6658" max="6658" width="64.44140625" style="36" customWidth="1"/>
    <col min="6659" max="6659" width="21.33203125" style="36" customWidth="1"/>
    <col min="6660" max="6660" width="4.77734375" style="36" customWidth="1"/>
    <col min="6661" max="6661" width="8.33203125" style="36" customWidth="1"/>
    <col min="6662" max="6662" width="18" style="36" customWidth="1"/>
    <col min="6663" max="6663" width="7.44140625" style="36" bestFit="1" customWidth="1"/>
    <col min="6664" max="6664" width="4.44140625" style="36" customWidth="1"/>
    <col min="6665" max="6665" width="15.6640625" style="36" customWidth="1"/>
    <col min="6666" max="6666" width="16.44140625" style="36" bestFit="1" customWidth="1"/>
    <col min="6667" max="6912" width="11.44140625" style="36"/>
    <col min="6913" max="6913" width="2" style="36" customWidth="1"/>
    <col min="6914" max="6914" width="64.44140625" style="36" customWidth="1"/>
    <col min="6915" max="6915" width="21.33203125" style="36" customWidth="1"/>
    <col min="6916" max="6916" width="4.77734375" style="36" customWidth="1"/>
    <col min="6917" max="6917" width="8.33203125" style="36" customWidth="1"/>
    <col min="6918" max="6918" width="18" style="36" customWidth="1"/>
    <col min="6919" max="6919" width="7.44140625" style="36" bestFit="1" customWidth="1"/>
    <col min="6920" max="6920" width="4.44140625" style="36" customWidth="1"/>
    <col min="6921" max="6921" width="15.6640625" style="36" customWidth="1"/>
    <col min="6922" max="6922" width="16.44140625" style="36" bestFit="1" customWidth="1"/>
    <col min="6923" max="7168" width="11.44140625" style="36"/>
    <col min="7169" max="7169" width="2" style="36" customWidth="1"/>
    <col min="7170" max="7170" width="64.44140625" style="36" customWidth="1"/>
    <col min="7171" max="7171" width="21.33203125" style="36" customWidth="1"/>
    <col min="7172" max="7172" width="4.77734375" style="36" customWidth="1"/>
    <col min="7173" max="7173" width="8.33203125" style="36" customWidth="1"/>
    <col min="7174" max="7174" width="18" style="36" customWidth="1"/>
    <col min="7175" max="7175" width="7.44140625" style="36" bestFit="1" customWidth="1"/>
    <col min="7176" max="7176" width="4.44140625" style="36" customWidth="1"/>
    <col min="7177" max="7177" width="15.6640625" style="36" customWidth="1"/>
    <col min="7178" max="7178" width="16.44140625" style="36" bestFit="1" customWidth="1"/>
    <col min="7179" max="7424" width="11.44140625" style="36"/>
    <col min="7425" max="7425" width="2" style="36" customWidth="1"/>
    <col min="7426" max="7426" width="64.44140625" style="36" customWidth="1"/>
    <col min="7427" max="7427" width="21.33203125" style="36" customWidth="1"/>
    <col min="7428" max="7428" width="4.77734375" style="36" customWidth="1"/>
    <col min="7429" max="7429" width="8.33203125" style="36" customWidth="1"/>
    <col min="7430" max="7430" width="18" style="36" customWidth="1"/>
    <col min="7431" max="7431" width="7.44140625" style="36" bestFit="1" customWidth="1"/>
    <col min="7432" max="7432" width="4.44140625" style="36" customWidth="1"/>
    <col min="7433" max="7433" width="15.6640625" style="36" customWidth="1"/>
    <col min="7434" max="7434" width="16.44140625" style="36" bestFit="1" customWidth="1"/>
    <col min="7435" max="7680" width="11.44140625" style="36"/>
    <col min="7681" max="7681" width="2" style="36" customWidth="1"/>
    <col min="7682" max="7682" width="64.44140625" style="36" customWidth="1"/>
    <col min="7683" max="7683" width="21.33203125" style="36" customWidth="1"/>
    <col min="7684" max="7684" width="4.77734375" style="36" customWidth="1"/>
    <col min="7685" max="7685" width="8.33203125" style="36" customWidth="1"/>
    <col min="7686" max="7686" width="18" style="36" customWidth="1"/>
    <col min="7687" max="7687" width="7.44140625" style="36" bestFit="1" customWidth="1"/>
    <col min="7688" max="7688" width="4.44140625" style="36" customWidth="1"/>
    <col min="7689" max="7689" width="15.6640625" style="36" customWidth="1"/>
    <col min="7690" max="7690" width="16.44140625" style="36" bestFit="1" customWidth="1"/>
    <col min="7691" max="7936" width="11.44140625" style="36"/>
    <col min="7937" max="7937" width="2" style="36" customWidth="1"/>
    <col min="7938" max="7938" width="64.44140625" style="36" customWidth="1"/>
    <col min="7939" max="7939" width="21.33203125" style="36" customWidth="1"/>
    <col min="7940" max="7940" width="4.77734375" style="36" customWidth="1"/>
    <col min="7941" max="7941" width="8.33203125" style="36" customWidth="1"/>
    <col min="7942" max="7942" width="18" style="36" customWidth="1"/>
    <col min="7943" max="7943" width="7.44140625" style="36" bestFit="1" customWidth="1"/>
    <col min="7944" max="7944" width="4.44140625" style="36" customWidth="1"/>
    <col min="7945" max="7945" width="15.6640625" style="36" customWidth="1"/>
    <col min="7946" max="7946" width="16.44140625" style="36" bestFit="1" customWidth="1"/>
    <col min="7947" max="8192" width="11.44140625" style="36"/>
    <col min="8193" max="8193" width="2" style="36" customWidth="1"/>
    <col min="8194" max="8194" width="64.44140625" style="36" customWidth="1"/>
    <col min="8195" max="8195" width="21.33203125" style="36" customWidth="1"/>
    <col min="8196" max="8196" width="4.77734375" style="36" customWidth="1"/>
    <col min="8197" max="8197" width="8.33203125" style="36" customWidth="1"/>
    <col min="8198" max="8198" width="18" style="36" customWidth="1"/>
    <col min="8199" max="8199" width="7.44140625" style="36" bestFit="1" customWidth="1"/>
    <col min="8200" max="8200" width="4.44140625" style="36" customWidth="1"/>
    <col min="8201" max="8201" width="15.6640625" style="36" customWidth="1"/>
    <col min="8202" max="8202" width="16.44140625" style="36" bestFit="1" customWidth="1"/>
    <col min="8203" max="8448" width="11.44140625" style="36"/>
    <col min="8449" max="8449" width="2" style="36" customWidth="1"/>
    <col min="8450" max="8450" width="64.44140625" style="36" customWidth="1"/>
    <col min="8451" max="8451" width="21.33203125" style="36" customWidth="1"/>
    <col min="8452" max="8452" width="4.77734375" style="36" customWidth="1"/>
    <col min="8453" max="8453" width="8.33203125" style="36" customWidth="1"/>
    <col min="8454" max="8454" width="18" style="36" customWidth="1"/>
    <col min="8455" max="8455" width="7.44140625" style="36" bestFit="1" customWidth="1"/>
    <col min="8456" max="8456" width="4.44140625" style="36" customWidth="1"/>
    <col min="8457" max="8457" width="15.6640625" style="36" customWidth="1"/>
    <col min="8458" max="8458" width="16.44140625" style="36" bestFit="1" customWidth="1"/>
    <col min="8459" max="8704" width="11.44140625" style="36"/>
    <col min="8705" max="8705" width="2" style="36" customWidth="1"/>
    <col min="8706" max="8706" width="64.44140625" style="36" customWidth="1"/>
    <col min="8707" max="8707" width="21.33203125" style="36" customWidth="1"/>
    <col min="8708" max="8708" width="4.77734375" style="36" customWidth="1"/>
    <col min="8709" max="8709" width="8.33203125" style="36" customWidth="1"/>
    <col min="8710" max="8710" width="18" style="36" customWidth="1"/>
    <col min="8711" max="8711" width="7.44140625" style="36" bestFit="1" customWidth="1"/>
    <col min="8712" max="8712" width="4.44140625" style="36" customWidth="1"/>
    <col min="8713" max="8713" width="15.6640625" style="36" customWidth="1"/>
    <col min="8714" max="8714" width="16.44140625" style="36" bestFit="1" customWidth="1"/>
    <col min="8715" max="8960" width="11.44140625" style="36"/>
    <col min="8961" max="8961" width="2" style="36" customWidth="1"/>
    <col min="8962" max="8962" width="64.44140625" style="36" customWidth="1"/>
    <col min="8963" max="8963" width="21.33203125" style="36" customWidth="1"/>
    <col min="8964" max="8964" width="4.77734375" style="36" customWidth="1"/>
    <col min="8965" max="8965" width="8.33203125" style="36" customWidth="1"/>
    <col min="8966" max="8966" width="18" style="36" customWidth="1"/>
    <col min="8967" max="8967" width="7.44140625" style="36" bestFit="1" customWidth="1"/>
    <col min="8968" max="8968" width="4.44140625" style="36" customWidth="1"/>
    <col min="8969" max="8969" width="15.6640625" style="36" customWidth="1"/>
    <col min="8970" max="8970" width="16.44140625" style="36" bestFit="1" customWidth="1"/>
    <col min="8971" max="9216" width="11.44140625" style="36"/>
    <col min="9217" max="9217" width="2" style="36" customWidth="1"/>
    <col min="9218" max="9218" width="64.44140625" style="36" customWidth="1"/>
    <col min="9219" max="9219" width="21.33203125" style="36" customWidth="1"/>
    <col min="9220" max="9220" width="4.77734375" style="36" customWidth="1"/>
    <col min="9221" max="9221" width="8.33203125" style="36" customWidth="1"/>
    <col min="9222" max="9222" width="18" style="36" customWidth="1"/>
    <col min="9223" max="9223" width="7.44140625" style="36" bestFit="1" customWidth="1"/>
    <col min="9224" max="9224" width="4.44140625" style="36" customWidth="1"/>
    <col min="9225" max="9225" width="15.6640625" style="36" customWidth="1"/>
    <col min="9226" max="9226" width="16.44140625" style="36" bestFit="1" customWidth="1"/>
    <col min="9227" max="9472" width="11.44140625" style="36"/>
    <col min="9473" max="9473" width="2" style="36" customWidth="1"/>
    <col min="9474" max="9474" width="64.44140625" style="36" customWidth="1"/>
    <col min="9475" max="9475" width="21.33203125" style="36" customWidth="1"/>
    <col min="9476" max="9476" width="4.77734375" style="36" customWidth="1"/>
    <col min="9477" max="9477" width="8.33203125" style="36" customWidth="1"/>
    <col min="9478" max="9478" width="18" style="36" customWidth="1"/>
    <col min="9479" max="9479" width="7.44140625" style="36" bestFit="1" customWidth="1"/>
    <col min="9480" max="9480" width="4.44140625" style="36" customWidth="1"/>
    <col min="9481" max="9481" width="15.6640625" style="36" customWidth="1"/>
    <col min="9482" max="9482" width="16.44140625" style="36" bestFit="1" customWidth="1"/>
    <col min="9483" max="9728" width="11.44140625" style="36"/>
    <col min="9729" max="9729" width="2" style="36" customWidth="1"/>
    <col min="9730" max="9730" width="64.44140625" style="36" customWidth="1"/>
    <col min="9731" max="9731" width="21.33203125" style="36" customWidth="1"/>
    <col min="9732" max="9732" width="4.77734375" style="36" customWidth="1"/>
    <col min="9733" max="9733" width="8.33203125" style="36" customWidth="1"/>
    <col min="9734" max="9734" width="18" style="36" customWidth="1"/>
    <col min="9735" max="9735" width="7.44140625" style="36" bestFit="1" customWidth="1"/>
    <col min="9736" max="9736" width="4.44140625" style="36" customWidth="1"/>
    <col min="9737" max="9737" width="15.6640625" style="36" customWidth="1"/>
    <col min="9738" max="9738" width="16.44140625" style="36" bestFit="1" customWidth="1"/>
    <col min="9739" max="9984" width="11.44140625" style="36"/>
    <col min="9985" max="9985" width="2" style="36" customWidth="1"/>
    <col min="9986" max="9986" width="64.44140625" style="36" customWidth="1"/>
    <col min="9987" max="9987" width="21.33203125" style="36" customWidth="1"/>
    <col min="9988" max="9988" width="4.77734375" style="36" customWidth="1"/>
    <col min="9989" max="9989" width="8.33203125" style="36" customWidth="1"/>
    <col min="9990" max="9990" width="18" style="36" customWidth="1"/>
    <col min="9991" max="9991" width="7.44140625" style="36" bestFit="1" customWidth="1"/>
    <col min="9992" max="9992" width="4.44140625" style="36" customWidth="1"/>
    <col min="9993" max="9993" width="15.6640625" style="36" customWidth="1"/>
    <col min="9994" max="9994" width="16.44140625" style="36" bestFit="1" customWidth="1"/>
    <col min="9995" max="10240" width="11.44140625" style="36"/>
    <col min="10241" max="10241" width="2" style="36" customWidth="1"/>
    <col min="10242" max="10242" width="64.44140625" style="36" customWidth="1"/>
    <col min="10243" max="10243" width="21.33203125" style="36" customWidth="1"/>
    <col min="10244" max="10244" width="4.77734375" style="36" customWidth="1"/>
    <col min="10245" max="10245" width="8.33203125" style="36" customWidth="1"/>
    <col min="10246" max="10246" width="18" style="36" customWidth="1"/>
    <col min="10247" max="10247" width="7.44140625" style="36" bestFit="1" customWidth="1"/>
    <col min="10248" max="10248" width="4.44140625" style="36" customWidth="1"/>
    <col min="10249" max="10249" width="15.6640625" style="36" customWidth="1"/>
    <col min="10250" max="10250" width="16.44140625" style="36" bestFit="1" customWidth="1"/>
    <col min="10251" max="10496" width="11.44140625" style="36"/>
    <col min="10497" max="10497" width="2" style="36" customWidth="1"/>
    <col min="10498" max="10498" width="64.44140625" style="36" customWidth="1"/>
    <col min="10499" max="10499" width="21.33203125" style="36" customWidth="1"/>
    <col min="10500" max="10500" width="4.77734375" style="36" customWidth="1"/>
    <col min="10501" max="10501" width="8.33203125" style="36" customWidth="1"/>
    <col min="10502" max="10502" width="18" style="36" customWidth="1"/>
    <col min="10503" max="10503" width="7.44140625" style="36" bestFit="1" customWidth="1"/>
    <col min="10504" max="10504" width="4.44140625" style="36" customWidth="1"/>
    <col min="10505" max="10505" width="15.6640625" style="36" customWidth="1"/>
    <col min="10506" max="10506" width="16.44140625" style="36" bestFit="1" customWidth="1"/>
    <col min="10507" max="10752" width="11.44140625" style="36"/>
    <col min="10753" max="10753" width="2" style="36" customWidth="1"/>
    <col min="10754" max="10754" width="64.44140625" style="36" customWidth="1"/>
    <col min="10755" max="10755" width="21.33203125" style="36" customWidth="1"/>
    <col min="10756" max="10756" width="4.77734375" style="36" customWidth="1"/>
    <col min="10757" max="10757" width="8.33203125" style="36" customWidth="1"/>
    <col min="10758" max="10758" width="18" style="36" customWidth="1"/>
    <col min="10759" max="10759" width="7.44140625" style="36" bestFit="1" customWidth="1"/>
    <col min="10760" max="10760" width="4.44140625" style="36" customWidth="1"/>
    <col min="10761" max="10761" width="15.6640625" style="36" customWidth="1"/>
    <col min="10762" max="10762" width="16.44140625" style="36" bestFit="1" customWidth="1"/>
    <col min="10763" max="11008" width="11.44140625" style="36"/>
    <col min="11009" max="11009" width="2" style="36" customWidth="1"/>
    <col min="11010" max="11010" width="64.44140625" style="36" customWidth="1"/>
    <col min="11011" max="11011" width="21.33203125" style="36" customWidth="1"/>
    <col min="11012" max="11012" width="4.77734375" style="36" customWidth="1"/>
    <col min="11013" max="11013" width="8.33203125" style="36" customWidth="1"/>
    <col min="11014" max="11014" width="18" style="36" customWidth="1"/>
    <col min="11015" max="11015" width="7.44140625" style="36" bestFit="1" customWidth="1"/>
    <col min="11016" max="11016" width="4.44140625" style="36" customWidth="1"/>
    <col min="11017" max="11017" width="15.6640625" style="36" customWidth="1"/>
    <col min="11018" max="11018" width="16.44140625" style="36" bestFit="1" customWidth="1"/>
    <col min="11019" max="11264" width="11.44140625" style="36"/>
    <col min="11265" max="11265" width="2" style="36" customWidth="1"/>
    <col min="11266" max="11266" width="64.44140625" style="36" customWidth="1"/>
    <col min="11267" max="11267" width="21.33203125" style="36" customWidth="1"/>
    <col min="11268" max="11268" width="4.77734375" style="36" customWidth="1"/>
    <col min="11269" max="11269" width="8.33203125" style="36" customWidth="1"/>
    <col min="11270" max="11270" width="18" style="36" customWidth="1"/>
    <col min="11271" max="11271" width="7.44140625" style="36" bestFit="1" customWidth="1"/>
    <col min="11272" max="11272" width="4.44140625" style="36" customWidth="1"/>
    <col min="11273" max="11273" width="15.6640625" style="36" customWidth="1"/>
    <col min="11274" max="11274" width="16.44140625" style="36" bestFit="1" customWidth="1"/>
    <col min="11275" max="11520" width="11.44140625" style="36"/>
    <col min="11521" max="11521" width="2" style="36" customWidth="1"/>
    <col min="11522" max="11522" width="64.44140625" style="36" customWidth="1"/>
    <col min="11523" max="11523" width="21.33203125" style="36" customWidth="1"/>
    <col min="11524" max="11524" width="4.77734375" style="36" customWidth="1"/>
    <col min="11525" max="11525" width="8.33203125" style="36" customWidth="1"/>
    <col min="11526" max="11526" width="18" style="36" customWidth="1"/>
    <col min="11527" max="11527" width="7.44140625" style="36" bestFit="1" customWidth="1"/>
    <col min="11528" max="11528" width="4.44140625" style="36" customWidth="1"/>
    <col min="11529" max="11529" width="15.6640625" style="36" customWidth="1"/>
    <col min="11530" max="11530" width="16.44140625" style="36" bestFit="1" customWidth="1"/>
    <col min="11531" max="11776" width="11.44140625" style="36"/>
    <col min="11777" max="11777" width="2" style="36" customWidth="1"/>
    <col min="11778" max="11778" width="64.44140625" style="36" customWidth="1"/>
    <col min="11779" max="11779" width="21.33203125" style="36" customWidth="1"/>
    <col min="11780" max="11780" width="4.77734375" style="36" customWidth="1"/>
    <col min="11781" max="11781" width="8.33203125" style="36" customWidth="1"/>
    <col min="11782" max="11782" width="18" style="36" customWidth="1"/>
    <col min="11783" max="11783" width="7.44140625" style="36" bestFit="1" customWidth="1"/>
    <col min="11784" max="11784" width="4.44140625" style="36" customWidth="1"/>
    <col min="11785" max="11785" width="15.6640625" style="36" customWidth="1"/>
    <col min="11786" max="11786" width="16.44140625" style="36" bestFit="1" customWidth="1"/>
    <col min="11787" max="12032" width="11.44140625" style="36"/>
    <col min="12033" max="12033" width="2" style="36" customWidth="1"/>
    <col min="12034" max="12034" width="64.44140625" style="36" customWidth="1"/>
    <col min="12035" max="12035" width="21.33203125" style="36" customWidth="1"/>
    <col min="12036" max="12036" width="4.77734375" style="36" customWidth="1"/>
    <col min="12037" max="12037" width="8.33203125" style="36" customWidth="1"/>
    <col min="12038" max="12038" width="18" style="36" customWidth="1"/>
    <col min="12039" max="12039" width="7.44140625" style="36" bestFit="1" customWidth="1"/>
    <col min="12040" max="12040" width="4.44140625" style="36" customWidth="1"/>
    <col min="12041" max="12041" width="15.6640625" style="36" customWidth="1"/>
    <col min="12042" max="12042" width="16.44140625" style="36" bestFit="1" customWidth="1"/>
    <col min="12043" max="12288" width="11.44140625" style="36"/>
    <col min="12289" max="12289" width="2" style="36" customWidth="1"/>
    <col min="12290" max="12290" width="64.44140625" style="36" customWidth="1"/>
    <col min="12291" max="12291" width="21.33203125" style="36" customWidth="1"/>
    <col min="12292" max="12292" width="4.77734375" style="36" customWidth="1"/>
    <col min="12293" max="12293" width="8.33203125" style="36" customWidth="1"/>
    <col min="12294" max="12294" width="18" style="36" customWidth="1"/>
    <col min="12295" max="12295" width="7.44140625" style="36" bestFit="1" customWidth="1"/>
    <col min="12296" max="12296" width="4.44140625" style="36" customWidth="1"/>
    <col min="12297" max="12297" width="15.6640625" style="36" customWidth="1"/>
    <col min="12298" max="12298" width="16.44140625" style="36" bestFit="1" customWidth="1"/>
    <col min="12299" max="12544" width="11.44140625" style="36"/>
    <col min="12545" max="12545" width="2" style="36" customWidth="1"/>
    <col min="12546" max="12546" width="64.44140625" style="36" customWidth="1"/>
    <col min="12547" max="12547" width="21.33203125" style="36" customWidth="1"/>
    <col min="12548" max="12548" width="4.77734375" style="36" customWidth="1"/>
    <col min="12549" max="12549" width="8.33203125" style="36" customWidth="1"/>
    <col min="12550" max="12550" width="18" style="36" customWidth="1"/>
    <col min="12551" max="12551" width="7.44140625" style="36" bestFit="1" customWidth="1"/>
    <col min="12552" max="12552" width="4.44140625" style="36" customWidth="1"/>
    <col min="12553" max="12553" width="15.6640625" style="36" customWidth="1"/>
    <col min="12554" max="12554" width="16.44140625" style="36" bestFit="1" customWidth="1"/>
    <col min="12555" max="12800" width="11.44140625" style="36"/>
    <col min="12801" max="12801" width="2" style="36" customWidth="1"/>
    <col min="12802" max="12802" width="64.44140625" style="36" customWidth="1"/>
    <col min="12803" max="12803" width="21.33203125" style="36" customWidth="1"/>
    <col min="12804" max="12804" width="4.77734375" style="36" customWidth="1"/>
    <col min="12805" max="12805" width="8.33203125" style="36" customWidth="1"/>
    <col min="12806" max="12806" width="18" style="36" customWidth="1"/>
    <col min="12807" max="12807" width="7.44140625" style="36" bestFit="1" customWidth="1"/>
    <col min="12808" max="12808" width="4.44140625" style="36" customWidth="1"/>
    <col min="12809" max="12809" width="15.6640625" style="36" customWidth="1"/>
    <col min="12810" max="12810" width="16.44140625" style="36" bestFit="1" customWidth="1"/>
    <col min="12811" max="13056" width="11.44140625" style="36"/>
    <col min="13057" max="13057" width="2" style="36" customWidth="1"/>
    <col min="13058" max="13058" width="64.44140625" style="36" customWidth="1"/>
    <col min="13059" max="13059" width="21.33203125" style="36" customWidth="1"/>
    <col min="13060" max="13060" width="4.77734375" style="36" customWidth="1"/>
    <col min="13061" max="13061" width="8.33203125" style="36" customWidth="1"/>
    <col min="13062" max="13062" width="18" style="36" customWidth="1"/>
    <col min="13063" max="13063" width="7.44140625" style="36" bestFit="1" customWidth="1"/>
    <col min="13064" max="13064" width="4.44140625" style="36" customWidth="1"/>
    <col min="13065" max="13065" width="15.6640625" style="36" customWidth="1"/>
    <col min="13066" max="13066" width="16.44140625" style="36" bestFit="1" customWidth="1"/>
    <col min="13067" max="13312" width="11.44140625" style="36"/>
    <col min="13313" max="13313" width="2" style="36" customWidth="1"/>
    <col min="13314" max="13314" width="64.44140625" style="36" customWidth="1"/>
    <col min="13315" max="13315" width="21.33203125" style="36" customWidth="1"/>
    <col min="13316" max="13316" width="4.77734375" style="36" customWidth="1"/>
    <col min="13317" max="13317" width="8.33203125" style="36" customWidth="1"/>
    <col min="13318" max="13318" width="18" style="36" customWidth="1"/>
    <col min="13319" max="13319" width="7.44140625" style="36" bestFit="1" customWidth="1"/>
    <col min="13320" max="13320" width="4.44140625" style="36" customWidth="1"/>
    <col min="13321" max="13321" width="15.6640625" style="36" customWidth="1"/>
    <col min="13322" max="13322" width="16.44140625" style="36" bestFit="1" customWidth="1"/>
    <col min="13323" max="13568" width="11.44140625" style="36"/>
    <col min="13569" max="13569" width="2" style="36" customWidth="1"/>
    <col min="13570" max="13570" width="64.44140625" style="36" customWidth="1"/>
    <col min="13571" max="13571" width="21.33203125" style="36" customWidth="1"/>
    <col min="13572" max="13572" width="4.77734375" style="36" customWidth="1"/>
    <col min="13573" max="13573" width="8.33203125" style="36" customWidth="1"/>
    <col min="13574" max="13574" width="18" style="36" customWidth="1"/>
    <col min="13575" max="13575" width="7.44140625" style="36" bestFit="1" customWidth="1"/>
    <col min="13576" max="13576" width="4.44140625" style="36" customWidth="1"/>
    <col min="13577" max="13577" width="15.6640625" style="36" customWidth="1"/>
    <col min="13578" max="13578" width="16.44140625" style="36" bestFit="1" customWidth="1"/>
    <col min="13579" max="13824" width="11.44140625" style="36"/>
    <col min="13825" max="13825" width="2" style="36" customWidth="1"/>
    <col min="13826" max="13826" width="64.44140625" style="36" customWidth="1"/>
    <col min="13827" max="13827" width="21.33203125" style="36" customWidth="1"/>
    <col min="13828" max="13828" width="4.77734375" style="36" customWidth="1"/>
    <col min="13829" max="13829" width="8.33203125" style="36" customWidth="1"/>
    <col min="13830" max="13830" width="18" style="36" customWidth="1"/>
    <col min="13831" max="13831" width="7.44140625" style="36" bestFit="1" customWidth="1"/>
    <col min="13832" max="13832" width="4.44140625" style="36" customWidth="1"/>
    <col min="13833" max="13833" width="15.6640625" style="36" customWidth="1"/>
    <col min="13834" max="13834" width="16.44140625" style="36" bestFit="1" customWidth="1"/>
    <col min="13835" max="14080" width="11.44140625" style="36"/>
    <col min="14081" max="14081" width="2" style="36" customWidth="1"/>
    <col min="14082" max="14082" width="64.44140625" style="36" customWidth="1"/>
    <col min="14083" max="14083" width="21.33203125" style="36" customWidth="1"/>
    <col min="14084" max="14084" width="4.77734375" style="36" customWidth="1"/>
    <col min="14085" max="14085" width="8.33203125" style="36" customWidth="1"/>
    <col min="14086" max="14086" width="18" style="36" customWidth="1"/>
    <col min="14087" max="14087" width="7.44140625" style="36" bestFit="1" customWidth="1"/>
    <col min="14088" max="14088" width="4.44140625" style="36" customWidth="1"/>
    <col min="14089" max="14089" width="15.6640625" style="36" customWidth="1"/>
    <col min="14090" max="14090" width="16.44140625" style="36" bestFit="1" customWidth="1"/>
    <col min="14091" max="14336" width="11.44140625" style="36"/>
    <col min="14337" max="14337" width="2" style="36" customWidth="1"/>
    <col min="14338" max="14338" width="64.44140625" style="36" customWidth="1"/>
    <col min="14339" max="14339" width="21.33203125" style="36" customWidth="1"/>
    <col min="14340" max="14340" width="4.77734375" style="36" customWidth="1"/>
    <col min="14341" max="14341" width="8.33203125" style="36" customWidth="1"/>
    <col min="14342" max="14342" width="18" style="36" customWidth="1"/>
    <col min="14343" max="14343" width="7.44140625" style="36" bestFit="1" customWidth="1"/>
    <col min="14344" max="14344" width="4.44140625" style="36" customWidth="1"/>
    <col min="14345" max="14345" width="15.6640625" style="36" customWidth="1"/>
    <col min="14346" max="14346" width="16.44140625" style="36" bestFit="1" customWidth="1"/>
    <col min="14347" max="14592" width="11.44140625" style="36"/>
    <col min="14593" max="14593" width="2" style="36" customWidth="1"/>
    <col min="14594" max="14594" width="64.44140625" style="36" customWidth="1"/>
    <col min="14595" max="14595" width="21.33203125" style="36" customWidth="1"/>
    <col min="14596" max="14596" width="4.77734375" style="36" customWidth="1"/>
    <col min="14597" max="14597" width="8.33203125" style="36" customWidth="1"/>
    <col min="14598" max="14598" width="18" style="36" customWidth="1"/>
    <col min="14599" max="14599" width="7.44140625" style="36" bestFit="1" customWidth="1"/>
    <col min="14600" max="14600" width="4.44140625" style="36" customWidth="1"/>
    <col min="14601" max="14601" width="15.6640625" style="36" customWidth="1"/>
    <col min="14602" max="14602" width="16.44140625" style="36" bestFit="1" customWidth="1"/>
    <col min="14603" max="14848" width="11.44140625" style="36"/>
    <col min="14849" max="14849" width="2" style="36" customWidth="1"/>
    <col min="14850" max="14850" width="64.44140625" style="36" customWidth="1"/>
    <col min="14851" max="14851" width="21.33203125" style="36" customWidth="1"/>
    <col min="14852" max="14852" width="4.77734375" style="36" customWidth="1"/>
    <col min="14853" max="14853" width="8.33203125" style="36" customWidth="1"/>
    <col min="14854" max="14854" width="18" style="36" customWidth="1"/>
    <col min="14855" max="14855" width="7.44140625" style="36" bestFit="1" customWidth="1"/>
    <col min="14856" max="14856" width="4.44140625" style="36" customWidth="1"/>
    <col min="14857" max="14857" width="15.6640625" style="36" customWidth="1"/>
    <col min="14858" max="14858" width="16.44140625" style="36" bestFit="1" customWidth="1"/>
    <col min="14859" max="15104" width="11.44140625" style="36"/>
    <col min="15105" max="15105" width="2" style="36" customWidth="1"/>
    <col min="15106" max="15106" width="64.44140625" style="36" customWidth="1"/>
    <col min="15107" max="15107" width="21.33203125" style="36" customWidth="1"/>
    <col min="15108" max="15108" width="4.77734375" style="36" customWidth="1"/>
    <col min="15109" max="15109" width="8.33203125" style="36" customWidth="1"/>
    <col min="15110" max="15110" width="18" style="36" customWidth="1"/>
    <col min="15111" max="15111" width="7.44140625" style="36" bestFit="1" customWidth="1"/>
    <col min="15112" max="15112" width="4.44140625" style="36" customWidth="1"/>
    <col min="15113" max="15113" width="15.6640625" style="36" customWidth="1"/>
    <col min="15114" max="15114" width="16.44140625" style="36" bestFit="1" customWidth="1"/>
    <col min="15115" max="15360" width="11.44140625" style="36"/>
    <col min="15361" max="15361" width="2" style="36" customWidth="1"/>
    <col min="15362" max="15362" width="64.44140625" style="36" customWidth="1"/>
    <col min="15363" max="15363" width="21.33203125" style="36" customWidth="1"/>
    <col min="15364" max="15364" width="4.77734375" style="36" customWidth="1"/>
    <col min="15365" max="15365" width="8.33203125" style="36" customWidth="1"/>
    <col min="15366" max="15366" width="18" style="36" customWidth="1"/>
    <col min="15367" max="15367" width="7.44140625" style="36" bestFit="1" customWidth="1"/>
    <col min="15368" max="15368" width="4.44140625" style="36" customWidth="1"/>
    <col min="15369" max="15369" width="15.6640625" style="36" customWidth="1"/>
    <col min="15370" max="15370" width="16.44140625" style="36" bestFit="1" customWidth="1"/>
    <col min="15371" max="15616" width="11.44140625" style="36"/>
    <col min="15617" max="15617" width="2" style="36" customWidth="1"/>
    <col min="15618" max="15618" width="64.44140625" style="36" customWidth="1"/>
    <col min="15619" max="15619" width="21.33203125" style="36" customWidth="1"/>
    <col min="15620" max="15620" width="4.77734375" style="36" customWidth="1"/>
    <col min="15621" max="15621" width="8.33203125" style="36" customWidth="1"/>
    <col min="15622" max="15622" width="18" style="36" customWidth="1"/>
    <col min="15623" max="15623" width="7.44140625" style="36" bestFit="1" customWidth="1"/>
    <col min="15624" max="15624" width="4.44140625" style="36" customWidth="1"/>
    <col min="15625" max="15625" width="15.6640625" style="36" customWidth="1"/>
    <col min="15626" max="15626" width="16.44140625" style="36" bestFit="1" customWidth="1"/>
    <col min="15627" max="15872" width="11.44140625" style="36"/>
    <col min="15873" max="15873" width="2" style="36" customWidth="1"/>
    <col min="15874" max="15874" width="64.44140625" style="36" customWidth="1"/>
    <col min="15875" max="15875" width="21.33203125" style="36" customWidth="1"/>
    <col min="15876" max="15876" width="4.77734375" style="36" customWidth="1"/>
    <col min="15877" max="15877" width="8.33203125" style="36" customWidth="1"/>
    <col min="15878" max="15878" width="18" style="36" customWidth="1"/>
    <col min="15879" max="15879" width="7.44140625" style="36" bestFit="1" customWidth="1"/>
    <col min="15880" max="15880" width="4.44140625" style="36" customWidth="1"/>
    <col min="15881" max="15881" width="15.6640625" style="36" customWidth="1"/>
    <col min="15882" max="15882" width="16.44140625" style="36" bestFit="1" customWidth="1"/>
    <col min="15883" max="16128" width="11.44140625" style="36"/>
    <col min="16129" max="16129" width="2" style="36" customWidth="1"/>
    <col min="16130" max="16130" width="64.44140625" style="36" customWidth="1"/>
    <col min="16131" max="16131" width="21.33203125" style="36" customWidth="1"/>
    <col min="16132" max="16132" width="4.77734375" style="36" customWidth="1"/>
    <col min="16133" max="16133" width="8.33203125" style="36" customWidth="1"/>
    <col min="16134" max="16134" width="18" style="36" customWidth="1"/>
    <col min="16135" max="16135" width="7.44140625" style="36" bestFit="1" customWidth="1"/>
    <col min="16136" max="16136" width="4.44140625" style="36" customWidth="1"/>
    <col min="16137" max="16137" width="15.6640625" style="36" customWidth="1"/>
    <col min="16138" max="16138" width="16.4414062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117</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262</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168</v>
      </c>
      <c r="D15" s="56"/>
    </row>
    <row r="16" spans="2:9" x14ac:dyDescent="0.25">
      <c r="B16" s="53" t="s">
        <v>245</v>
      </c>
      <c r="C16" s="75" t="s">
        <v>264</v>
      </c>
      <c r="D16" s="56"/>
    </row>
    <row r="17" spans="2:8" x14ac:dyDescent="0.25">
      <c r="B17" s="53" t="s">
        <v>49</v>
      </c>
      <c r="C17" s="75" t="s">
        <v>199</v>
      </c>
      <c r="D17" s="56"/>
    </row>
    <row r="18" spans="2:8" x14ac:dyDescent="0.25">
      <c r="B18" s="53" t="s">
        <v>50</v>
      </c>
      <c r="C18" s="75" t="s">
        <v>269</v>
      </c>
      <c r="D18" s="56"/>
    </row>
    <row r="19" spans="2:8" x14ac:dyDescent="0.25">
      <c r="B19" s="54" t="s">
        <v>51</v>
      </c>
      <c r="C19" s="75">
        <v>8</v>
      </c>
      <c r="D19" s="56"/>
    </row>
    <row r="20" spans="2:8" x14ac:dyDescent="0.25">
      <c r="B20" s="52"/>
      <c r="C20" s="42" t="s">
        <v>52</v>
      </c>
    </row>
    <row r="21" spans="2:8" x14ac:dyDescent="0.25">
      <c r="B21" s="53" t="s">
        <v>48</v>
      </c>
      <c r="C21" s="75" t="s">
        <v>270</v>
      </c>
      <c r="D21" s="56"/>
    </row>
    <row r="22" spans="2:8" x14ac:dyDescent="0.25">
      <c r="B22" s="46" t="s">
        <v>212</v>
      </c>
      <c r="C22" s="75" t="s">
        <v>168</v>
      </c>
      <c r="D22" s="41"/>
    </row>
    <row r="23" spans="2:8" x14ac:dyDescent="0.25">
      <c r="B23" s="46" t="s">
        <v>53</v>
      </c>
      <c r="C23" s="75">
        <v>16</v>
      </c>
      <c r="D23" s="41"/>
    </row>
    <row r="24" spans="2:8" ht="13.8" thickBot="1" x14ac:dyDescent="0.3">
      <c r="B24" s="46" t="s">
        <v>54</v>
      </c>
      <c r="C24" s="75">
        <v>4</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3</v>
      </c>
      <c r="D29" s="56"/>
      <c r="H29" s="73"/>
    </row>
    <row r="30" spans="2:8" x14ac:dyDescent="0.25">
      <c r="B30" s="53" t="s">
        <v>178</v>
      </c>
      <c r="C30" s="75" t="s">
        <v>183</v>
      </c>
      <c r="D30" s="56"/>
      <c r="F30" s="45" t="s">
        <v>66</v>
      </c>
      <c r="G30" s="41">
        <f>DAVID!H72</f>
        <v>0</v>
      </c>
      <c r="H30" s="73"/>
    </row>
    <row r="31" spans="2:8" x14ac:dyDescent="0.25">
      <c r="B31" s="53" t="s">
        <v>164</v>
      </c>
      <c r="C31" s="75" t="s">
        <v>240</v>
      </c>
      <c r="D31" s="56"/>
      <c r="F31" s="45" t="s">
        <v>57</v>
      </c>
      <c r="G31" s="41">
        <f>DAVID!AB53+DAVID!AC53</f>
        <v>0</v>
      </c>
    </row>
    <row r="32" spans="2:8" x14ac:dyDescent="0.25">
      <c r="B32" s="53" t="s">
        <v>128</v>
      </c>
      <c r="C32" s="75">
        <v>8</v>
      </c>
      <c r="D32" s="56"/>
      <c r="F32" s="45" t="s">
        <v>58</v>
      </c>
      <c r="G32" s="41">
        <f>SUM(DAVID!R60:R64)*40</f>
        <v>0</v>
      </c>
    </row>
    <row r="33" spans="2:9" x14ac:dyDescent="0.25">
      <c r="B33" s="53" t="s">
        <v>129</v>
      </c>
      <c r="C33" s="75">
        <v>6</v>
      </c>
      <c r="D33" s="56"/>
      <c r="F33" s="45" t="s">
        <v>130</v>
      </c>
      <c r="G33" s="41">
        <f>SUM(DAVID!AA61:AA63)*30+SUM(DAVID!AB61:AB63)*40</f>
        <v>0</v>
      </c>
      <c r="H33" s="40"/>
      <c r="I33" s="40"/>
    </row>
    <row r="34" spans="2:9" ht="13.8" thickBot="1" x14ac:dyDescent="0.3">
      <c r="B34" s="52"/>
      <c r="C34" s="42" t="s">
        <v>46</v>
      </c>
      <c r="F34" s="45" t="s">
        <v>59</v>
      </c>
      <c r="G34" s="41">
        <f>G59</f>
        <v>0</v>
      </c>
      <c r="H34" s="40"/>
      <c r="I34" s="40"/>
    </row>
    <row r="35" spans="2:9" ht="18" thickBot="1" x14ac:dyDescent="0.35">
      <c r="B35" s="53" t="s">
        <v>61</v>
      </c>
      <c r="C35" s="75">
        <v>7</v>
      </c>
      <c r="D35" s="56"/>
      <c r="F35" s="48" t="s">
        <v>60</v>
      </c>
      <c r="G35" s="49">
        <f>SUM(G28:G34)</f>
        <v>0</v>
      </c>
      <c r="H35" s="40"/>
      <c r="I35" s="40"/>
    </row>
    <row r="36" spans="2:9" x14ac:dyDescent="0.25">
      <c r="B36" s="53" t="s">
        <v>62</v>
      </c>
      <c r="C36" s="75" t="s">
        <v>16</v>
      </c>
      <c r="D36" s="56"/>
      <c r="H36" s="40"/>
      <c r="I36" s="40"/>
    </row>
    <row r="37" spans="2:9" x14ac:dyDescent="0.25">
      <c r="B37" s="53" t="s">
        <v>209</v>
      </c>
      <c r="C37" s="75" t="s">
        <v>16</v>
      </c>
      <c r="D37" s="56"/>
      <c r="H37" s="40"/>
      <c r="I37" s="40"/>
    </row>
    <row r="38" spans="2:9" x14ac:dyDescent="0.25">
      <c r="B38" s="53" t="s">
        <v>208</v>
      </c>
      <c r="C38" s="75" t="s">
        <v>227</v>
      </c>
      <c r="D38" s="56"/>
      <c r="H38" s="40"/>
      <c r="I38" s="40"/>
    </row>
    <row r="39" spans="2:9" x14ac:dyDescent="0.25">
      <c r="B39" s="53" t="s">
        <v>63</v>
      </c>
      <c r="C39" s="75" t="s">
        <v>227</v>
      </c>
      <c r="D39" s="56"/>
      <c r="H39" s="40"/>
      <c r="I39" s="40"/>
    </row>
    <row r="40" spans="2:9" x14ac:dyDescent="0.25">
      <c r="B40" s="53" t="s">
        <v>163</v>
      </c>
      <c r="C40" s="75" t="s">
        <v>186</v>
      </c>
      <c r="D40" s="56"/>
      <c r="H40" s="40"/>
      <c r="I40" s="40"/>
    </row>
    <row r="41" spans="2:9" x14ac:dyDescent="0.25">
      <c r="B41" s="53" t="s">
        <v>162</v>
      </c>
      <c r="C41" s="75" t="s">
        <v>225</v>
      </c>
      <c r="D41" s="56"/>
      <c r="H41" s="40"/>
      <c r="I41" s="40"/>
    </row>
    <row r="42" spans="2:9" x14ac:dyDescent="0.25">
      <c r="B42" s="53" t="s">
        <v>56</v>
      </c>
      <c r="C42" s="75" t="s">
        <v>116</v>
      </c>
      <c r="D42" s="56"/>
      <c r="H42" s="40"/>
      <c r="I42" s="40"/>
    </row>
    <row r="43" spans="2:9" x14ac:dyDescent="0.25">
      <c r="B43" s="109" t="s">
        <v>278</v>
      </c>
      <c r="C43" s="110" t="s">
        <v>227</v>
      </c>
      <c r="D43" s="111"/>
      <c r="H43" s="40"/>
      <c r="I43" s="40"/>
    </row>
    <row r="44" spans="2:9" x14ac:dyDescent="0.25">
      <c r="B44" s="109" t="s">
        <v>280</v>
      </c>
      <c r="C44" s="110" t="s">
        <v>235</v>
      </c>
      <c r="D44" s="111"/>
      <c r="H44" s="40"/>
      <c r="I44" s="40"/>
    </row>
    <row r="45" spans="2:9" x14ac:dyDescent="0.25">
      <c r="B45" s="109" t="s">
        <v>279</v>
      </c>
      <c r="C45" s="110" t="s">
        <v>15</v>
      </c>
      <c r="D45" s="111"/>
      <c r="H45" s="40"/>
      <c r="I45" s="40"/>
    </row>
    <row r="46" spans="2:9" x14ac:dyDescent="0.25">
      <c r="B46" s="109" t="s">
        <v>281</v>
      </c>
      <c r="C46" s="110" t="s">
        <v>18</v>
      </c>
      <c r="D46" s="111"/>
      <c r="H46" s="40"/>
      <c r="I46" s="40"/>
    </row>
    <row r="47" spans="2:9" x14ac:dyDescent="0.25">
      <c r="B47" s="109" t="s">
        <v>282</v>
      </c>
      <c r="C47" s="110" t="s">
        <v>16</v>
      </c>
      <c r="D47" s="111"/>
      <c r="H47" s="40"/>
      <c r="I47" s="40"/>
    </row>
    <row r="48" spans="2:9" x14ac:dyDescent="0.25">
      <c r="B48" s="53" t="s">
        <v>247</v>
      </c>
      <c r="C48" s="75" t="s">
        <v>210</v>
      </c>
      <c r="D48" s="56"/>
    </row>
    <row r="49" spans="2:7" x14ac:dyDescent="0.25">
      <c r="B49" s="53" t="s">
        <v>248</v>
      </c>
      <c r="C49" s="75" t="s">
        <v>255</v>
      </c>
      <c r="D49" s="56"/>
      <c r="F49" s="40"/>
    </row>
    <row r="50" spans="2:7" x14ac:dyDescent="0.25">
      <c r="B50" s="53" t="s">
        <v>249</v>
      </c>
      <c r="C50" s="75" t="s">
        <v>192</v>
      </c>
      <c r="D50" s="56"/>
      <c r="F50" s="40"/>
    </row>
    <row r="51" spans="2:7" x14ac:dyDescent="0.25">
      <c r="B51" s="53" t="s">
        <v>251</v>
      </c>
      <c r="C51" s="75" t="s">
        <v>127</v>
      </c>
      <c r="D51" s="56"/>
    </row>
    <row r="52" spans="2:7" x14ac:dyDescent="0.25">
      <c r="B52" s="53" t="s">
        <v>250</v>
      </c>
      <c r="C52" s="75" t="s">
        <v>194</v>
      </c>
      <c r="D52" s="56"/>
    </row>
    <row r="53" spans="2:7" x14ac:dyDescent="0.25">
      <c r="B53" s="53" t="s">
        <v>283</v>
      </c>
      <c r="C53" s="75" t="s">
        <v>223</v>
      </c>
      <c r="D53" s="56"/>
    </row>
    <row r="54" spans="2:7" ht="14.25" customHeight="1" x14ac:dyDescent="0.25">
      <c r="B54" s="52"/>
      <c r="C54" s="42" t="s">
        <v>52</v>
      </c>
    </row>
    <row r="55" spans="2:7" x14ac:dyDescent="0.25">
      <c r="B55" s="46" t="s">
        <v>123</v>
      </c>
      <c r="C55" s="77" t="s">
        <v>296</v>
      </c>
      <c r="D55" s="56"/>
    </row>
    <row r="56" spans="2:7" ht="13.8" thickBot="1" x14ac:dyDescent="0.3">
      <c r="B56" s="55" t="s">
        <v>124</v>
      </c>
      <c r="C56" s="77" t="s">
        <v>296</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184</v>
      </c>
      <c r="D60" s="56"/>
    </row>
    <row r="61" spans="2:7" x14ac:dyDescent="0.25">
      <c r="B61" s="53" t="s">
        <v>204</v>
      </c>
      <c r="C61" s="77" t="s">
        <v>301</v>
      </c>
      <c r="D61" s="56"/>
    </row>
    <row r="62" spans="2:7" x14ac:dyDescent="0.25">
      <c r="B62" s="53" t="s">
        <v>125</v>
      </c>
      <c r="C62" s="75" t="s">
        <v>77</v>
      </c>
      <c r="D62" s="56"/>
    </row>
    <row r="63" spans="2:7" x14ac:dyDescent="0.25">
      <c r="B63" s="53" t="s">
        <v>118</v>
      </c>
      <c r="C63" s="75" t="s">
        <v>119</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DAVID!AH30</f>
        <v>ESPAÑA</v>
      </c>
      <c r="P65" s="36" t="s">
        <v>127</v>
      </c>
      <c r="Q65" s="36" t="s">
        <v>272</v>
      </c>
      <c r="R65" s="36" t="s">
        <v>168</v>
      </c>
    </row>
    <row r="66" spans="2:18" hidden="1" x14ac:dyDescent="0.25">
      <c r="B66" s="40"/>
      <c r="J66" s="32" t="s">
        <v>80</v>
      </c>
      <c r="K66" s="36" t="s">
        <v>120</v>
      </c>
      <c r="L66" s="36" t="s">
        <v>207</v>
      </c>
      <c r="M66" s="36" t="s">
        <v>191</v>
      </c>
      <c r="N66" s="36" t="s">
        <v>166</v>
      </c>
      <c r="O66" s="36" t="str">
        <f>DAVID!AH31</f>
        <v>BOSNIA</v>
      </c>
      <c r="P66" s="36" t="s">
        <v>165</v>
      </c>
      <c r="Q66" s="36" t="s">
        <v>271</v>
      </c>
      <c r="R66" s="36" t="s">
        <v>259</v>
      </c>
    </row>
    <row r="67" spans="2:18" hidden="1" x14ac:dyDescent="0.25">
      <c r="C67" s="36"/>
      <c r="J67" s="32" t="s">
        <v>74</v>
      </c>
      <c r="K67" s="36" t="s">
        <v>121</v>
      </c>
      <c r="L67" s="36" t="s">
        <v>126</v>
      </c>
      <c r="M67" s="36" t="s">
        <v>192</v>
      </c>
      <c r="N67" s="36" t="s">
        <v>195</v>
      </c>
      <c r="O67" s="36" t="str">
        <f>DAVID!AH32</f>
        <v>ARGENTINA</v>
      </c>
      <c r="P67" s="36" t="s">
        <v>257</v>
      </c>
      <c r="Q67" s="36" t="s">
        <v>202</v>
      </c>
      <c r="R67" s="36" t="s">
        <v>266</v>
      </c>
    </row>
    <row r="68" spans="2:18" hidden="1" x14ac:dyDescent="0.25">
      <c r="F68" s="32" t="s">
        <v>92</v>
      </c>
      <c r="G68" s="32"/>
      <c r="I68" s="65" t="s">
        <v>237</v>
      </c>
      <c r="J68" s="59" t="s">
        <v>72</v>
      </c>
      <c r="N68" s="36" t="s">
        <v>260</v>
      </c>
      <c r="O68" s="36" t="str">
        <f>DAVID!AH33</f>
        <v>PORTUGAL</v>
      </c>
    </row>
    <row r="69" spans="2:18" hidden="1" x14ac:dyDescent="0.25">
      <c r="F69" s="65" t="s">
        <v>183</v>
      </c>
      <c r="G69" s="159" t="s">
        <v>110</v>
      </c>
      <c r="I69" s="65" t="s">
        <v>230</v>
      </c>
      <c r="J69" s="32" t="s">
        <v>70</v>
      </c>
      <c r="L69" s="36" t="s">
        <v>210</v>
      </c>
      <c r="M69" s="36" t="s">
        <v>258</v>
      </c>
      <c r="O69" s="36" t="str">
        <f>DAVID!AI30</f>
        <v>AUSTRIA</v>
      </c>
      <c r="P69" s="36" t="s">
        <v>127</v>
      </c>
      <c r="R69" s="36" t="s">
        <v>270</v>
      </c>
    </row>
    <row r="70" spans="2:18" hidden="1" x14ac:dyDescent="0.25">
      <c r="F70" s="65" t="s">
        <v>240</v>
      </c>
      <c r="G70" s="160"/>
      <c r="I70" s="66" t="s">
        <v>234</v>
      </c>
      <c r="J70" s="32" t="s">
        <v>71</v>
      </c>
      <c r="L70" s="36" t="s">
        <v>256</v>
      </c>
      <c r="M70" s="36" t="s">
        <v>259</v>
      </c>
      <c r="N70" s="36" t="s">
        <v>131</v>
      </c>
      <c r="O70" s="36" t="str">
        <f>DAVID!AI31</f>
        <v>JAPÓN</v>
      </c>
      <c r="P70" s="36" t="s">
        <v>165</v>
      </c>
      <c r="R70" s="36" t="s">
        <v>200</v>
      </c>
    </row>
    <row r="71" spans="2:18" hidden="1" x14ac:dyDescent="0.25">
      <c r="F71" s="65" t="s">
        <v>186</v>
      </c>
      <c r="G71" s="160"/>
      <c r="I71" s="66" t="s">
        <v>142</v>
      </c>
      <c r="J71" s="32" t="s">
        <v>76</v>
      </c>
      <c r="L71" s="36" t="s">
        <v>211</v>
      </c>
      <c r="M71" s="36" t="s">
        <v>194</v>
      </c>
      <c r="N71" s="36" t="s">
        <v>261</v>
      </c>
      <c r="O71" s="36" t="str">
        <f>DAVID!AI32</f>
        <v>URUGUAY</v>
      </c>
      <c r="P71" s="36" t="s">
        <v>257</v>
      </c>
      <c r="R71" s="36" t="s">
        <v>259</v>
      </c>
    </row>
    <row r="72" spans="2:18" hidden="1" x14ac:dyDescent="0.25">
      <c r="C72" s="37" t="s">
        <v>116</v>
      </c>
      <c r="D72" s="36">
        <v>0</v>
      </c>
      <c r="F72" s="65" t="s">
        <v>214</v>
      </c>
      <c r="G72" s="161"/>
      <c r="I72" s="67" t="s">
        <v>224</v>
      </c>
      <c r="J72" s="59" t="s">
        <v>69</v>
      </c>
      <c r="N72" s="36" t="s">
        <v>198</v>
      </c>
      <c r="O72" s="36" t="str">
        <f>DAVID!AI33</f>
        <v>NORUEGA</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00000000-0002-0000-0100-00000A000000}">
      <formula1>$P$65:$P$67</formula1>
    </dataValidation>
    <dataValidation type="list" allowBlank="1" showInputMessage="1" showErrorMessage="1" sqref="C60" xr:uid="{00000000-0002-0000-0100-00000B000000}">
      <formula1>$F$69:$F$100</formula1>
    </dataValidation>
    <dataValidation type="list" allowBlank="1" showInputMessage="1" showErrorMessage="1" sqref="C21:C22 C17:C18 C12" xr:uid="{00000000-0002-0000-0100-00000C000000}">
      <formula1>$N$65:$N$97</formula1>
    </dataValidation>
    <dataValidation type="list" allowBlank="1" showInputMessage="1" showErrorMessage="1" sqref="C13" xr:uid="{00000000-0002-0000-0100-00000D000000}">
      <formula1>$Q$65:$Q$67</formula1>
    </dataValidation>
    <dataValidation type="list" allowBlank="1" showInputMessage="1" showErrorMessage="1" sqref="C15" xr:uid="{00000000-0002-0000-0100-00000E000000}">
      <formula1>$R$65:$R$67</formula1>
    </dataValidation>
    <dataValidation type="list" allowBlank="1" showInputMessage="1" showErrorMessage="1" sqref="C48" xr:uid="{00000000-0002-0000-0100-00000F000000}">
      <formula1>$L$69:$L$71</formula1>
    </dataValidation>
    <dataValidation type="list" allowBlank="1" showInputMessage="1" showErrorMessage="1" sqref="C14" xr:uid="{00000000-0002-0000-0100-000010000000}">
      <formula1>$R$69:$R$71</formula1>
    </dataValidation>
    <dataValidation type="list" allowBlank="1" showInputMessage="1" showErrorMessage="1" sqref="C16" xr:uid="{00000000-0002-0000-0100-000011000000}">
      <formula1>$R$73:$R$75</formula1>
    </dataValidation>
    <dataValidation type="list" allowBlank="1" showInputMessage="1" showErrorMessage="1" sqref="C30:C31 C36:C41" xr:uid="{00000000-0002-0000-0100-000012000000}">
      <formula1>$F$69:$F$116</formula1>
    </dataValidation>
    <dataValidation type="list" allowBlank="1" showInputMessage="1" showErrorMessage="1" sqref="C43" xr:uid="{00000000-0002-0000-0100-000013000000}">
      <formula1>$Q$77:$Q$79</formula1>
    </dataValidation>
    <dataValidation type="list" allowBlank="1" showInputMessage="1" showErrorMessage="1" sqref="C44" xr:uid="{00000000-0002-0000-0100-000014000000}">
      <formula1>$Q$81:$Q$83</formula1>
    </dataValidation>
    <dataValidation type="list" allowBlank="1" showInputMessage="1" showErrorMessage="1" sqref="C45" xr:uid="{00000000-0002-0000-0100-000015000000}">
      <formula1>$R$85:$R$87</formula1>
    </dataValidation>
    <dataValidation type="list" allowBlank="1" showInputMessage="1" showErrorMessage="1" sqref="C46" xr:uid="{00000000-0002-0000-0100-000016000000}">
      <formula1>$R$81:$R$83</formula1>
    </dataValidation>
    <dataValidation type="list" allowBlank="1" showInputMessage="1" showErrorMessage="1" sqref="C47" xr:uid="{00000000-0002-0000-0100-000017000000}">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DAVID</vt:lpstr>
      <vt:lpstr>DAVID 2</vt:lpstr>
      <vt:lpstr>DAVID!Área_de_impresión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2026-06-10T20:27:32Z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