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A:\Jul18\"/>
    </mc:Choice>
  </mc:AlternateContent>
  <bookViews>
    <workbookView xWindow="825" yWindow="945" windowWidth="10485" windowHeight="690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'3atab'!$B$1:$AL$47</definedName>
    <definedName name="_xlnm.Print_Area" localSheetId="5">'3btab'!$B$1:$AL$50</definedName>
    <definedName name="_xlnm.Print_Area" localSheetId="6">'3ctab'!$B$1:$AL$39</definedName>
    <definedName name="_xlnm.Print_Area" localSheetId="7">'3dtab'!$B$1:$BV$43</definedName>
    <definedName name="_xlnm.Print_Area" localSheetId="8">'4atab'!$B$1:$AL$63</definedName>
    <definedName name="_xlnm.Print_Area" localSheetId="9">'4btab'!$B$1:$AL$66</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'8atab'!$B$1:$N$57</definedName>
    <definedName name="_xlnm.Print_Area" localSheetId="21">'9atab'!$B$1:$AL$63</definedName>
    <definedName name="_xlnm.Print_Area" localSheetId="22">'9btab'!$B$1:$AL$55</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B2" i="46" l="1"/>
  <c r="D7" i="33" l="1"/>
  <c r="D3" i="33"/>
  <c r="C3" i="46" s="1"/>
  <c r="O3" i="46" s="1"/>
  <c r="AA3" i="46" s="1"/>
  <c r="AM3" i="46" s="1"/>
  <c r="AY3" i="46" s="1"/>
  <c r="BK3" i="46" s="1"/>
  <c r="B2" i="37" l="1"/>
  <c r="B2" i="31"/>
  <c r="B2" i="17"/>
  <c r="B2" i="45"/>
  <c r="B2" i="44"/>
  <c r="B2" i="43"/>
  <c r="B2" i="24"/>
  <c r="B2" i="25"/>
  <c r="B2" i="18"/>
  <c r="B2" i="20"/>
  <c r="B2" i="26"/>
  <c r="B2" i="15"/>
  <c r="B2" i="30"/>
  <c r="B2" i="35"/>
  <c r="B2" i="13"/>
  <c r="B2" i="42"/>
  <c r="B2" i="40"/>
  <c r="B2" i="38"/>
  <c r="B2" i="39"/>
  <c r="B2" i="14"/>
  <c r="B2" i="19"/>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AA13" i="33"/>
  <c r="O13" i="33"/>
  <c r="P11" i="33"/>
  <c r="F11" i="33"/>
  <c r="AB11" i="33"/>
  <c r="AM11" i="33"/>
  <c r="F13" i="33" l="1"/>
  <c r="C74" i="43"/>
  <c r="P13" i="33"/>
  <c r="Q11" i="33"/>
  <c r="AB13" i="33"/>
  <c r="AM13" i="33"/>
  <c r="G11" i="33"/>
  <c r="AY11" i="33"/>
  <c r="AN11" i="33"/>
  <c r="AC11" i="33"/>
  <c r="D74" i="43" l="1"/>
  <c r="R11" i="33"/>
  <c r="G13" i="33"/>
  <c r="R13" i="33"/>
  <c r="AY13" i="33"/>
  <c r="AC13" i="33"/>
  <c r="AN13" i="33"/>
  <c r="O74" i="43"/>
  <c r="Q13" i="33"/>
  <c r="E74" i="43"/>
  <c r="H11" i="33"/>
  <c r="AA74" i="43"/>
  <c r="AZ11" i="33"/>
  <c r="BK11" i="33"/>
  <c r="AD11" i="33"/>
  <c r="S11" i="33"/>
  <c r="AO11" i="33"/>
  <c r="H13" i="33" l="1"/>
  <c r="P74" i="43"/>
  <c r="BK13" i="33"/>
  <c r="AZ13" i="33"/>
  <c r="AO13" i="33"/>
  <c r="S13" i="33"/>
  <c r="AD13" i="33"/>
  <c r="F74" i="43"/>
  <c r="I11" i="33"/>
  <c r="AM74" i="43"/>
  <c r="AB74" i="43"/>
  <c r="AE11" i="33"/>
  <c r="AP11" i="33"/>
  <c r="T11" i="33"/>
  <c r="BL11" i="33"/>
  <c r="BA11" i="33"/>
  <c r="I13" i="33" l="1"/>
  <c r="Q74" i="43"/>
  <c r="BL13" i="33"/>
  <c r="T13" i="33"/>
  <c r="AE13" i="33"/>
  <c r="AP13" i="33"/>
  <c r="BA13" i="33"/>
  <c r="J11" i="33"/>
  <c r="G74" i="43"/>
  <c r="AF11" i="33"/>
  <c r="BB11" i="33"/>
  <c r="AC74" i="43"/>
  <c r="U11" i="33"/>
  <c r="BM11" i="33"/>
  <c r="AN74" i="43"/>
  <c r="AQ11" i="33"/>
  <c r="AY74" i="43"/>
  <c r="R74" i="43"/>
  <c r="J13" i="33" l="1"/>
  <c r="AF13" i="33"/>
  <c r="BB13" i="33"/>
  <c r="BM13" i="33"/>
  <c r="AQ13" i="33"/>
  <c r="U13" i="33"/>
  <c r="H74" i="43"/>
  <c r="K11" i="33"/>
  <c r="AD74" i="43"/>
  <c r="AO74" i="43"/>
  <c r="AZ74" i="43"/>
  <c r="BC11" i="33"/>
  <c r="AG11" i="33"/>
  <c r="BN11" i="33"/>
  <c r="AR11" i="33"/>
  <c r="S74" i="43"/>
  <c r="V11" i="33"/>
  <c r="BK74" i="43"/>
  <c r="K13" i="33" l="1"/>
  <c r="V13" i="33"/>
  <c r="AR13" i="33"/>
  <c r="AG13" i="33"/>
  <c r="BN13" i="33"/>
  <c r="BC13" i="33"/>
  <c r="I74" i="43"/>
  <c r="L11" i="33"/>
  <c r="AP74" i="43"/>
  <c r="AS11" i="33"/>
  <c r="BO11" i="33"/>
  <c r="BL74" i="43"/>
  <c r="BA74" i="43"/>
  <c r="T74" i="43"/>
  <c r="AH11" i="33"/>
  <c r="W11" i="33"/>
  <c r="AE74" i="43"/>
  <c r="BD11" i="33"/>
  <c r="L13" i="33" l="1"/>
  <c r="BB74" i="43"/>
  <c r="BO13" i="33"/>
  <c r="BD13" i="33"/>
  <c r="AS13" i="33"/>
  <c r="W13" i="33"/>
  <c r="AH13" i="33"/>
  <c r="M11" i="33"/>
  <c r="J74" i="43"/>
  <c r="AI11" i="33"/>
  <c r="BP11" i="33"/>
  <c r="AF74" i="43"/>
  <c r="U74" i="43"/>
  <c r="X11" i="33"/>
  <c r="BE11" i="33"/>
  <c r="BM74" i="43"/>
  <c r="AQ74" i="43"/>
  <c r="AT11" i="33"/>
  <c r="M13" i="33" l="1"/>
  <c r="AT13" i="33"/>
  <c r="AI13" i="33"/>
  <c r="X13" i="33"/>
  <c r="BP13" i="33"/>
  <c r="BE13" i="33"/>
  <c r="K74" i="43"/>
  <c r="N11" i="33"/>
  <c r="AG74" i="43"/>
  <c r="BQ11" i="33"/>
  <c r="BN74" i="43"/>
  <c r="BF11" i="33"/>
  <c r="AR74" i="43"/>
  <c r="V74" i="43"/>
  <c r="AU11" i="33"/>
  <c r="BC74" i="43"/>
  <c r="Y11" i="33"/>
  <c r="AJ11" i="33"/>
  <c r="AJ13" i="33" l="1"/>
  <c r="BQ13" i="33"/>
  <c r="BF13" i="33"/>
  <c r="AU13" i="33"/>
  <c r="Y13" i="33"/>
  <c r="N13" i="33"/>
  <c r="L74" i="43"/>
  <c r="AV11" i="33"/>
  <c r="AS74" i="43"/>
  <c r="AK11" i="33"/>
  <c r="BR11" i="33"/>
  <c r="AH74" i="43"/>
  <c r="BD74" i="43"/>
  <c r="BO74" i="43"/>
  <c r="Z11" i="33"/>
  <c r="W74" i="43"/>
  <c r="BG11" i="33"/>
  <c r="BR13" i="33" l="1"/>
  <c r="AV13" i="33"/>
  <c r="Z13" i="33"/>
  <c r="AK13" i="33"/>
  <c r="BG13" i="33"/>
  <c r="M74" i="43"/>
  <c r="AT74" i="43"/>
  <c r="BE74" i="43"/>
  <c r="BP74" i="43"/>
  <c r="X74" i="43"/>
  <c r="AI74" i="43"/>
  <c r="BH11" i="33"/>
  <c r="BS11" i="33"/>
  <c r="AL11" i="33"/>
  <c r="AW11" i="33"/>
  <c r="N74" i="43" l="1"/>
  <c r="AW13" i="33"/>
  <c r="BS13" i="33"/>
  <c r="BH13" i="33"/>
  <c r="AL13" i="33"/>
  <c r="BQ74" i="43"/>
  <c r="BF74" i="43"/>
  <c r="AU74" i="43"/>
  <c r="AJ74" i="43"/>
  <c r="Y74" i="43"/>
  <c r="AX11" i="33"/>
  <c r="BT11" i="33"/>
  <c r="BI11" i="33"/>
  <c r="Z74" i="43" l="1"/>
  <c r="BT13" i="33"/>
  <c r="BI13" i="33"/>
  <c r="AX13" i="33"/>
  <c r="AV74" i="43"/>
  <c r="BG74" i="43"/>
  <c r="BR74" i="43"/>
  <c r="AK74" i="43"/>
  <c r="BJ11" i="33"/>
  <c r="BU11" i="33"/>
  <c r="AL74" i="43" l="1"/>
  <c r="BU13" i="33"/>
  <c r="BJ13" i="33"/>
  <c r="AW74" i="43"/>
  <c r="BH74" i="43"/>
  <c r="BS74" i="43"/>
  <c r="BV11" i="33"/>
  <c r="AX74" i="43" l="1"/>
  <c r="BV13" i="33"/>
  <c r="BT74" i="43"/>
  <c r="BI74" i="43"/>
  <c r="BJ74" i="43" l="1"/>
  <c r="BU74" i="43"/>
  <c r="BV74" i="43" l="1"/>
</calcChain>
</file>

<file path=xl/sharedStrings.xml><?xml version="1.0" encoding="utf-8"?>
<sst xmlns="http://schemas.openxmlformats.org/spreadsheetml/2006/main" count="3883" uniqueCount="1372">
  <si>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</si>
  <si>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</si>
  <si>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</si>
  <si>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</si>
  <si>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</si>
  <si>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</si>
  <si>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</si>
  <si>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</si>
  <si>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</si>
  <si>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TDLOPUS</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</si>
  <si>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</si>
  <si>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</si>
  <si>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</si>
  <si>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</si>
  <si>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</si>
  <si>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</si>
  <si>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</si>
  <si>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</si>
  <si>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</si>
  <si>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</si>
  <si>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</si>
  <si>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</si>
  <si>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</si>
  <si>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</si>
  <si>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</si>
  <si>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</si>
  <si>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</si>
  <si>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</si>
  <si>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</si>
  <si>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</si>
  <si>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</si>
  <si>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</si>
  <si>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</si>
  <si>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</si>
  <si>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</si>
  <si>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</si>
  <si>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</si>
  <si>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</si>
  <si>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</si>
  <si>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</si>
  <si>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</si>
  <si>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</si>
  <si>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</si>
  <si>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</si>
  <si>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</si>
  <si>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</si>
  <si>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</si>
  <si>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</si>
  <si>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</si>
  <si>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</si>
  <si>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</si>
  <si>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</si>
  <si>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</si>
  <si>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</si>
  <si>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</si>
  <si>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</si>
  <si>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</si>
  <si>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</si>
  <si>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</si>
  <si>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</si>
  <si>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</si>
  <si>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</si>
  <si>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</si>
  <si>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</si>
  <si>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</si>
  <si>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</si>
  <si>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</si>
  <si>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</si>
  <si>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</si>
  <si>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</si>
  <si>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</si>
  <si>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</si>
  <si>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</si>
  <si>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</si>
  <si>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</si>
  <si>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</si>
  <si>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</si>
  <si>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</si>
  <si>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</si>
  <si>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</si>
  <si>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</si>
  <si>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</si>
  <si>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</si>
  <si>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</si>
  <si>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</si>
  <si>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</si>
  <si>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</si>
  <si>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</si>
  <si>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</si>
  <si>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</si>
  <si>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</si>
  <si>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</si>
  <si>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</si>
  <si>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</si>
  <si>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</si>
  <si>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</si>
  <si>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</si>
  <si>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</si>
  <si>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</si>
  <si>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</si>
  <si>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</si>
  <si>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</si>
  <si>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</si>
  <si>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</si>
  <si>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</si>
  <si>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</si>
  <si>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</si>
  <si>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</si>
  <si>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</si>
  <si>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</si>
  <si>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</si>
  <si>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</si>
  <si>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</si>
  <si>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</si>
  <si>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</si>
  <si>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</si>
  <si>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</si>
  <si>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</si>
  <si>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</si>
  <si>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</si>
  <si>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</si>
  <si>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</si>
  <si>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</si>
  <si>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</si>
  <si>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</si>
  <si>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</si>
  <si>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</si>
  <si>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</si>
  <si>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</si>
  <si>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</si>
  <si>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</si>
  <si>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</si>
  <si>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</si>
  <si>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</si>
  <si>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</si>
  <si>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</si>
  <si>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</si>
  <si>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</si>
  <si>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</si>
  <si>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</si>
  <si>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</si>
  <si>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</si>
  <si>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</si>
  <si>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</si>
  <si>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</si>
  <si>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</si>
  <si>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</si>
  <si>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</si>
  <si>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</si>
  <si>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</si>
  <si>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</si>
  <si>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</si>
  <si>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</si>
  <si>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</si>
  <si>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</si>
  <si>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</si>
  <si>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</si>
  <si>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</si>
  <si>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</si>
  <si>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</si>
  <si>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</si>
  <si>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</si>
  <si>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</si>
  <si>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</si>
  <si>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</si>
  <si>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</si>
  <si>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</si>
  <si>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</si>
  <si>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</si>
  <si>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</si>
  <si>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</si>
  <si>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</si>
  <si>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</si>
  <si>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</si>
  <si>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</si>
  <si>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</si>
  <si>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</si>
  <si>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</si>
  <si>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</si>
  <si>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</si>
  <si>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</si>
  <si>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</si>
  <si>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</si>
  <si>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</si>
  <si>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</si>
  <si>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</si>
  <si>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</si>
  <si>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</si>
  <si>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</si>
  <si>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</si>
  <si>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</si>
  <si>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</si>
  <si>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</si>
  <si>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</si>
  <si>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</si>
  <si>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</si>
  <si>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</si>
  <si>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</si>
  <si>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</si>
  <si>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</si>
  <si>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</si>
  <si>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</si>
  <si>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</si>
  <si>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</si>
  <si>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</si>
  <si>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</si>
  <si>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</si>
  <si>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</si>
  <si>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</si>
  <si>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</si>
  <si>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</si>
  <si>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</si>
  <si>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</si>
  <si>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</si>
  <si>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</si>
  <si>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</si>
  <si>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</si>
  <si>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</si>
  <si>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</si>
  <si>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</si>
  <si>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</si>
  <si>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</si>
  <si>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</si>
  <si>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</si>
  <si>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</si>
  <si>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</si>
  <si>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</si>
  <si>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</si>
  <si>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</si>
  <si>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</si>
  <si>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</si>
  <si>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</si>
  <si>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</si>
  <si>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</si>
  <si>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</si>
  <si>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</si>
  <si>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</si>
  <si>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</si>
  <si>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</si>
  <si>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</si>
  <si>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</si>
  <si>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</si>
  <si>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</si>
  <si>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</si>
  <si>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</si>
  <si>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</si>
  <si>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</si>
  <si>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</si>
  <si>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</si>
  <si>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</si>
  <si>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</si>
  <si>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</si>
  <si>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</si>
  <si>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</si>
  <si>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</si>
  <si>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</si>
  <si>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</si>
  <si>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</si>
  <si>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</si>
  <si>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</si>
  <si>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</si>
  <si>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</si>
  <si>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</si>
  <si>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</si>
  <si>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</si>
  <si>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</si>
  <si>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</si>
  <si>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</si>
  <si>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</si>
  <si>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</si>
  <si>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</si>
  <si>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</si>
  <si>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</si>
  <si>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</si>
  <si>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</si>
  <si>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</si>
  <si>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</si>
  <si>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</si>
  <si>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</si>
  <si>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</si>
  <si>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</si>
  <si>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</si>
  <si>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</si>
  <si>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</si>
  <si>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</si>
  <si>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</si>
  <si>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</si>
  <si>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</si>
  <si>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</si>
  <si>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</si>
  <si>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</si>
  <si>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</si>
  <si>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</si>
  <si>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</si>
  <si>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</si>
  <si>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</si>
  <si>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</si>
  <si>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</si>
  <si>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</si>
  <si>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</si>
  <si>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</si>
  <si>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</si>
  <si>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</si>
  <si>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</si>
  <si>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</si>
  <si>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</si>
  <si>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</si>
  <si>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</si>
  <si>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</si>
  <si>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</si>
  <si>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</si>
  <si>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</si>
  <si>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</si>
  <si>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</si>
  <si>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</si>
  <si>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</si>
  <si>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</si>
  <si>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</si>
  <si>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</si>
  <si>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</si>
  <si>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World Real Gross Domestic Product (a)</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</si>
  <si>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</si>
  <si>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</si>
  <si>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</si>
  <si>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</si>
  <si>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</si>
  <si>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</si>
  <si>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</si>
  <si>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</si>
  <si>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</si>
  <si>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</si>
  <si>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</si>
  <si>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</si>
  <si>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</si>
  <si>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</si>
  <si>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</si>
  <si>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</si>
  <si>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</si>
  <si>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</si>
  <si>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</si>
  <si>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</si>
  <si>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</si>
  <si>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</si>
  <si>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</si>
  <si>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</si>
  <si>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</si>
  <si>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</si>
  <si>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</si>
  <si>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</si>
  <si>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</si>
  <si>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</si>
  <si>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</si>
  <si>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</si>
  <si>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</si>
  <si>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</si>
  <si>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</si>
  <si>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</si>
  <si>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</si>
  <si>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</si>
  <si>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</si>
  <si>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</si>
  <si>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</si>
  <si>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</si>
  <si>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</si>
  <si>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</si>
  <si>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</si>
  <si>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</si>
  <si>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</si>
  <si>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</si>
  <si>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</si>
  <si>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</si>
  <si>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</si>
  <si>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</si>
  <si>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</si>
  <si>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</si>
  <si>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</si>
  <si>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</si>
  <si>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</si>
  <si>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</si>
  <si>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</si>
  <si>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</si>
  <si>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</si>
  <si>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</si>
  <si>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</si>
  <si>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</si>
  <si>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</si>
  <si>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</si>
  <si>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</si>
  <si>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</si>
  <si>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</si>
  <si>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</si>
  <si>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</si>
  <si>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</si>
  <si>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</si>
  <si>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</si>
  <si>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</si>
  <si>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</si>
  <si>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</si>
  <si>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</si>
  <si>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</si>
  <si>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</si>
  <si>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</si>
  <si>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</si>
  <si>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</si>
  <si>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</si>
  <si>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</si>
  <si>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</si>
  <si>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</si>
  <si>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</si>
  <si>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</si>
  <si>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</si>
  <si>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</si>
  <si>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</si>
  <si>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</si>
  <si>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</si>
  <si>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</si>
  <si>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</si>
  <si>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</si>
  <si>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</si>
  <si>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</si>
  <si>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</si>
  <si>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</si>
  <si>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</si>
  <si>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</si>
  <si>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</si>
  <si>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</si>
  <si>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</si>
  <si>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</si>
  <si>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</si>
  <si>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</si>
  <si>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</si>
  <si>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</si>
  <si>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</si>
  <si>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</si>
  <si>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</si>
  <si>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</si>
  <si>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</si>
  <si>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</si>
  <si>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</si>
  <si>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</si>
  <si>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</si>
  <si>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</si>
  <si>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</si>
  <si>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</si>
  <si>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</si>
  <si>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</si>
  <si>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</si>
  <si>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</si>
  <si>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</si>
  <si>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</si>
  <si>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</si>
  <si>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</si>
  <si>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</si>
  <si>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</si>
  <si>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</si>
  <si>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</si>
  <si>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</si>
  <si>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</si>
  <si>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</si>
  <si>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</si>
  <si>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</si>
  <si>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</si>
  <si>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</si>
  <si>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</si>
  <si>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</si>
  <si>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</si>
  <si>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</si>
  <si>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</si>
  <si>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</si>
  <si>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</si>
  <si>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</si>
  <si>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</si>
  <si>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</si>
  <si>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</si>
  <si>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</si>
  <si>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</si>
  <si>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</si>
  <si>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</si>
  <si>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</si>
  <si>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</si>
  <si>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</si>
  <si>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</si>
  <si>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</si>
  <si>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</si>
  <si>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</si>
  <si>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</si>
  <si>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</si>
  <si>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</si>
  <si>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</si>
  <si>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</si>
  <si>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</si>
  <si>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</si>
  <si>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</si>
  <si>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</si>
  <si>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</si>
  <si>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</si>
  <si>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</si>
  <si>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</si>
  <si>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</si>
  <si>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</si>
  <si>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</si>
  <si>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</si>
  <si>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</si>
  <si>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</si>
  <si>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</si>
  <si>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</si>
  <si>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</si>
  <si>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</si>
  <si>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</si>
  <si>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</si>
  <si>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</si>
  <si>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</si>
  <si>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</si>
  <si>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</si>
  <si>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</si>
  <si>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</si>
  <si>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</si>
  <si>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</si>
  <si>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</si>
  <si>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</si>
  <si>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</si>
  <si>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</si>
  <si>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</si>
  <si>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</si>
  <si>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</si>
  <si>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</si>
  <si>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</si>
  <si>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</si>
  <si>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</si>
  <si>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</si>
  <si>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</si>
  <si>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</si>
  <si>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</si>
  <si>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</si>
  <si>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</si>
  <si>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</si>
  <si>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</si>
  <si>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</si>
  <si>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</si>
  <si>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</si>
  <si>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</si>
  <si>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</si>
  <si>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</si>
  <si>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</si>
  <si>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</si>
  <si>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</si>
  <si>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</si>
  <si>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</si>
  <si>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</si>
  <si>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</si>
  <si>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</si>
  <si>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</si>
  <si>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</si>
  <si>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</si>
  <si>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</si>
  <si>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</si>
  <si>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</si>
  <si>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</si>
  <si>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</si>
  <si>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</si>
  <si>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</si>
  <si>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</si>
  <si>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</si>
  <si>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</si>
  <si>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</si>
  <si>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</si>
  <si>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</si>
  <si>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</si>
  <si>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</si>
  <si>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</si>
  <si>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</si>
  <si>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</si>
  <si>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</si>
  <si>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</si>
  <si>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</si>
  <si>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</si>
  <si>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</si>
  <si>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</si>
  <si>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</si>
  <si>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</si>
  <si>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</si>
  <si>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</si>
  <si>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</si>
  <si>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</si>
  <si>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</si>
  <si>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</si>
  <si>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</si>
  <si>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</si>
  <si>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</si>
  <si>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</si>
  <si>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</si>
  <si>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</si>
  <si>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</si>
  <si>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</si>
  <si>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</si>
  <si>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</si>
  <si>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</si>
  <si>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</si>
  <si>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</si>
  <si>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</si>
  <si>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</si>
  <si>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</si>
  <si>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</si>
  <si>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</si>
  <si>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</si>
  <si>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</si>
  <si>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</si>
  <si>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</si>
  <si>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</si>
  <si>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</si>
  <si>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</si>
  <si>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</si>
  <si>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</si>
  <si>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</si>
  <si>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</si>
  <si>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</si>
  <si>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</si>
  <si>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</si>
  <si>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</si>
  <si>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</si>
  <si>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</si>
  <si>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</si>
  <si>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</si>
  <si>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</si>
  <si>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</si>
  <si>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</si>
  <si>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</si>
  <si>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</si>
  <si>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</si>
  <si>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</si>
  <si>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</si>
  <si>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</si>
  <si>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</si>
  <si>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</si>
  <si>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</si>
  <si>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</si>
  <si>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</si>
  <si>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</si>
  <si>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</si>
  <si>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</si>
  <si>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</si>
  <si>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</si>
  <si>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</si>
  <si>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</si>
  <si>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</si>
  <si>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</si>
  <si>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</si>
  <si>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</si>
  <si>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</si>
  <si>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</si>
  <si>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</si>
  <si>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</si>
  <si>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</si>
  <si>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</si>
  <si>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</si>
  <si>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</si>
  <si>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</si>
  <si>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</si>
  <si>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</si>
  <si>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</si>
  <si>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</si>
  <si>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</si>
  <si>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</si>
  <si>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</si>
  <si>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</si>
  <si>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</si>
  <si>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</si>
  <si>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</si>
  <si>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</si>
  <si>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</si>
  <si>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</si>
  <si>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</si>
  <si>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</si>
  <si>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</si>
  <si>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</si>
  <si>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</si>
  <si>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</si>
  <si>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</si>
  <si>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</si>
  <si>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</si>
  <si>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</si>
  <si>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</si>
  <si>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</si>
  <si>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</si>
  <si>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</si>
  <si>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</si>
  <si>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copc_opec_r06</t>
  </si>
  <si>
    <t xml:space="preserve">   Africa</t>
  </si>
  <si>
    <t>copc_opec_r05</t>
  </si>
  <si>
    <t xml:space="preserve">   Middle East</t>
  </si>
  <si>
    <t>cops_opec_r06</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</si>
  <si>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</si>
  <si>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</si>
  <si>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</si>
  <si>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</si>
  <si>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</si>
  <si>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</si>
  <si>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</si>
  <si>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</si>
  <si>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</si>
  <si>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</si>
  <si>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</si>
  <si>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</si>
  <si>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</si>
  <si>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</si>
  <si>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</si>
  <si>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</si>
  <si>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</si>
  <si>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</si>
  <si>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</si>
  <si>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</si>
  <si>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</si>
  <si>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</si>
  <si>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</si>
  <si>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</si>
  <si>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</si>
  <si>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</si>
  <si>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</si>
  <si>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</si>
  <si>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</si>
  <si>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</si>
  <si>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</si>
  <si>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</si>
  <si>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</si>
  <si>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</si>
  <si>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</si>
  <si>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</si>
  <si>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</si>
  <si>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</si>
  <si>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</si>
  <si>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</si>
  <si>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</si>
  <si>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</si>
  <si>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</si>
  <si>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</si>
  <si>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</si>
  <si>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</si>
  <si>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</si>
  <si>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</si>
  <si>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</si>
  <si>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</si>
  <si>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</si>
  <si>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</si>
  <si>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</si>
  <si>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</si>
  <si>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</si>
  <si>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</si>
  <si>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</si>
  <si>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</si>
  <si>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</si>
  <si>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</si>
  <si>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</si>
  <si>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</si>
  <si>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</si>
  <si>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</si>
  <si>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</si>
  <si>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</si>
  <si>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</si>
  <si>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</si>
  <si>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</si>
  <si>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</si>
  <si>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</si>
  <si>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</si>
  <si>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</si>
  <si>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</si>
  <si>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</si>
  <si>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</si>
  <si>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</si>
  <si>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</si>
  <si>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</si>
  <si>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</si>
  <si>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</si>
  <si>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</si>
  <si>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</si>
  <si>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</si>
  <si>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</si>
  <si>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</si>
  <si>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</si>
  <si>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</si>
  <si>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</si>
  <si>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</si>
  <si>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</si>
  <si>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</si>
  <si>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</si>
  <si>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</si>
  <si>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</si>
  <si>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</si>
  <si>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</si>
  <si>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</si>
  <si>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</si>
  <si>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</si>
  <si>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</si>
  <si>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</si>
  <si>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</si>
  <si>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</si>
  <si>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</si>
  <si>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</si>
  <si>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</si>
  <si>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</si>
  <si>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</si>
  <si>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</si>
  <si>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</si>
  <si>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</si>
  <si>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</si>
  <si>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</si>
  <si>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</si>
  <si>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</si>
  <si>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</si>
  <si>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</si>
  <si>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</si>
  <si>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</si>
  <si>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</si>
  <si>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</si>
  <si>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</si>
  <si>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</si>
  <si>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</si>
  <si>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</si>
  <si>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</si>
  <si>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</si>
  <si>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</si>
  <si>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</si>
  <si>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</si>
  <si>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</si>
  <si>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</si>
  <si>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</si>
  <si>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</si>
  <si>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</si>
  <si>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</si>
  <si>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</si>
  <si>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</si>
  <si>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</si>
  <si>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</si>
  <si>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</si>
  <si>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</si>
  <si>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</si>
  <si>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</si>
  <si>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</si>
  <si>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</si>
  <si>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</si>
  <si>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</si>
  <si>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</si>
  <si>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</si>
  <si>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</si>
  <si>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</si>
  <si>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</si>
  <si>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</si>
  <si>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</si>
  <si>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</si>
  <si>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</si>
  <si>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</si>
  <si>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</si>
  <si>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</si>
  <si>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</si>
  <si>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</si>
  <si>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</si>
  <si>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</si>
  <si>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</si>
  <si>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</si>
  <si>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</si>
  <si>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</si>
  <si>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</si>
  <si>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</si>
  <si>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</si>
  <si>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</si>
  <si>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</si>
  <si>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</si>
  <si>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</si>
  <si>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</si>
  <si>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</si>
  <si>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</si>
  <si>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</si>
  <si>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</si>
  <si>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</si>
  <si>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</si>
  <si>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</si>
  <si>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</si>
  <si>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</si>
  <si>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</si>
  <si>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</si>
  <si>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</si>
  <si>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</si>
  <si>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</si>
  <si>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</si>
  <si>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</si>
  <si>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</si>
  <si>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</si>
  <si>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</si>
  <si>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</si>
  <si>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</si>
  <si>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</si>
  <si>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</si>
  <si>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</si>
  <si>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</si>
  <si>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</si>
  <si>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</si>
  <si>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</si>
  <si>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</si>
  <si>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</si>
  <si>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</si>
  <si>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</si>
  <si>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</si>
  <si>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</si>
  <si>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</si>
  <si>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</si>
  <si>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</si>
  <si>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</si>
  <si>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</si>
  <si>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</si>
  <si>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</si>
  <si>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</si>
  <si>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</si>
  <si>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</si>
  <si>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</si>
  <si>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</si>
  <si>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</si>
  <si>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</si>
  <si>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</si>
  <si>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</si>
  <si>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</si>
  <si>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</si>
  <si>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</si>
  <si>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</si>
  <si>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</si>
  <si>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</si>
  <si>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</si>
  <si>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</si>
  <si>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</si>
  <si>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</si>
  <si>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</si>
  <si>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</si>
  <si>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</si>
  <si>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</si>
  <si>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</si>
  <si>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</si>
  <si>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</si>
  <si>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</si>
  <si>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</si>
  <si>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</si>
  <si>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</si>
  <si>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</si>
  <si>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</si>
  <si>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</si>
  <si>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</si>
  <si>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</si>
  <si>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</si>
  <si>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</si>
  <si>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</si>
  <si>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</si>
  <si>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</si>
  <si>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</si>
  <si>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</si>
  <si>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</si>
  <si>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</si>
  <si>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</si>
  <si>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</si>
  <si>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</si>
  <si>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</si>
  <si>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</si>
  <si>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</si>
  <si>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</si>
  <si>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</si>
  <si>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</si>
  <si>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</si>
  <si>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</si>
  <si>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</si>
  <si>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</si>
  <si>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</si>
  <si>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</si>
  <si>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</si>
  <si>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</si>
  <si>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</si>
  <si>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</si>
  <si>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</si>
  <si>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</si>
  <si>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</si>
  <si>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</si>
  <si>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</si>
  <si>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</si>
  <si>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</si>
  <si>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</si>
  <si>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</si>
  <si>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</si>
  <si>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</si>
  <si>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</si>
  <si>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</si>
  <si>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</si>
  <si>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</si>
  <si>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</si>
  <si>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</si>
  <si>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</si>
  <si>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</si>
  <si>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</si>
  <si>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</si>
  <si>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</si>
  <si>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</si>
  <si>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</si>
  <si>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</si>
  <si>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</si>
  <si>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</si>
  <si>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</si>
  <si>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</si>
  <si>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</si>
  <si>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</si>
  <si>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</si>
  <si>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</si>
  <si>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</si>
  <si>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</si>
  <si>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</si>
  <si>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</si>
  <si>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</si>
  <si>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</si>
  <si>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</si>
  <si>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</si>
  <si>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</si>
  <si>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</si>
  <si>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</si>
  <si>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</si>
  <si>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</si>
  <si>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</si>
  <si>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</si>
  <si>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</si>
  <si>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</si>
  <si>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</si>
  <si>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</si>
  <si>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</si>
  <si>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</si>
  <si>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</si>
  <si>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</si>
  <si>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</si>
  <si>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</si>
  <si>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</si>
  <si>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</si>
  <si>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</si>
  <si>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</si>
  <si>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</si>
  <si>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</si>
  <si>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</si>
  <si>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</si>
  <si>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</si>
  <si>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</si>
  <si>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</si>
  <si>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</si>
  <si>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</si>
  <si>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</si>
  <si>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</si>
  <si>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</si>
  <si>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</si>
  <si>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</si>
  <si>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</si>
  <si>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</si>
  <si>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</si>
  <si>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</si>
  <si>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</si>
  <si>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</si>
  <si>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</si>
  <si>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</si>
  <si>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</si>
  <si>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</si>
  <si>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</si>
  <si>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</si>
  <si>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</si>
  <si>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</si>
  <si>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</si>
  <si>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</si>
  <si>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</si>
  <si>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</si>
  <si>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</si>
  <si>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</si>
  <si>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</si>
  <si>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</si>
  <si>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</si>
  <si>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</si>
  <si>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</si>
  <si>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</si>
  <si>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</si>
  <si>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</si>
  <si>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</si>
  <si>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</si>
  <si>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</si>
  <si>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</si>
  <si>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</si>
  <si>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</si>
  <si>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</si>
  <si>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</si>
  <si>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</si>
  <si>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</si>
  <si>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</si>
  <si>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</si>
  <si>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</si>
  <si>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</si>
  <si>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</si>
  <si>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</si>
  <si>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</si>
  <si>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</si>
  <si>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</si>
  <si>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</si>
  <si>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</si>
  <si>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</si>
  <si>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</si>
  <si>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</si>
  <si>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</si>
  <si>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</si>
  <si>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</si>
  <si>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</si>
  <si>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</si>
  <si>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</si>
  <si>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</si>
  <si>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</si>
  <si>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</si>
  <si>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</si>
  <si>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</si>
  <si>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</si>
  <si>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</si>
  <si>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</si>
  <si>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</si>
  <si>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</si>
  <si>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</si>
  <si>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</si>
  <si>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</si>
  <si>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</si>
  <si>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</si>
  <si>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</si>
  <si>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</si>
  <si>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</si>
  <si>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</si>
  <si>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</si>
  <si>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</si>
  <si>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</si>
  <si>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</si>
  <si>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</si>
  <si>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</si>
  <si>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</si>
  <si>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</si>
  <si>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</si>
  <si>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</si>
  <si>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</si>
  <si>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</si>
  <si>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</si>
  <si>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</si>
  <si>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</si>
  <si>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</si>
  <si>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</si>
  <si>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</si>
  <si>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</si>
  <si>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</si>
  <si>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</si>
  <si>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</si>
  <si>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 xml:space="preserve">Projections: </t>
    </r>
    <r>
      <rPr>
        <sz val="8"/>
        <rFont val="Arial"/>
        <family val="2"/>
      </rPr>
      <t>EIA Regional Short-Term Energy Model.</t>
    </r>
  </si>
  <si>
    <t>Real Gross State Product (Billion $2009)</t>
  </si>
  <si>
    <t>Real Personal Income (Billion $2009)</t>
  </si>
  <si>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</si>
  <si>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</si>
  <si>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</si>
  <si>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</si>
  <si>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</si>
  <si>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</si>
  <si>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</si>
  <si>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</si>
  <si>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</si>
  <si>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</si>
  <si>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</si>
  <si>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</si>
  <si>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</si>
  <si>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</si>
  <si>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</si>
  <si>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</si>
  <si>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</si>
  <si>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</si>
  <si>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</si>
  <si>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</si>
  <si>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</si>
  <si>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</si>
  <si>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</si>
  <si>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</si>
  <si>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</si>
  <si>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</si>
  <si>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</si>
  <si>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</si>
  <si>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</si>
  <si>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</si>
  <si>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</si>
  <si>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</si>
  <si>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</si>
  <si>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</si>
  <si>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</si>
  <si>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</si>
  <si>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</si>
  <si>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</si>
  <si>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</si>
  <si>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</si>
  <si>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</si>
  <si>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</si>
  <si>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</si>
  <si>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</si>
  <si>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</si>
  <si>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</si>
  <si>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</si>
  <si>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</si>
  <si>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</si>
  <si>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</si>
  <si>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</si>
  <si>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</si>
  <si>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</si>
  <si>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</si>
  <si>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</si>
  <si>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</si>
  <si>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</si>
  <si>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</si>
  <si>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</si>
  <si>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</si>
  <si>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</si>
  <si>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</si>
  <si>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</si>
  <si>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</si>
  <si>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</si>
  <si>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</si>
  <si>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</si>
  <si>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</si>
  <si>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</si>
  <si>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</si>
  <si>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</si>
  <si>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</si>
  <si>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Industrial Production Indices (Index, 2012=100)</t>
  </si>
  <si>
    <t>Industrial Output, Manufacturing (Index, Year 2012=100)</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</si>
  <si>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</si>
  <si>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</si>
  <si>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</si>
  <si>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</si>
  <si>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</si>
  <si>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</si>
  <si>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</si>
  <si>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</si>
  <si>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</si>
  <si>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</si>
  <si>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</si>
  <si>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</si>
  <si>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</si>
  <si>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</si>
  <si>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</si>
  <si>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</si>
  <si>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t>RTTO_US</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</si>
  <si>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</si>
  <si>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</si>
  <si>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</si>
  <si>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</si>
  <si>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</si>
  <si>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</si>
  <si>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</si>
  <si>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copr_gb</t>
  </si>
  <si>
    <t xml:space="preserve">   Gabon</t>
  </si>
  <si>
    <t>(a) Includes lease condensate, natural gas plant liquids, other liquids, refinery processing gain, and other unaccounted-for liquids.</t>
  </si>
  <si>
    <t>copc_opec_rot</t>
  </si>
  <si>
    <t>cops_opec_rot</t>
  </si>
  <si>
    <t xml:space="preserve">             France, Germany, Greece, Hungary, Iceland, Ireland, Israel, Italy, Japan, Latvia, Luxembourg, Mexico, the Netherlands, New Zealand, Norway, Poland, Portugal, </t>
  </si>
  <si>
    <t xml:space="preserve">             Slovakia, Slovenia, South Korea, Spain, Sweden, Switzerland, Turkey, the United Kingdom, the United States.</t>
  </si>
  <si>
    <t>Indonesia</t>
  </si>
  <si>
    <t>papr_ID</t>
  </si>
  <si>
    <t xml:space="preserve">   South America</t>
  </si>
  <si>
    <t xml:space="preserve">         Other Liquids (b)</t>
  </si>
  <si>
    <t>Consumption (million barrels per day) (c)</t>
  </si>
  <si>
    <t>(b) Includes lease condensate, natural gas plant liquids, other liquids, refinery processing gain, and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</si>
  <si>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</si>
  <si>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</si>
  <si>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</si>
  <si>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</si>
  <si>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</si>
  <si>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</si>
  <si>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</si>
  <si>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</si>
  <si>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</si>
  <si>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</si>
  <si>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</si>
  <si>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</si>
  <si>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</si>
  <si>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</si>
  <si>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</si>
  <si>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</si>
  <si>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</si>
  <si>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</si>
  <si>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</si>
  <si>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</si>
  <si>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</si>
  <si>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</si>
  <si>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</si>
  <si>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</si>
  <si>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</si>
  <si>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</si>
  <si>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</si>
  <si>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</si>
  <si>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</si>
  <si>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</si>
  <si>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</si>
  <si>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</si>
  <si>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</si>
  <si>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</si>
  <si>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</si>
  <si>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</si>
  <si>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</si>
  <si>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</si>
  <si>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</si>
  <si>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</si>
  <si>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</si>
  <si>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</si>
  <si>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</si>
  <si>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</si>
  <si>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</si>
  <si>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</si>
  <si>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</si>
  <si>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</si>
  <si>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</si>
  <si>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</si>
  <si>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</si>
  <si>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</si>
  <si>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</si>
  <si>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Renewable Electricity Generation (thousand megawatthours per day)</t>
  </si>
  <si>
    <t>BMEP_US</t>
  </si>
  <si>
    <t>OWEP_US</t>
  </si>
  <si>
    <t>WWEP_US</t>
  </si>
  <si>
    <t>HVEP_US</t>
  </si>
  <si>
    <t>GEEP_US</t>
  </si>
  <si>
    <t xml:space="preserve">      Geothermal  </t>
  </si>
  <si>
    <t>SOEP_US</t>
  </si>
  <si>
    <t>WNEP_US</t>
  </si>
  <si>
    <t xml:space="preserve">      Wind </t>
  </si>
  <si>
    <t>BMCH_US</t>
  </si>
  <si>
    <t>WWCH_US</t>
  </si>
  <si>
    <t>OWCH_US</t>
  </si>
  <si>
    <t>HVCH_US</t>
  </si>
  <si>
    <t>SOCH_US</t>
  </si>
  <si>
    <t>SODTP_US</t>
  </si>
  <si>
    <t>SODRP_US</t>
  </si>
  <si>
    <t xml:space="preserve">         Residential Sector </t>
  </si>
  <si>
    <t>SODCP_US</t>
  </si>
  <si>
    <t xml:space="preserve">         Commercial Sector </t>
  </si>
  <si>
    <t>SODIP_US</t>
  </si>
  <si>
    <t xml:space="preserve">         Industrial Sector </t>
  </si>
  <si>
    <t>WNCH_US</t>
  </si>
  <si>
    <t>(a) Power plants larger than or equal to one megawatt in size that are operated by electric utilities or independent power producers.</t>
  </si>
  <si>
    <t>(b) Solar thermal and photovoltaic generating units at power plants larger than or equal to 1 megawatt.</t>
  </si>
  <si>
    <t>(c) Businesses or individual households not primarily engaged in electric power production for sale to the public, whose generating capacity is at least 
      one megawatt (except for small-scale solar photovoltaic data, which consists of systems smaller than 1 megawatt).</t>
  </si>
  <si>
    <t>(d) Solar photovoltaic systems smaller than one megawatt.</t>
  </si>
  <si>
    <r>
      <rPr>
        <b/>
        <sz val="8"/>
        <color theme="1"/>
        <rFont val="Arial"/>
        <family val="2"/>
      </rPr>
      <t>Notes</t>
    </r>
    <r>
      <rPr>
        <sz val="8"/>
        <color theme="1"/>
        <rFont val="Arial"/>
        <family val="2"/>
      </rPr>
      <t>:  The approximate break between historical and forecast values is shown with historical data printed in bold; estimates and forecasts in italics.</t>
    </r>
  </si>
  <si>
    <r>
      <rPr>
        <b/>
        <sz val="8"/>
        <color theme="1"/>
        <rFont val="Arial"/>
        <family val="2"/>
      </rPr>
      <t>Historical data</t>
    </r>
    <r>
      <rPr>
        <sz val="8"/>
        <color theme="1"/>
        <rFont val="Arial"/>
        <family val="2"/>
      </rPr>
      <t xml:space="preserve">:  Latest data available from EIA databases supporting the Electric Power Monthly, DOE/EIA-0226. </t>
    </r>
  </si>
  <si>
    <r>
      <rPr>
        <b/>
        <sz val="8"/>
        <color theme="1"/>
        <rFont val="Arial"/>
        <family val="2"/>
      </rPr>
      <t>Projections</t>
    </r>
    <r>
      <rPr>
        <sz val="8"/>
        <color theme="1"/>
        <rFont val="Arial"/>
        <family val="2"/>
      </rPr>
      <t>: EIA-860M database, EIA-826 Solar PV database, and EIA Regional Short-Term Energy Model.</t>
    </r>
  </si>
  <si>
    <t>-- = no data available</t>
  </si>
  <si>
    <t>--</t>
  </si>
  <si>
    <t>Table 8a. U.S. Renewable Energy Consumption</t>
  </si>
  <si>
    <t>OPEC = Organization of the Petroleum Exporting Countries: Algeria, Angola, Ecuador, Equatorial Guinea, Gabon, Iran, Iraq, Kuwait, Libya, Nigeria, Qatar, Saudi Arabia, the United Arab Emirates, Venezuela.</t>
  </si>
  <si>
    <t>OPEC = Organization of the Petroleum Exporting Countries: Algeria, Angola, Equatorial Guinea, Gabon, Libya, and Nigeria (Africa); Ecuador and Venezuela (South America); Iran, Iraq, Kuwait, Qatar, Saudi Arabia, and the United Arab Emirates (Middle East).</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</si>
  <si>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</si>
  <si>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</si>
  <si>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</si>
  <si>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</si>
  <si>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</si>
  <si>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</si>
  <si>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</si>
  <si>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</si>
  <si>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</si>
  <si>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</si>
  <si>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</si>
  <si>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</si>
  <si>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r>
      <t>Projections:</t>
    </r>
    <r>
      <rPr>
        <sz val="8"/>
        <rFont val="Arial"/>
        <family val="2"/>
      </rPr>
      <t xml:space="preserve"> EIA Regional Short-Term Energy Model. U.S. macroeconomic projections are based on the IHS Markit model of the U.S. Economy. </t>
    </r>
  </si>
  <si>
    <r>
      <t>Projections:</t>
    </r>
    <r>
      <rPr>
        <sz val="8"/>
        <rFont val="Arial"/>
        <family val="2"/>
      </rPr>
      <t xml:space="preserve"> Macroeconomic projections are based on the IHS Markit model of the U.S. Economy.</t>
    </r>
  </si>
  <si>
    <t>(a)  Weighted geometric mean of real indices for various countries with weights equal to each country's share of world oil consumption in the base period. Exchange rate is measured in foreign currency per U.S. dollar. GDP and exchange rate data are from Oxford Economics, and oil consumption data are from EIA.</t>
  </si>
  <si>
    <t>World Index, 2015 Q1 = 100</t>
  </si>
  <si>
    <t>OECD Index, 2015 Q1 = 100</t>
  </si>
  <si>
    <t>Non-OECD Index, 2015 Q1 = 100</t>
  </si>
  <si>
    <t>Index, 2015 Q1 = 100</t>
  </si>
  <si>
    <t>End-of-period Commercial Crude Oil and Other Liquids Inventories (million barrels)</t>
  </si>
  <si>
    <t>July 2018</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</si>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</sst>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61"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s>
  <fills count="7">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7">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5" fillId="0" borderId="0" applyNumberFormat="0" applyFill="0" applyBorder="0" applyAlignment="0" applyProtection="0">
      <alignment vertical="top"/>
      <protection locked="0"/>
    </xf>
    <xf numFmtId="0" fontId="2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cellStyleXfs>
  <cellXfs count="861">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1" fillId="0" borderId="0" xfId="13" applyFont="1"/>
    <xf numFmtId="0" fontId="14" fillId="0" borderId="0" xfId="23" applyFont="1" applyFill="1" applyBorder="1" applyAlignment="1" applyProtection="1"/>
    <xf numFmtId="0" fontId="12" fillId="2" borderId="0" xfId="9" applyFont="1" applyFill="1" applyBorder="1"/>
    <xf numFmtId="0" fontId="12" fillId="2" borderId="0" xfId="9" applyFont="1" applyFill="1"/>
    <xf numFmtId="0" fontId="19" fillId="0" borderId="0" xfId="23" applyFont="1" applyAlignment="1" applyProtection="1">
      <alignment horizontal="left"/>
    </xf>
    <xf numFmtId="0" fontId="11" fillId="0" borderId="0" xfId="17" applyFont="1" applyBorder="1"/>
    <xf numFmtId="0" fontId="11" fillId="0" borderId="0" xfId="17" applyFont="1"/>
    <xf numFmtId="0" fontId="11" fillId="0" borderId="0" xfId="22" applyFont="1"/>
    <xf numFmtId="0" fontId="21" fillId="2" borderId="0" xfId="17" applyFont="1" applyFill="1"/>
    <xf numFmtId="0" fontId="25" fillId="0" borderId="2" xfId="17" applyFont="1" applyFill="1" applyBorder="1" applyProtection="1"/>
    <xf numFmtId="0" fontId="11" fillId="2" borderId="0" xfId="17" applyFont="1" applyFill="1"/>
    <xf numFmtId="0" fontId="25" fillId="0" borderId="3" xfId="17" applyFont="1" applyFill="1" applyBorder="1" applyProtection="1"/>
    <xf numFmtId="0" fontId="25" fillId="0" borderId="4" xfId="19" applyFont="1" applyFill="1" applyBorder="1" applyAlignment="1" applyProtection="1">
      <alignment horizontal="center"/>
    </xf>
    <xf numFmtId="0" fontId="11" fillId="2" borderId="0" xfId="17" applyFont="1" applyFill="1" applyBorder="1" applyAlignment="1" applyProtection="1">
      <alignment horizontal="left"/>
    </xf>
    <xf numFmtId="0" fontId="25" fillId="0" borderId="0" xfId="17" applyFont="1" applyFill="1" applyAlignment="1" applyProtection="1"/>
    <xf numFmtId="1" fontId="25" fillId="0" borderId="0" xfId="23" applyNumberFormat="1" applyFont="1" applyFill="1" applyAlignment="1" applyProtection="1">
      <alignment horizontal="right" indent="1"/>
    </xf>
    <xf numFmtId="0" fontId="26" fillId="0" borderId="0" xfId="17" applyFont="1" applyFill="1" applyBorder="1" applyAlignment="1" applyProtection="1"/>
    <xf numFmtId="171" fontId="26" fillId="0" borderId="0" xfId="17" quotePrefix="1" applyNumberFormat="1" applyFont="1" applyFill="1" applyBorder="1" applyAlignment="1" applyProtection="1">
      <alignment wrapText="1"/>
    </xf>
    <xf numFmtId="0" fontId="26" fillId="0" borderId="0" xfId="17" quotePrefix="1" applyFont="1" applyFill="1" applyBorder="1" applyAlignment="1" applyProtection="1">
      <alignment wrapText="1"/>
    </xf>
    <xf numFmtId="0" fontId="26" fillId="0" borderId="0" xfId="17" applyFont="1" applyFill="1" applyProtection="1"/>
    <xf numFmtId="0" fontId="11" fillId="2" borderId="0" xfId="17" applyFont="1" applyFill="1" applyAlignment="1" applyProtection="1">
      <alignment horizontal="left"/>
    </xf>
    <xf numFmtId="171" fontId="26" fillId="0" borderId="0" xfId="17" quotePrefix="1" applyNumberFormat="1" applyFont="1" applyFill="1" applyAlignment="1" applyProtection="1">
      <alignment wrapText="1"/>
    </xf>
    <xf numFmtId="0" fontId="26" fillId="0" borderId="0" xfId="17" applyFont="1" applyFill="1" applyAlignment="1" applyProtection="1">
      <alignment wrapText="1"/>
    </xf>
    <xf numFmtId="0" fontId="26" fillId="0" borderId="0" xfId="17" applyFont="1" applyFill="1" applyAlignment="1" applyProtection="1"/>
    <xf numFmtId="171" fontId="26" fillId="0" borderId="0" xfId="17" quotePrefix="1" applyNumberFormat="1" applyFont="1" applyFill="1" applyAlignment="1" applyProtection="1"/>
    <xf numFmtId="0" fontId="25" fillId="0" borderId="0" xfId="17" applyFont="1" applyFill="1" applyProtection="1"/>
    <xf numFmtId="171" fontId="26" fillId="0" borderId="0" xfId="17" quotePrefix="1" applyNumberFormat="1" applyFont="1" applyFill="1" applyBorder="1" applyAlignment="1" applyProtection="1"/>
    <xf numFmtId="0" fontId="11" fillId="2" borderId="0" xfId="17" applyFont="1" applyFill="1" applyProtection="1"/>
    <xf numFmtId="0" fontId="26" fillId="0" borderId="0" xfId="17" quotePrefix="1" applyFont="1" applyFill="1" applyAlignment="1" applyProtection="1"/>
    <xf numFmtId="0" fontId="27" fillId="2" borderId="0" xfId="20" applyFont="1" applyFill="1" applyProtection="1"/>
    <xf numFmtId="0" fontId="26" fillId="0" borderId="0" xfId="20" applyFont="1" applyFill="1" applyAlignment="1" applyProtection="1"/>
    <xf numFmtId="0" fontId="27" fillId="2" borderId="0" xfId="20" applyFont="1" applyFill="1" applyAlignment="1" applyProtection="1"/>
    <xf numFmtId="171" fontId="26" fillId="0" borderId="0" xfId="20" quotePrefix="1" applyNumberFormat="1" applyFont="1" applyFill="1" applyAlignment="1" applyProtection="1">
      <alignment horizontal="left"/>
    </xf>
    <xf numFmtId="171" fontId="26" fillId="0" borderId="0" xfId="20" applyNumberFormat="1" applyFont="1" applyFill="1" applyAlignment="1" applyProtection="1">
      <alignment horizontal="left"/>
    </xf>
    <xf numFmtId="171" fontId="26" fillId="0" borderId="0" xfId="20" quotePrefix="1" applyNumberFormat="1" applyFont="1" applyFill="1" applyAlignment="1" applyProtection="1"/>
    <xf numFmtId="171" fontId="26" fillId="0" borderId="0" xfId="20" applyNumberFormat="1" applyFont="1" applyFill="1" applyAlignment="1" applyProtection="1"/>
    <xf numFmtId="171" fontId="26" fillId="0" borderId="3" xfId="20" applyNumberFormat="1" applyFont="1" applyFill="1" applyBorder="1" applyAlignment="1" applyProtection="1"/>
    <xf numFmtId="0" fontId="11" fillId="0" borderId="0" xfId="20" applyFont="1"/>
    <xf numFmtId="0" fontId="11" fillId="0" borderId="0" xfId="23" applyFont="1" applyAlignment="1" applyProtection="1">
      <alignment horizontal="left"/>
    </xf>
    <xf numFmtId="0" fontId="26" fillId="0" borderId="0" xfId="9" applyFont="1" applyFill="1" applyProtection="1"/>
    <xf numFmtId="0" fontId="24" fillId="0" borderId="0" xfId="9" applyFont="1" applyFill="1" applyProtection="1"/>
    <xf numFmtId="0" fontId="11" fillId="0" borderId="0" xfId="23" applyFont="1"/>
    <xf numFmtId="167" fontId="26" fillId="0" borderId="5" xfId="9" applyNumberFormat="1" applyFont="1" applyFill="1" applyBorder="1" applyProtection="1"/>
    <xf numFmtId="0" fontId="11" fillId="2" borderId="0" xfId="22" applyFont="1" applyFill="1"/>
    <xf numFmtId="0" fontId="25" fillId="0" borderId="0" xfId="22" applyFont="1" applyFill="1" applyAlignment="1" applyProtection="1"/>
    <xf numFmtId="166" fontId="24" fillId="0" borderId="0" xfId="22" applyNumberFormat="1" applyFont="1" applyFill="1" applyAlignment="1" applyProtection="1">
      <alignment horizontal="center"/>
    </xf>
    <xf numFmtId="0" fontId="11" fillId="2" borderId="0" xfId="22" applyFont="1" applyFill="1" applyAlignment="1" applyProtection="1">
      <alignment horizontal="left"/>
    </xf>
    <xf numFmtId="0" fontId="22" fillId="0" borderId="0" xfId="22" applyFont="1" applyAlignment="1" applyProtection="1">
      <alignment horizontal="left"/>
    </xf>
    <xf numFmtId="0" fontId="25" fillId="0" borderId="0" xfId="22" quotePrefix="1" applyFont="1" applyFill="1" applyAlignment="1" applyProtection="1">
      <alignment horizontal="left"/>
    </xf>
    <xf numFmtId="0" fontId="25" fillId="0" borderId="0" xfId="22" applyFont="1" applyFill="1" applyAlignment="1" applyProtection="1">
      <alignment horizontal="left"/>
    </xf>
    <xf numFmtId="0" fontId="11" fillId="2" borderId="0" xfId="22" applyFont="1" applyFill="1" applyBorder="1" applyAlignment="1" applyProtection="1">
      <alignment horizontal="left"/>
    </xf>
    <xf numFmtId="0" fontId="11" fillId="2" borderId="0" xfId="23" applyFont="1" applyFill="1"/>
    <xf numFmtId="0" fontId="25" fillId="0" borderId="2" xfId="23" applyFont="1" applyFill="1" applyBorder="1" applyAlignment="1" applyProtection="1">
      <alignment horizontal="center"/>
    </xf>
    <xf numFmtId="0" fontId="25" fillId="0" borderId="0" xfId="23" applyFont="1" applyFill="1" applyBorder="1" applyAlignment="1" applyProtection="1"/>
    <xf numFmtId="0" fontId="25" fillId="0" borderId="0" xfId="23" applyFont="1" applyFill="1" applyAlignment="1" applyProtection="1">
      <alignment horizontal="center"/>
    </xf>
    <xf numFmtId="0" fontId="11" fillId="2" borderId="0" xfId="23" applyFont="1" applyFill="1" applyAlignment="1" applyProtection="1">
      <alignment horizontal="left"/>
    </xf>
    <xf numFmtId="166" fontId="25" fillId="0" borderId="0" xfId="23" applyNumberFormat="1" applyFont="1" applyFill="1" applyAlignment="1" applyProtection="1">
      <alignment horizontal="right"/>
    </xf>
    <xf numFmtId="0" fontId="25" fillId="0" borderId="0" xfId="23" applyFont="1" applyFill="1" applyAlignment="1" applyProtection="1">
      <alignment horizontal="right"/>
    </xf>
    <xf numFmtId="0" fontId="29" fillId="0" borderId="0" xfId="23" applyFont="1"/>
    <xf numFmtId="0" fontId="25" fillId="0" borderId="0" xfId="23" applyFont="1" applyFill="1" applyAlignment="1" applyProtection="1"/>
    <xf numFmtId="0" fontId="26" fillId="0" borderId="0" xfId="23" applyFont="1" applyFill="1" applyAlignment="1" applyProtection="1"/>
    <xf numFmtId="0" fontId="22" fillId="0" borderId="0" xfId="23" quotePrefix="1" applyFont="1" applyAlignment="1" applyProtection="1">
      <alignment horizontal="left"/>
    </xf>
    <xf numFmtId="165" fontId="25" fillId="0" borderId="0" xfId="23" applyNumberFormat="1" applyFont="1" applyFill="1" applyAlignment="1" applyProtection="1">
      <alignment horizontal="right"/>
    </xf>
    <xf numFmtId="165" fontId="25" fillId="0" borderId="3" xfId="23" applyNumberFormat="1" applyFont="1" applyFill="1" applyBorder="1" applyAlignment="1" applyProtection="1">
      <alignment horizontal="right"/>
    </xf>
    <xf numFmtId="0" fontId="11" fillId="0" borderId="0" xfId="23" applyFont="1" applyFill="1"/>
    <xf numFmtId="0" fontId="11" fillId="2" borderId="0" xfId="21" applyFont="1" applyFill="1"/>
    <xf numFmtId="0" fontId="11" fillId="0" borderId="0" xfId="21" applyFont="1"/>
    <xf numFmtId="0" fontId="28" fillId="2" borderId="0" xfId="21" applyFont="1" applyFill="1" applyProtection="1"/>
    <xf numFmtId="0" fontId="25" fillId="0" borderId="0" xfId="21" applyFont="1" applyFill="1" applyBorder="1" applyAlignment="1" applyProtection="1"/>
    <xf numFmtId="0" fontId="25" fillId="0" borderId="2" xfId="21" applyFont="1" applyFill="1" applyBorder="1" applyAlignment="1" applyProtection="1">
      <alignment horizontal="right"/>
    </xf>
    <xf numFmtId="0" fontId="11" fillId="2" borderId="0" xfId="21" applyFont="1" applyFill="1" applyAlignment="1" applyProtection="1">
      <alignment horizontal="left"/>
    </xf>
    <xf numFmtId="0" fontId="11" fillId="2" borderId="0" xfId="21" applyFont="1" applyFill="1" applyBorder="1" applyAlignment="1" applyProtection="1">
      <alignment horizontal="left"/>
    </xf>
    <xf numFmtId="0" fontId="25" fillId="0" borderId="0" xfId="21" applyFont="1" applyFill="1" applyAlignment="1" applyProtection="1"/>
    <xf numFmtId="0" fontId="22" fillId="0" borderId="0" xfId="21" applyFont="1" applyAlignment="1" applyProtection="1">
      <alignment horizontal="left"/>
    </xf>
    <xf numFmtId="166" fontId="11" fillId="0" borderId="0" xfId="21" applyNumberFormat="1" applyFont="1" applyProtection="1"/>
    <xf numFmtId="166" fontId="26" fillId="0" borderId="0" xfId="21" applyNumberFormat="1" applyFont="1" applyFill="1" applyAlignment="1" applyProtection="1">
      <alignment horizontal="right"/>
    </xf>
    <xf numFmtId="166" fontId="25" fillId="0" borderId="0" xfId="21" applyNumberFormat="1" applyFont="1" applyFill="1" applyAlignment="1" applyProtection="1">
      <alignment horizontal="right"/>
    </xf>
    <xf numFmtId="0" fontId="26" fillId="0" borderId="0" xfId="21" applyFont="1" applyFill="1" applyAlignment="1" applyProtection="1">
      <alignment horizontal="right"/>
    </xf>
    <xf numFmtId="0" fontId="11" fillId="2" borderId="0" xfId="13" applyFont="1" applyFill="1"/>
    <xf numFmtId="0" fontId="11" fillId="0" borderId="0" xfId="13" applyFont="1" applyBorder="1"/>
    <xf numFmtId="0" fontId="22" fillId="3" borderId="0" xfId="13" applyFont="1" applyFill="1" applyBorder="1"/>
    <xf numFmtId="0" fontId="25" fillId="0" borderId="0" xfId="13" applyFont="1" applyFill="1" applyBorder="1" applyAlignment="1" applyProtection="1">
      <alignment horizontal="center"/>
    </xf>
    <xf numFmtId="0" fontId="22" fillId="0" borderId="0" xfId="13" applyFont="1" applyFill="1"/>
    <xf numFmtId="0" fontId="11" fillId="0" borderId="0" xfId="16" applyFont="1"/>
    <xf numFmtId="0" fontId="11" fillId="2" borderId="0" xfId="16" applyFont="1" applyFill="1"/>
    <xf numFmtId="0" fontId="25" fillId="0" borderId="0" xfId="16" applyFont="1" applyFill="1" applyBorder="1" applyAlignment="1" applyProtection="1"/>
    <xf numFmtId="0" fontId="25" fillId="0" borderId="2" xfId="16" applyFont="1" applyFill="1" applyBorder="1" applyAlignment="1" applyProtection="1">
      <alignment horizontal="right"/>
    </xf>
    <xf numFmtId="0" fontId="11" fillId="2" borderId="0" xfId="16" applyFont="1" applyFill="1" applyAlignment="1" applyProtection="1">
      <alignment horizontal="left"/>
    </xf>
    <xf numFmtId="0" fontId="26" fillId="0" borderId="0" xfId="16" applyFont="1" applyFill="1" applyAlignment="1" applyProtection="1"/>
    <xf numFmtId="169" fontId="11" fillId="2" borderId="0" xfId="16" applyNumberFormat="1" applyFont="1" applyFill="1" applyAlignment="1" applyProtection="1">
      <alignment horizontal="left"/>
    </xf>
    <xf numFmtId="0" fontId="25" fillId="0" borderId="0" xfId="16" applyFont="1" applyFill="1" applyAlignment="1" applyProtection="1"/>
    <xf numFmtId="0" fontId="26" fillId="0" borderId="0" xfId="16" applyFont="1" applyFill="1" applyBorder="1" applyAlignment="1" applyProtection="1"/>
    <xf numFmtId="0" fontId="11" fillId="2" borderId="0" xfId="16" applyFont="1" applyFill="1" applyBorder="1" applyAlignment="1" applyProtection="1">
      <alignment horizontal="left"/>
    </xf>
    <xf numFmtId="169" fontId="25" fillId="0" borderId="0" xfId="16" applyNumberFormat="1" applyFont="1" applyFill="1" applyBorder="1" applyAlignment="1" applyProtection="1">
      <alignment horizontal="right"/>
    </xf>
    <xf numFmtId="0" fontId="11" fillId="0" borderId="0" xfId="18" applyFont="1"/>
    <xf numFmtId="0" fontId="11" fillId="2" borderId="0" xfId="18" applyFont="1" applyFill="1"/>
    <xf numFmtId="0" fontId="25" fillId="0" borderId="0" xfId="18" applyFont="1" applyFill="1" applyBorder="1" applyAlignment="1" applyProtection="1">
      <alignment horizontal="left"/>
    </xf>
    <xf numFmtId="165" fontId="25" fillId="0" borderId="2" xfId="18" applyNumberFormat="1" applyFont="1" applyFill="1" applyBorder="1" applyAlignment="1" applyProtection="1">
      <alignment horizontal="right"/>
    </xf>
    <xf numFmtId="0" fontId="11" fillId="2" borderId="0" xfId="18" applyFont="1" applyFill="1" applyAlignment="1" applyProtection="1">
      <alignment horizontal="left"/>
    </xf>
    <xf numFmtId="0" fontId="11" fillId="0" borderId="0" xfId="18" applyFont="1" applyAlignment="1">
      <alignment horizontal="left"/>
    </xf>
    <xf numFmtId="0" fontId="22" fillId="0" borderId="0" xfId="18" applyFont="1" applyAlignment="1" applyProtection="1">
      <alignment horizontal="left"/>
    </xf>
    <xf numFmtId="0" fontId="11" fillId="2" borderId="0" xfId="18" applyFont="1" applyFill="1" applyBorder="1" applyAlignment="1" applyProtection="1">
      <alignment horizontal="left"/>
    </xf>
    <xf numFmtId="0" fontId="11" fillId="0" borderId="0" xfId="18" applyFont="1" applyBorder="1" applyAlignment="1" applyProtection="1">
      <alignment horizontal="left"/>
    </xf>
    <xf numFmtId="0" fontId="22" fillId="0" borderId="0" xfId="18" applyFont="1" applyBorder="1" applyAlignment="1" applyProtection="1">
      <alignment horizontal="left"/>
    </xf>
    <xf numFmtId="0" fontId="11" fillId="2" borderId="3" xfId="22" applyFont="1" applyFill="1" applyBorder="1" applyAlignment="1" applyProtection="1">
      <alignment horizontal="left"/>
    </xf>
    <xf numFmtId="0" fontId="11" fillId="2" borderId="0" xfId="7" applyFont="1" applyFill="1"/>
    <xf numFmtId="0" fontId="11" fillId="0" borderId="0" xfId="7" applyFont="1"/>
    <xf numFmtId="0" fontId="22" fillId="3" borderId="0" xfId="7" applyFont="1" applyFill="1"/>
    <xf numFmtId="0" fontId="22" fillId="0" borderId="0" xfId="7" applyFont="1" applyFill="1"/>
    <xf numFmtId="0" fontId="22" fillId="0" borderId="0" xfId="7" applyFont="1" applyFill="1" applyBorder="1" applyAlignment="1">
      <alignment horizontal="center"/>
    </xf>
    <xf numFmtId="0" fontId="11" fillId="0" borderId="0" xfId="7" applyFont="1" applyBorder="1"/>
    <xf numFmtId="0" fontId="11" fillId="2" borderId="0" xfId="7" applyFont="1" applyFill="1" applyBorder="1"/>
    <xf numFmtId="0" fontId="22" fillId="0" borderId="0" xfId="7" applyFont="1" applyFill="1" applyBorder="1"/>
    <xf numFmtId="0" fontId="11" fillId="2" borderId="0" xfId="8" applyFont="1" applyFill="1"/>
    <xf numFmtId="0" fontId="11" fillId="0" borderId="0" xfId="8" applyFont="1" applyBorder="1"/>
    <xf numFmtId="0" fontId="11" fillId="0" borderId="0" xfId="8" applyFont="1"/>
    <xf numFmtId="0" fontId="22" fillId="0" borderId="0" xfId="8" applyFont="1" applyFill="1"/>
    <xf numFmtId="0" fontId="22" fillId="0" borderId="0" xfId="8" applyFont="1" applyFill="1" applyBorder="1" applyAlignment="1">
      <alignment horizontal="center"/>
    </xf>
    <xf numFmtId="0" fontId="11" fillId="3" borderId="0" xfId="8" applyFont="1" applyFill="1"/>
    <xf numFmtId="165" fontId="26" fillId="0" borderId="0" xfId="8" applyNumberFormat="1" applyFont="1" applyFill="1" applyAlignment="1" applyProtection="1">
      <alignment horizontal="center"/>
    </xf>
    <xf numFmtId="0" fontId="11" fillId="0" borderId="0" xfId="8" quotePrefix="1" applyFont="1"/>
    <xf numFmtId="165" fontId="11" fillId="0" borderId="0" xfId="8" quotePrefix="1" applyNumberFormat="1" applyFont="1"/>
    <xf numFmtId="165" fontId="11" fillId="0" borderId="0" xfId="8" applyNumberFormat="1" applyFont="1"/>
    <xf numFmtId="0" fontId="25" fillId="0" borderId="0" xfId="14" applyFont="1" applyFill="1" applyBorder="1" applyAlignment="1" applyProtection="1">
      <alignment horizontal="left"/>
    </xf>
    <xf numFmtId="171" fontId="11" fillId="0" borderId="0" xfId="18" applyNumberFormat="1" applyFont="1" applyAlignment="1" applyProtection="1">
      <alignment horizontal="left"/>
    </xf>
    <xf numFmtId="0" fontId="22" fillId="0" borderId="0" xfId="14" applyFont="1" applyAlignment="1" applyProtection="1">
      <alignment horizontal="left"/>
    </xf>
    <xf numFmtId="0" fontId="22" fillId="2" borderId="0" xfId="15" applyFont="1" applyFill="1"/>
    <xf numFmtId="0" fontId="11" fillId="2" borderId="0" xfId="15" applyFont="1" applyFill="1" applyAlignment="1" applyProtection="1">
      <alignment horizontal="left"/>
    </xf>
    <xf numFmtId="0" fontId="11" fillId="2" borderId="0" xfId="19" applyFont="1" applyFill="1"/>
    <xf numFmtId="0" fontId="11" fillId="0" borderId="0" xfId="19" applyFont="1"/>
    <xf numFmtId="0" fontId="25" fillId="0" borderId="0" xfId="19" applyFont="1" applyFill="1" applyBorder="1" applyAlignment="1" applyProtection="1"/>
    <xf numFmtId="0" fontId="26" fillId="0" borderId="2" xfId="19" applyFont="1" applyFill="1" applyBorder="1" applyAlignment="1" applyProtection="1">
      <alignment horizontal="center"/>
    </xf>
    <xf numFmtId="0" fontId="26" fillId="0" borderId="0" xfId="19" applyFont="1" applyFill="1" applyBorder="1" applyAlignment="1" applyProtection="1">
      <alignment horizontal="center"/>
    </xf>
    <xf numFmtId="0" fontId="11" fillId="0" borderId="0" xfId="19" applyFont="1" applyAlignment="1" applyProtection="1">
      <alignment horizontal="left"/>
    </xf>
    <xf numFmtId="0" fontId="11" fillId="2" borderId="0" xfId="19" applyFont="1" applyFill="1" applyAlignment="1" applyProtection="1">
      <alignment horizontal="left"/>
    </xf>
    <xf numFmtId="0" fontId="26" fillId="0" borderId="0" xfId="19" applyFont="1"/>
    <xf numFmtId="165" fontId="11" fillId="2" borderId="0" xfId="19" applyNumberFormat="1" applyFont="1" applyFill="1" applyAlignment="1" applyProtection="1">
      <alignment horizontal="left"/>
    </xf>
    <xf numFmtId="165" fontId="11" fillId="0" borderId="0" xfId="19" applyNumberFormat="1" applyFont="1"/>
    <xf numFmtId="0" fontId="25" fillId="0" borderId="0" xfId="19" applyFont="1" applyFill="1" applyAlignment="1" applyProtection="1"/>
    <xf numFmtId="169" fontId="11" fillId="2" borderId="0" xfId="19" applyNumberFormat="1" applyFont="1" applyFill="1" applyProtection="1"/>
    <xf numFmtId="167" fontId="11" fillId="2" borderId="0" xfId="19" applyNumberFormat="1" applyFont="1" applyFill="1" applyAlignment="1" applyProtection="1">
      <alignment horizontal="left"/>
    </xf>
    <xf numFmtId="0" fontId="11" fillId="2" borderId="0" xfId="9" applyFont="1" applyFill="1" applyBorder="1"/>
    <xf numFmtId="0" fontId="11" fillId="2" borderId="0" xfId="9" applyFont="1" applyFill="1"/>
    <xf numFmtId="0" fontId="11" fillId="2" borderId="3" xfId="9" applyFont="1" applyFill="1" applyBorder="1"/>
    <xf numFmtId="164" fontId="26" fillId="0" borderId="0" xfId="9" applyNumberFormat="1" applyFont="1" applyFill="1" applyAlignment="1" applyProtection="1">
      <alignment horizontal="center"/>
    </xf>
    <xf numFmtId="171" fontId="11" fillId="0" borderId="0" xfId="22" applyNumberFormat="1" applyFont="1" applyAlignment="1" applyProtection="1">
      <alignment horizontal="left"/>
    </xf>
    <xf numFmtId="171" fontId="11" fillId="0" borderId="0" xfId="22" applyNumberFormat="1" applyFont="1" applyBorder="1" applyAlignment="1" applyProtection="1">
      <alignment horizontal="left"/>
    </xf>
    <xf numFmtId="0" fontId="3" fillId="4" borderId="0" xfId="0" applyFont="1" applyFill="1" applyBorder="1"/>
    <xf numFmtId="0" fontId="11" fillId="4" borderId="0" xfId="23" applyFont="1" applyFill="1"/>
    <xf numFmtId="0" fontId="25" fillId="4" borderId="0" xfId="23" applyFont="1" applyFill="1" applyBorder="1" applyAlignment="1" applyProtection="1"/>
    <xf numFmtId="0" fontId="11" fillId="4" borderId="0" xfId="23" applyFont="1" applyFill="1" applyAlignment="1" applyProtection="1">
      <alignment horizontal="left"/>
    </xf>
    <xf numFmtId="0" fontId="29" fillId="4" borderId="0" xfId="23" applyFont="1" applyFill="1"/>
    <xf numFmtId="0" fontId="22" fillId="4" borderId="0" xfId="23" applyFont="1" applyFill="1" applyAlignment="1" applyProtection="1">
      <alignment horizontal="left"/>
    </xf>
    <xf numFmtId="0" fontId="11" fillId="4" borderId="0" xfId="23" applyFont="1" applyFill="1" applyBorder="1" applyAlignment="1" applyProtection="1">
      <alignment horizontal="left"/>
    </xf>
    <xf numFmtId="167" fontId="25" fillId="4" borderId="0" xfId="23" applyNumberFormat="1" applyFont="1" applyFill="1" applyBorder="1" applyAlignment="1" applyProtection="1">
      <alignment horizontal="center"/>
    </xf>
    <xf numFmtId="164" fontId="11" fillId="4" borderId="0" xfId="23" applyNumberFormat="1" applyFont="1" applyFill="1"/>
    <xf numFmtId="0" fontId="3" fillId="2" borderId="0" xfId="0" applyFont="1" applyFill="1" applyBorder="1"/>
    <xf numFmtId="0" fontId="11" fillId="0" borderId="0" xfId="9" applyFont="1" applyFill="1" applyBorder="1"/>
    <xf numFmtId="0" fontId="11" fillId="0" borderId="0" xfId="9" applyFont="1" applyFill="1"/>
    <xf numFmtId="0" fontId="11" fillId="0" borderId="0" xfId="22" applyFont="1" applyFill="1"/>
    <xf numFmtId="0" fontId="22" fillId="0" borderId="0" xfId="9" applyFont="1" applyFill="1" applyAlignment="1"/>
    <xf numFmtId="0" fontId="22" fillId="0" borderId="0" xfId="9" applyFont="1" applyFill="1" applyBorder="1" applyAlignment="1">
      <alignment horizontal="center"/>
    </xf>
    <xf numFmtId="0" fontId="22" fillId="0" borderId="0" xfId="9" applyFont="1" applyFill="1"/>
    <xf numFmtId="0" fontId="22" fillId="4" borderId="0" xfId="15" applyFont="1" applyFill="1"/>
    <xf numFmtId="0" fontId="25" fillId="4" borderId="0" xfId="24" applyFont="1" applyFill="1" applyBorder="1" applyAlignment="1" applyProtection="1"/>
    <xf numFmtId="0" fontId="25" fillId="4" borderId="0" xfId="15" applyFont="1" applyFill="1" applyBorder="1" applyAlignment="1" applyProtection="1">
      <alignment horizontal="center"/>
    </xf>
    <xf numFmtId="171" fontId="22" fillId="4" borderId="0" xfId="0" applyNumberFormat="1" applyFont="1" applyFill="1" applyBorder="1"/>
    <xf numFmtId="171" fontId="3" fillId="4" borderId="0" xfId="0" applyNumberFormat="1" applyFont="1" applyFill="1" applyBorder="1"/>
    <xf numFmtId="171" fontId="22" fillId="4" borderId="3" xfId="0" applyNumberFormat="1" applyFont="1" applyFill="1" applyBorder="1"/>
    <xf numFmtId="171" fontId="11" fillId="0" borderId="0" xfId="23" applyNumberFormat="1" applyFont="1" applyAlignment="1" applyProtection="1">
      <alignment horizontal="left"/>
    </xf>
    <xf numFmtId="171" fontId="26" fillId="0" borderId="0" xfId="23" applyNumberFormat="1" applyFont="1" applyFill="1" applyAlignment="1" applyProtection="1"/>
    <xf numFmtId="171" fontId="22" fillId="0" borderId="0" xfId="23" quotePrefix="1" applyNumberFormat="1" applyFont="1" applyAlignment="1" applyProtection="1">
      <alignment horizontal="left"/>
    </xf>
    <xf numFmtId="171" fontId="11" fillId="0" borderId="3" xfId="23" applyNumberFormat="1" applyFont="1" applyBorder="1" applyAlignment="1" applyProtection="1">
      <alignment horizontal="left"/>
    </xf>
    <xf numFmtId="171" fontId="11" fillId="4" borderId="0" xfId="23" applyNumberFormat="1" applyFont="1" applyFill="1" applyAlignment="1" applyProtection="1">
      <alignment horizontal="left"/>
    </xf>
    <xf numFmtId="171" fontId="22" fillId="4" borderId="0" xfId="23" applyNumberFormat="1" applyFont="1" applyFill="1" applyAlignment="1" applyProtection="1">
      <alignment horizontal="left"/>
    </xf>
    <xf numFmtId="171" fontId="22" fillId="4" borderId="3" xfId="23" applyNumberFormat="1" applyFont="1" applyFill="1" applyBorder="1" applyAlignment="1" applyProtection="1">
      <alignment horizontal="left"/>
    </xf>
    <xf numFmtId="171" fontId="14" fillId="0" borderId="0" xfId="23" applyNumberFormat="1" applyFont="1" applyFill="1" applyBorder="1" applyAlignment="1" applyProtection="1"/>
    <xf numFmtId="171" fontId="12" fillId="0" borderId="0" xfId="23" applyNumberFormat="1" applyFont="1" applyAlignment="1" applyProtection="1">
      <alignment horizontal="left"/>
    </xf>
    <xf numFmtId="171" fontId="12" fillId="0" borderId="3" xfId="23" applyNumberFormat="1" applyFont="1" applyBorder="1" applyAlignment="1" applyProtection="1">
      <alignment horizontal="left"/>
    </xf>
    <xf numFmtId="171" fontId="11" fillId="0" borderId="0" xfId="21" applyNumberFormat="1" applyFont="1" applyAlignment="1" applyProtection="1">
      <alignment horizontal="left"/>
    </xf>
    <xf numFmtId="171" fontId="11" fillId="0" borderId="0" xfId="21" applyNumberFormat="1" applyFont="1" applyBorder="1" applyAlignment="1" applyProtection="1">
      <alignment horizontal="left"/>
    </xf>
    <xf numFmtId="171" fontId="11" fillId="3" borderId="0" xfId="12" applyNumberFormat="1" applyFont="1" applyFill="1" applyBorder="1"/>
    <xf numFmtId="171" fontId="11" fillId="3" borderId="0" xfId="13" applyNumberFormat="1" applyFont="1" applyFill="1" applyBorder="1"/>
    <xf numFmtId="171" fontId="11" fillId="3" borderId="0" xfId="13" applyNumberFormat="1" applyFont="1" applyFill="1"/>
    <xf numFmtId="171" fontId="11" fillId="3" borderId="3" xfId="13" applyNumberFormat="1" applyFont="1" applyFill="1" applyBorder="1"/>
    <xf numFmtId="0" fontId="6" fillId="4" borderId="0" xfId="9" applyFont="1" applyFill="1"/>
    <xf numFmtId="0" fontId="6" fillId="4" borderId="0" xfId="22" applyFill="1"/>
    <xf numFmtId="0" fontId="17" fillId="4" borderId="0" xfId="9" applyFont="1" applyFill="1" applyAlignment="1"/>
    <xf numFmtId="0" fontId="17" fillId="4" borderId="0" xfId="9" applyFont="1" applyFill="1" applyBorder="1" applyAlignment="1">
      <alignment horizontal="center"/>
    </xf>
    <xf numFmtId="0" fontId="11" fillId="4" borderId="0" xfId="9" applyFont="1" applyFill="1"/>
    <xf numFmtId="164" fontId="13" fillId="4" borderId="0" xfId="9" applyNumberFormat="1" applyFont="1" applyFill="1" applyAlignment="1" applyProtection="1">
      <alignment horizontal="center"/>
    </xf>
    <xf numFmtId="0" fontId="6" fillId="4" borderId="0" xfId="9" applyFont="1" applyFill="1" applyBorder="1"/>
    <xf numFmtId="0" fontId="11" fillId="2" borderId="0" xfId="13" applyFont="1" applyFill="1" applyAlignment="1">
      <alignment wrapText="1"/>
    </xf>
    <xf numFmtId="171" fontId="26" fillId="0" borderId="0" xfId="16" applyNumberFormat="1" applyFont="1" applyFill="1" applyAlignment="1" applyProtection="1"/>
    <xf numFmtId="171" fontId="26" fillId="0" borderId="0" xfId="16" applyNumberFormat="1" applyFont="1" applyFill="1" applyBorder="1" applyAlignment="1" applyProtection="1"/>
    <xf numFmtId="171" fontId="26" fillId="0" borderId="3" xfId="16" applyNumberFormat="1" applyFont="1" applyFill="1" applyBorder="1" applyAlignment="1" applyProtection="1"/>
    <xf numFmtId="171" fontId="26" fillId="0" borderId="0" xfId="18" applyNumberFormat="1" applyFont="1" applyFill="1" applyBorder="1" applyAlignment="1" applyProtection="1">
      <alignment horizontal="left"/>
    </xf>
    <xf numFmtId="171" fontId="11" fillId="0" borderId="0" xfId="18" applyNumberFormat="1" applyFont="1" applyBorder="1" applyAlignment="1" applyProtection="1">
      <alignment horizontal="left"/>
    </xf>
    <xf numFmtId="171" fontId="11" fillId="0" borderId="3" xfId="18" applyNumberFormat="1" applyFont="1" applyBorder="1" applyAlignment="1" applyProtection="1">
      <alignment horizontal="left"/>
    </xf>
    <xf numFmtId="171" fontId="11" fillId="3" borderId="0" xfId="7" applyNumberFormat="1" applyFont="1" applyFill="1"/>
    <xf numFmtId="171" fontId="11" fillId="3" borderId="3" xfId="7" applyNumberFormat="1" applyFont="1" applyFill="1" applyBorder="1"/>
    <xf numFmtId="171" fontId="11" fillId="3" borderId="0" xfId="8" applyNumberFormat="1" applyFont="1" applyFill="1"/>
    <xf numFmtId="171" fontId="11" fillId="3" borderId="3" xfId="8" applyNumberFormat="1" applyFont="1" applyFill="1" applyBorder="1"/>
    <xf numFmtId="171" fontId="11" fillId="0" borderId="0" xfId="19" applyNumberFormat="1" applyFont="1" applyAlignment="1" applyProtection="1">
      <alignment horizontal="left"/>
    </xf>
    <xf numFmtId="171" fontId="11" fillId="0" borderId="0" xfId="9" applyNumberFormat="1" applyFont="1" applyFill="1"/>
    <xf numFmtId="171" fontId="11" fillId="0" borderId="3" xfId="9" applyNumberFormat="1" applyFont="1" applyFill="1" applyBorder="1"/>
    <xf numFmtId="171" fontId="12" fillId="4" borderId="0" xfId="9" applyNumberFormat="1" applyFont="1" applyFill="1"/>
    <xf numFmtId="171" fontId="12" fillId="4" borderId="3" xfId="9" applyNumberFormat="1" applyFont="1" applyFill="1" applyBorder="1"/>
    <xf numFmtId="2" fontId="25" fillId="4" borderId="0" xfId="23" applyNumberFormat="1" applyFont="1" applyFill="1" applyAlignment="1" applyProtection="1">
      <alignment horizontal="right"/>
    </xf>
    <xf numFmtId="2" fontId="25" fillId="4" borderId="3" xfId="23" applyNumberFormat="1" applyFont="1" applyFill="1" applyBorder="1" applyAlignment="1" applyProtection="1">
      <alignment horizontal="right"/>
    </xf>
    <xf numFmtId="2" fontId="25" fillId="0" borderId="0" xfId="23" applyNumberFormat="1" applyFont="1" applyFill="1" applyAlignment="1" applyProtection="1">
      <alignment horizontal="right"/>
    </xf>
    <xf numFmtId="1" fontId="25" fillId="0" borderId="0" xfId="23" applyNumberFormat="1" applyFont="1" applyFill="1" applyAlignment="1" applyProtection="1">
      <alignment horizontal="right"/>
    </xf>
    <xf numFmtId="2" fontId="25" fillId="0" borderId="0" xfId="19" applyNumberFormat="1" applyFont="1" applyFill="1" applyAlignment="1" applyProtection="1">
      <alignment horizontal="right"/>
    </xf>
    <xf numFmtId="0" fontId="25" fillId="0" borderId="0" xfId="19" applyFont="1" applyFill="1" applyAlignment="1" applyProtection="1">
      <alignment horizontal="right"/>
    </xf>
    <xf numFmtId="166" fontId="25" fillId="0" borderId="0" xfId="19" applyNumberFormat="1" applyFont="1" applyFill="1" applyAlignment="1" applyProtection="1">
      <alignment horizontal="right"/>
    </xf>
    <xf numFmtId="0" fontId="25" fillId="0" borderId="0" xfId="22" applyFont="1" applyFill="1" applyAlignment="1" applyProtection="1">
      <alignment horizontal="right"/>
    </xf>
    <xf numFmtId="0" fontId="11" fillId="0" borderId="0" xfId="22" applyFont="1" applyAlignment="1">
      <alignment horizontal="right"/>
    </xf>
    <xf numFmtId="0" fontId="3" fillId="4" borderId="0" xfId="0" applyFont="1" applyFill="1" applyBorder="1" applyAlignment="1">
      <alignment horizontal="right"/>
    </xf>
    <xf numFmtId="1" fontId="14"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5" fillId="0" borderId="0" xfId="21" applyNumberFormat="1" applyFont="1" applyFill="1" applyAlignment="1" applyProtection="1">
      <alignment horizontal="right"/>
    </xf>
    <xf numFmtId="0" fontId="22" fillId="0" borderId="0" xfId="13" applyFont="1" applyFill="1" applyBorder="1" applyAlignment="1">
      <alignment horizontal="right"/>
    </xf>
    <xf numFmtId="2" fontId="22" fillId="0" borderId="0" xfId="13" applyNumberFormat="1" applyFont="1" applyFill="1" applyAlignment="1">
      <alignment horizontal="right"/>
    </xf>
    <xf numFmtId="2" fontId="25" fillId="0" borderId="0" xfId="16" applyNumberFormat="1" applyFont="1" applyFill="1" applyAlignment="1" applyProtection="1">
      <alignment horizontal="right"/>
    </xf>
    <xf numFmtId="169" fontId="25" fillId="0" borderId="0" xfId="16" applyNumberFormat="1" applyFont="1" applyFill="1" applyAlignment="1" applyProtection="1">
      <alignment horizontal="right"/>
    </xf>
    <xf numFmtId="165" fontId="25" fillId="0" borderId="0" xfId="18" applyNumberFormat="1" applyFont="1" applyFill="1" applyAlignment="1" applyProtection="1">
      <alignment horizontal="right"/>
    </xf>
    <xf numFmtId="2" fontId="25" fillId="0" borderId="0" xfId="18" applyNumberFormat="1" applyFont="1" applyFill="1" applyBorder="1" applyAlignment="1" applyProtection="1">
      <alignment horizontal="right"/>
    </xf>
    <xf numFmtId="3" fontId="22" fillId="3" borderId="0" xfId="7" applyNumberFormat="1" applyFont="1" applyFill="1" applyAlignment="1">
      <alignment horizontal="right"/>
    </xf>
    <xf numFmtId="3" fontId="25" fillId="0" borderId="0" xfId="7" applyNumberFormat="1" applyFont="1" applyFill="1" applyBorder="1" applyAlignment="1" applyProtection="1">
      <alignment horizontal="right"/>
    </xf>
    <xf numFmtId="164" fontId="25" fillId="4" borderId="0" xfId="15" applyNumberFormat="1" applyFont="1" applyFill="1" applyAlignment="1" applyProtection="1">
      <alignment horizontal="right"/>
    </xf>
    <xf numFmtId="2" fontId="25" fillId="4" borderId="0" xfId="15" applyNumberFormat="1" applyFont="1" applyFill="1" applyAlignment="1" applyProtection="1">
      <alignment horizontal="right"/>
    </xf>
    <xf numFmtId="3" fontId="25" fillId="0" borderId="0" xfId="23" applyNumberFormat="1" applyFont="1" applyFill="1" applyAlignment="1" applyProtection="1">
      <alignment horizontal="right"/>
    </xf>
    <xf numFmtId="3" fontId="26" fillId="0" borderId="0" xfId="19" applyNumberFormat="1" applyFont="1" applyFill="1" applyBorder="1" applyAlignment="1" applyProtection="1">
      <alignment horizontal="right"/>
    </xf>
    <xf numFmtId="3" fontId="25" fillId="0" borderId="0" xfId="19" applyNumberFormat="1" applyFont="1" applyFill="1" applyAlignment="1" applyProtection="1">
      <alignment horizontal="right"/>
    </xf>
    <xf numFmtId="165" fontId="25" fillId="0" borderId="0" xfId="19" applyNumberFormat="1" applyFont="1" applyFill="1" applyAlignment="1" applyProtection="1">
      <alignment horizontal="right"/>
    </xf>
    <xf numFmtId="170" fontId="25" fillId="0" borderId="0" xfId="19" applyNumberFormat="1" applyFont="1" applyFill="1" applyAlignment="1" applyProtection="1">
      <alignment horizontal="right"/>
    </xf>
    <xf numFmtId="165" fontId="22" fillId="0" borderId="0" xfId="9" applyNumberFormat="1" applyFont="1" applyFill="1" applyAlignment="1">
      <alignment horizontal="right"/>
    </xf>
    <xf numFmtId="164" fontId="22" fillId="0" borderId="0" xfId="9" applyNumberFormat="1" applyFont="1" applyFill="1" applyAlignment="1">
      <alignment horizontal="right"/>
    </xf>
    <xf numFmtId="3" fontId="25" fillId="0" borderId="0" xfId="9" applyNumberFormat="1" applyFont="1" applyFill="1" applyBorder="1" applyAlignment="1" applyProtection="1">
      <alignment horizontal="right"/>
    </xf>
    <xf numFmtId="164" fontId="25" fillId="0" borderId="0" xfId="9" applyNumberFormat="1" applyFont="1" applyFill="1" applyAlignment="1" applyProtection="1">
      <alignment horizontal="right"/>
    </xf>
    <xf numFmtId="3" fontId="19" fillId="4" borderId="0" xfId="9" applyNumberFormat="1" applyFont="1" applyFill="1" applyAlignment="1">
      <alignment horizontal="right"/>
    </xf>
    <xf numFmtId="0" fontId="17" fillId="4" borderId="0" xfId="9" applyFont="1" applyFill="1" applyBorder="1" applyAlignment="1">
      <alignment horizontal="right"/>
    </xf>
    <xf numFmtId="164" fontId="25" fillId="0" borderId="0" xfId="14" applyNumberFormat="1" applyFont="1" applyFill="1" applyAlignment="1" applyProtection="1">
      <alignment horizontal="right"/>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49" fontId="22" fillId="4" borderId="0" xfId="0" applyNumberFormat="1" applyFont="1" applyFill="1" applyBorder="1"/>
    <xf numFmtId="3" fontId="25" fillId="4" borderId="3" xfId="23" applyNumberFormat="1" applyFont="1" applyFill="1" applyBorder="1" applyAlignment="1" applyProtection="1">
      <alignment horizontal="right"/>
    </xf>
    <xf numFmtId="171" fontId="3" fillId="4" borderId="3" xfId="0" applyNumberFormat="1" applyFont="1" applyFill="1" applyBorder="1"/>
    <xf numFmtId="3" fontId="25" fillId="4" borderId="0" xfId="23" applyNumberFormat="1" applyFont="1" applyFill="1" applyBorder="1" applyAlignment="1" applyProtection="1">
      <alignment horizontal="right"/>
    </xf>
    <xf numFmtId="165" fontId="25" fillId="0" borderId="0" xfId="23" applyNumberFormat="1" applyFont="1" applyFill="1" applyBorder="1" applyAlignment="1" applyProtection="1">
      <alignment horizontal="right"/>
    </xf>
    <xf numFmtId="3" fontId="25" fillId="0" borderId="0" xfId="23" applyNumberFormat="1" applyFont="1" applyFill="1" applyBorder="1" applyAlignment="1" applyProtection="1">
      <alignment horizontal="right"/>
    </xf>
    <xf numFmtId="0" fontId="11" fillId="0" borderId="0" xfId="19" applyFont="1" applyBorder="1"/>
    <xf numFmtId="2" fontId="25" fillId="4" borderId="0" xfId="23" applyNumberFormat="1" applyFont="1" applyFill="1" applyBorder="1" applyAlignment="1" applyProtection="1">
      <alignment horizontal="right"/>
    </xf>
    <xf numFmtId="0" fontId="11" fillId="0" borderId="0" xfId="22" applyFont="1" applyBorder="1"/>
    <xf numFmtId="0" fontId="11" fillId="4" borderId="0" xfId="22" applyFont="1" applyFill="1"/>
    <xf numFmtId="171" fontId="11" fillId="0" borderId="3" xfId="22" applyNumberFormat="1" applyFont="1" applyBorder="1" applyAlignment="1" applyProtection="1">
      <alignment horizontal="left"/>
    </xf>
    <xf numFmtId="0" fontId="12" fillId="2" borderId="0" xfId="8" applyFont="1" applyFill="1"/>
    <xf numFmtId="0" fontId="0" fillId="0" borderId="0" xfId="0" applyAlignment="1">
      <alignment horizontal="left"/>
    </xf>
    <xf numFmtId="172" fontId="25" fillId="0" borderId="0" xfId="16" applyNumberFormat="1" applyFont="1" applyFill="1" applyAlignment="1" applyProtection="1">
      <alignment horizontal="right"/>
    </xf>
    <xf numFmtId="0" fontId="23" fillId="0" borderId="0" xfId="22" applyFont="1" applyBorder="1" applyAlignment="1"/>
    <xf numFmtId="0" fontId="0" fillId="0" borderId="0" xfId="0" applyBorder="1" applyAlignment="1"/>
    <xf numFmtId="3" fontId="25" fillId="0" borderId="3" xfId="23" applyNumberFormat="1" applyFont="1" applyFill="1" applyBorder="1" applyAlignment="1" applyProtection="1">
      <alignment horizontal="right"/>
    </xf>
    <xf numFmtId="164" fontId="25" fillId="4" borderId="0" xfId="23" applyNumberFormat="1" applyFont="1" applyFill="1" applyBorder="1" applyAlignment="1" applyProtection="1">
      <alignment horizontal="right"/>
    </xf>
    <xf numFmtId="164" fontId="25" fillId="4" borderId="0" xfId="23" applyNumberFormat="1" applyFont="1" applyFill="1" applyAlignment="1" applyProtection="1">
      <alignment horizontal="right"/>
    </xf>
    <xf numFmtId="164" fontId="25" fillId="4" borderId="3" xfId="23" applyNumberFormat="1" applyFont="1" applyFill="1" applyBorder="1" applyAlignment="1" applyProtection="1">
      <alignment horizontal="right"/>
    </xf>
    <xf numFmtId="0" fontId="11" fillId="4" borderId="0" xfId="18" applyFont="1" applyFill="1"/>
    <xf numFmtId="3" fontId="25" fillId="4" borderId="0" xfId="23" applyNumberFormat="1" applyFont="1" applyFill="1" applyAlignment="1" applyProtection="1">
      <alignment horizontal="right"/>
    </xf>
    <xf numFmtId="0" fontId="11" fillId="4" borderId="0" xfId="17" applyFont="1" applyFill="1"/>
    <xf numFmtId="166" fontId="25" fillId="4" borderId="0" xfId="19" applyNumberFormat="1" applyFont="1" applyFill="1" applyBorder="1" applyAlignment="1" applyProtection="1">
      <alignment horizontal="center"/>
    </xf>
    <xf numFmtId="171" fontId="12" fillId="4" borderId="0" xfId="23" applyNumberFormat="1" applyFont="1" applyFill="1" applyBorder="1" applyAlignment="1" applyProtection="1">
      <alignment horizontal="left"/>
    </xf>
    <xf numFmtId="165" fontId="14" fillId="4" borderId="0" xfId="23" applyNumberFormat="1" applyFont="1" applyFill="1" applyBorder="1" applyAlignment="1" applyProtection="1">
      <alignment horizontal="right" indent="1"/>
    </xf>
    <xf numFmtId="0" fontId="6" fillId="4" borderId="0" xfId="11" applyFont="1" applyFill="1"/>
    <xf numFmtId="171" fontId="11" fillId="4" borderId="0" xfId="21" applyNumberFormat="1" applyFont="1" applyFill="1" applyBorder="1" applyAlignment="1" applyProtection="1">
      <alignment horizontal="left"/>
    </xf>
    <xf numFmtId="1" fontId="25" fillId="4" borderId="0" xfId="21" applyNumberFormat="1" applyFont="1" applyFill="1" applyBorder="1" applyAlignment="1" applyProtection="1">
      <alignment horizontal="right" indent="1"/>
    </xf>
    <xf numFmtId="0" fontId="11" fillId="4" borderId="0" xfId="21" applyFont="1" applyFill="1"/>
    <xf numFmtId="0" fontId="10" fillId="4" borderId="0" xfId="13" applyFont="1" applyFill="1" applyAlignment="1"/>
    <xf numFmtId="2" fontId="27" fillId="4" borderId="0" xfId="13" applyNumberFormat="1" applyFont="1" applyFill="1" applyAlignment="1" applyProtection="1">
      <alignment horizontal="center"/>
    </xf>
    <xf numFmtId="0" fontId="11" fillId="4" borderId="0" xfId="13" applyFont="1" applyFill="1" applyBorder="1"/>
    <xf numFmtId="0" fontId="26" fillId="4" borderId="0" xfId="16" applyFont="1" applyFill="1" applyBorder="1" applyAlignment="1" applyProtection="1"/>
    <xf numFmtId="169" fontId="25" fillId="4" borderId="0" xfId="16" applyNumberFormat="1" applyFont="1" applyFill="1" applyAlignment="1" applyProtection="1">
      <alignment horizontal="right" indent="1"/>
    </xf>
    <xf numFmtId="0" fontId="11" fillId="4" borderId="0" xfId="16" applyFont="1" applyFill="1"/>
    <xf numFmtId="0" fontId="11" fillId="4" borderId="0" xfId="18" quotePrefix="1" applyFont="1" applyFill="1" applyBorder="1" applyAlignment="1" applyProtection="1">
      <alignment horizontal="left"/>
    </xf>
    <xf numFmtId="2" fontId="25" fillId="4" borderId="0" xfId="18" applyNumberFormat="1" applyFont="1" applyFill="1" applyBorder="1" applyAlignment="1" applyProtection="1">
      <alignment horizontal="right" indent="1"/>
    </xf>
    <xf numFmtId="0" fontId="11" fillId="4" borderId="0" xfId="7" applyFont="1" applyFill="1" applyBorder="1"/>
    <xf numFmtId="1" fontId="26" fillId="4" borderId="0" xfId="7" applyNumberFormat="1" applyFont="1" applyFill="1" applyBorder="1" applyAlignment="1" applyProtection="1">
      <alignment horizontal="center"/>
    </xf>
    <xf numFmtId="171" fontId="11" fillId="4" borderId="0" xfId="8" applyNumberFormat="1" applyFont="1" applyFill="1" applyBorder="1"/>
    <xf numFmtId="164" fontId="25" fillId="4" borderId="0" xfId="8" applyNumberFormat="1" applyFont="1" applyFill="1" applyBorder="1" applyAlignment="1" applyProtection="1">
      <alignment horizontal="right"/>
    </xf>
    <xf numFmtId="0" fontId="11" fillId="4" borderId="0" xfId="8" applyFont="1" applyFill="1" applyBorder="1"/>
    <xf numFmtId="0" fontId="23" fillId="0" borderId="0" xfId="0" applyFont="1"/>
    <xf numFmtId="0" fontId="26" fillId="0" borderId="0" xfId="20" applyFont="1" applyFill="1" applyProtection="1"/>
    <xf numFmtId="0" fontId="6" fillId="4" borderId="0" xfId="22" applyFill="1" applyBorder="1"/>
    <xf numFmtId="0" fontId="11" fillId="0" borderId="0" xfId="22" applyFont="1" applyFill="1" applyBorder="1"/>
    <xf numFmtId="0" fontId="11" fillId="0" borderId="0" xfId="23" applyFont="1" applyBorder="1"/>
    <xf numFmtId="0" fontId="11" fillId="0" borderId="0" xfId="18" applyFont="1" applyBorder="1"/>
    <xf numFmtId="0" fontId="11" fillId="0" borderId="0" xfId="16" applyFont="1" applyBorder="1"/>
    <xf numFmtId="0" fontId="11" fillId="0" borderId="0" xfId="21" applyFont="1" applyBorder="1"/>
    <xf numFmtId="0" fontId="6" fillId="0" borderId="0" xfId="11" applyFont="1" applyBorder="1"/>
    <xf numFmtId="0" fontId="6" fillId="0" borderId="0" xfId="23" applyBorder="1"/>
    <xf numFmtId="0" fontId="11" fillId="4" borderId="0" xfId="23" applyFont="1" applyFill="1" applyBorder="1"/>
    <xf numFmtId="0" fontId="11" fillId="4" borderId="0" xfId="22" applyFont="1" applyFill="1" applyBorder="1"/>
    <xf numFmtId="0" fontId="0" fillId="4" borderId="0" xfId="0" applyFill="1" applyBorder="1"/>
    <xf numFmtId="173" fontId="30" fillId="4" borderId="0" xfId="0" applyNumberFormat="1" applyFont="1" applyFill="1" applyBorder="1"/>
    <xf numFmtId="0" fontId="23" fillId="4" borderId="0" xfId="0" applyFont="1" applyFill="1" applyBorder="1"/>
    <xf numFmtId="0" fontId="34" fillId="4" borderId="0" xfId="5" applyFont="1" applyFill="1" applyBorder="1" applyAlignment="1" applyProtection="1"/>
    <xf numFmtId="0" fontId="23" fillId="4" borderId="0" xfId="0" applyFont="1" applyFill="1" applyBorder="1" applyAlignment="1"/>
    <xf numFmtId="0" fontId="32" fillId="4" borderId="0" xfId="0" applyFont="1" applyFill="1" applyBorder="1" applyAlignment="1"/>
    <xf numFmtId="0" fontId="11" fillId="4" borderId="0" xfId="23" applyFont="1" applyFill="1" applyBorder="1" applyAlignment="1"/>
    <xf numFmtId="0" fontId="23" fillId="4" borderId="0" xfId="23" applyFont="1" applyFill="1" applyBorder="1" applyAlignment="1"/>
    <xf numFmtId="0" fontId="11" fillId="4" borderId="0" xfId="21" applyFont="1" applyFill="1" applyBorder="1" applyAlignment="1"/>
    <xf numFmtId="0" fontId="34" fillId="4" borderId="0" xfId="5" applyFont="1" applyFill="1" applyBorder="1" applyAlignment="1" applyProtection="1">
      <alignment horizontal="left"/>
    </xf>
    <xf numFmtId="0" fontId="23" fillId="4" borderId="0" xfId="16" applyFont="1" applyFill="1" applyBorder="1" applyAlignment="1"/>
    <xf numFmtId="0" fontId="32" fillId="4" borderId="0" xfId="0" applyFont="1" applyFill="1" applyBorder="1" applyAlignment="1">
      <alignment horizontal="left"/>
    </xf>
    <xf numFmtId="0" fontId="31" fillId="4" borderId="0" xfId="14" applyFont="1" applyFill="1" applyBorder="1" applyAlignment="1" applyProtection="1"/>
    <xf numFmtId="0" fontId="11" fillId="4" borderId="0" xfId="24" applyFont="1" applyFill="1" applyBorder="1" applyAlignment="1"/>
    <xf numFmtId="0" fontId="33" fillId="4" borderId="0" xfId="0" applyFont="1" applyFill="1" applyBorder="1" applyAlignment="1"/>
    <xf numFmtId="0" fontId="22" fillId="0" borderId="0" xfId="19" applyFont="1" applyAlignment="1" applyProtection="1">
      <alignment horizontal="left"/>
    </xf>
    <xf numFmtId="0" fontId="26" fillId="2" borderId="0" xfId="20" applyFont="1" applyFill="1" applyAlignment="1" applyProtection="1"/>
    <xf numFmtId="165" fontId="25"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165" fontId="24" fillId="0" borderId="0" xfId="23" applyNumberFormat="1" applyFont="1" applyFill="1" applyAlignment="1" applyProtection="1">
      <alignment horizontal="right"/>
    </xf>
    <xf numFmtId="166"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3" fontId="24" fillId="0" borderId="0" xfId="23" applyNumberFormat="1" applyFont="1" applyFill="1" applyAlignment="1" applyProtection="1">
      <alignment horizontal="right"/>
    </xf>
    <xf numFmtId="166" fontId="24" fillId="0" borderId="0" xfId="19" applyNumberFormat="1" applyFont="1" applyFill="1" applyAlignment="1" applyProtection="1">
      <alignment horizontal="right"/>
    </xf>
    <xf numFmtId="3" fontId="24" fillId="0" borderId="3" xfId="23" applyNumberFormat="1" applyFont="1" applyFill="1" applyBorder="1" applyAlignment="1" applyProtection="1">
      <alignment horizontal="right"/>
    </xf>
    <xf numFmtId="166" fontId="24" fillId="4" borderId="0" xfId="19" applyNumberFormat="1" applyFont="1" applyFill="1" applyBorder="1" applyAlignment="1" applyProtection="1">
      <alignment horizontal="center"/>
    </xf>
    <xf numFmtId="0" fontId="37" fillId="0" borderId="0" xfId="17" applyFont="1"/>
    <xf numFmtId="3" fontId="24" fillId="4" borderId="0" xfId="23" applyNumberFormat="1" applyFont="1" applyFill="1" applyAlignment="1" applyProtection="1">
      <alignment horizontal="right"/>
    </xf>
    <xf numFmtId="3" fontId="38" fillId="4" borderId="0" xfId="9" applyNumberFormat="1" applyFont="1" applyFill="1" applyAlignment="1">
      <alignment horizontal="right"/>
    </xf>
    <xf numFmtId="0" fontId="39" fillId="4" borderId="0" xfId="9" applyFont="1" applyFill="1" applyBorder="1" applyAlignment="1">
      <alignment horizontal="right"/>
    </xf>
    <xf numFmtId="3" fontId="24" fillId="4" borderId="0" xfId="23" applyNumberFormat="1" applyFont="1" applyFill="1" applyBorder="1" applyAlignment="1" applyProtection="1">
      <alignment horizontal="right"/>
    </xf>
    <xf numFmtId="3" fontId="24" fillId="4" borderId="3" xfId="23" applyNumberFormat="1" applyFont="1" applyFill="1" applyBorder="1" applyAlignment="1" applyProtection="1">
      <alignment horizontal="right"/>
    </xf>
    <xf numFmtId="164" fontId="36" fillId="4" borderId="0" xfId="9" applyNumberFormat="1" applyFont="1" applyFill="1" applyAlignment="1" applyProtection="1">
      <alignment horizontal="center"/>
    </xf>
    <xf numFmtId="0" fontId="40" fillId="4" borderId="0" xfId="9" applyFont="1" applyFill="1"/>
    <xf numFmtId="165" fontId="37" fillId="0" borderId="0" xfId="9" applyNumberFormat="1" applyFont="1" applyFill="1" applyAlignment="1">
      <alignment horizontal="right"/>
    </xf>
    <xf numFmtId="165" fontId="24" fillId="0" borderId="0" xfId="23" applyNumberFormat="1" applyFont="1" applyFill="1" applyBorder="1" applyAlignment="1" applyProtection="1">
      <alignment horizontal="right"/>
    </xf>
    <xf numFmtId="164" fontId="37"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164" fontId="24" fillId="0" borderId="0" xfId="9" applyNumberFormat="1" applyFont="1" applyFill="1" applyAlignment="1" applyProtection="1">
      <alignment horizontal="center"/>
    </xf>
    <xf numFmtId="0" fontId="37" fillId="0" borderId="0" xfId="9" applyFont="1" applyFill="1"/>
    <xf numFmtId="3" fontId="24"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2" fontId="24" fillId="4" borderId="0" xfId="23"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37" fillId="0" borderId="0" xfId="19" applyFont="1"/>
    <xf numFmtId="164" fontId="24" fillId="4" borderId="0" xfId="23" applyNumberFormat="1" applyFont="1" applyFill="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165" fontId="24" fillId="4" borderId="3" xfId="23" applyNumberFormat="1" applyFont="1" applyFill="1" applyBorder="1" applyAlignment="1" applyProtection="1">
      <alignment horizontal="right"/>
    </xf>
    <xf numFmtId="164" fontId="24" fillId="0" borderId="0" xfId="14" applyNumberFormat="1" applyFont="1" applyFill="1" applyAlignment="1" applyProtection="1">
      <alignment horizontal="right"/>
    </xf>
    <xf numFmtId="164" fontId="24" fillId="4" borderId="0" xfId="23" applyNumberFormat="1" applyFont="1" applyFill="1" applyBorder="1" applyAlignment="1" applyProtection="1">
      <alignment horizontal="right"/>
    </xf>
    <xf numFmtId="164" fontId="24" fillId="4" borderId="0" xfId="8" applyNumberFormat="1" applyFont="1" applyFill="1" applyBorder="1" applyAlignment="1" applyProtection="1">
      <alignment horizontal="right"/>
    </xf>
    <xf numFmtId="165" fontId="24" fillId="0" borderId="0" xfId="8" applyNumberFormat="1" applyFont="1" applyFill="1" applyAlignment="1" applyProtection="1">
      <alignment horizontal="center"/>
    </xf>
    <xf numFmtId="0" fontId="37" fillId="0" borderId="0" xfId="8" applyFont="1"/>
    <xf numFmtId="0" fontId="37" fillId="0" borderId="0" xfId="8" quotePrefix="1" applyFont="1"/>
    <xf numFmtId="165" fontId="37" fillId="0" borderId="0" xfId="8" quotePrefix="1" applyNumberFormat="1" applyFont="1"/>
    <xf numFmtId="165" fontId="37" fillId="0" borderId="0" xfId="8" applyNumberFormat="1" applyFont="1"/>
    <xf numFmtId="3" fontId="37"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1" fontId="24" fillId="4" borderId="0" xfId="7" applyNumberFormat="1" applyFont="1" applyFill="1" applyBorder="1" applyAlignment="1" applyProtection="1">
      <alignment horizontal="center"/>
    </xf>
    <xf numFmtId="0" fontId="37" fillId="0" borderId="0" xfId="7" applyFont="1"/>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2" fontId="24" fillId="4" borderId="0" xfId="18" applyNumberFormat="1" applyFont="1" applyFill="1" applyBorder="1" applyAlignment="1" applyProtection="1">
      <alignment horizontal="right" indent="1"/>
    </xf>
    <xf numFmtId="0" fontId="37" fillId="0" borderId="0" xfId="18" applyFont="1"/>
    <xf numFmtId="17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9" fontId="24" fillId="0" borderId="0" xfId="16" applyNumberFormat="1" applyFont="1" applyFill="1" applyBorder="1" applyAlignment="1" applyProtection="1">
      <alignment horizontal="right"/>
    </xf>
    <xf numFmtId="2" fontId="24" fillId="4" borderId="0" xfId="23" applyNumberFormat="1" applyFont="1" applyFill="1" applyBorder="1" applyAlignment="1" applyProtection="1">
      <alignment horizontal="right"/>
    </xf>
    <xf numFmtId="2" fontId="24" fillId="0" borderId="0" xfId="16" applyNumberFormat="1" applyFont="1" applyFill="1" applyAlignment="1" applyProtection="1">
      <alignment horizontal="right"/>
    </xf>
    <xf numFmtId="2" fontId="24" fillId="4" borderId="3" xfId="23" applyNumberFormat="1" applyFont="1" applyFill="1" applyBorder="1" applyAlignment="1" applyProtection="1">
      <alignment horizontal="right"/>
    </xf>
    <xf numFmtId="169" fontId="24" fillId="4" borderId="0" xfId="16" applyNumberFormat="1" applyFont="1" applyFill="1" applyAlignment="1" applyProtection="1">
      <alignment horizontal="right" indent="1"/>
    </xf>
    <xf numFmtId="0" fontId="37" fillId="0" borderId="0" xfId="16" applyFont="1"/>
    <xf numFmtId="0" fontId="37" fillId="0" borderId="0" xfId="13" applyFont="1" applyFill="1" applyBorder="1" applyAlignment="1">
      <alignment horizontal="right"/>
    </xf>
    <xf numFmtId="2" fontId="37" fillId="0" borderId="0" xfId="13" applyNumberFormat="1" applyFont="1" applyFill="1" applyAlignment="1">
      <alignment horizontal="right"/>
    </xf>
    <xf numFmtId="2" fontId="41" fillId="4" borderId="0" xfId="13" applyNumberFormat="1" applyFont="1" applyFill="1" applyAlignment="1" applyProtection="1">
      <alignment horizontal="center"/>
    </xf>
    <xf numFmtId="0" fontId="37" fillId="0" borderId="0" xfId="13" applyFont="1"/>
    <xf numFmtId="2" fontId="24"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1" fontId="24" fillId="4" borderId="0" xfId="21" applyNumberFormat="1" applyFont="1" applyFill="1" applyBorder="1" applyAlignment="1" applyProtection="1">
      <alignment horizontal="right" indent="1"/>
    </xf>
    <xf numFmtId="0" fontId="37" fillId="0" borderId="0" xfId="21" applyFont="1"/>
    <xf numFmtId="1" fontId="42" fillId="0" borderId="0" xfId="11" applyNumberFormat="1" applyFont="1" applyFill="1" applyAlignment="1" applyProtection="1">
      <alignment horizontal="right"/>
    </xf>
    <xf numFmtId="1" fontId="36" fillId="0" borderId="0" xfId="23" applyNumberFormat="1" applyFont="1" applyFill="1" applyAlignment="1" applyProtection="1">
      <alignment horizontal="right"/>
    </xf>
    <xf numFmtId="165" fontId="42" fillId="0" borderId="0" xfId="11" applyNumberFormat="1" applyFont="1" applyFill="1" applyBorder="1" applyAlignment="1" applyProtection="1">
      <alignment horizontal="right"/>
    </xf>
    <xf numFmtId="0" fontId="43" fillId="0" borderId="0" xfId="11" applyFont="1" applyFill="1" applyBorder="1" applyAlignment="1">
      <alignment horizontal="right"/>
    </xf>
    <xf numFmtId="165" fontId="42" fillId="0" borderId="0" xfId="11" applyNumberFormat="1" applyFont="1" applyFill="1" applyAlignment="1" applyProtection="1">
      <alignment horizontal="right"/>
    </xf>
    <xf numFmtId="165" fontId="36" fillId="4" borderId="0" xfId="23" applyNumberFormat="1" applyFont="1" applyFill="1" applyBorder="1" applyAlignment="1" applyProtection="1">
      <alignment horizontal="right" indent="1"/>
    </xf>
    <xf numFmtId="0" fontId="40" fillId="0" borderId="0" xfId="11" applyFont="1"/>
    <xf numFmtId="167" fontId="24" fillId="4" borderId="0" xfId="23" applyNumberFormat="1" applyFont="1" applyFill="1" applyBorder="1" applyAlignment="1" applyProtection="1">
      <alignment horizontal="center"/>
    </xf>
    <xf numFmtId="164" fontId="37" fillId="4" borderId="0" xfId="23" applyNumberFormat="1" applyFont="1" applyFill="1"/>
    <xf numFmtId="0" fontId="37" fillId="4" borderId="0" xfId="23" applyFont="1" applyFill="1"/>
    <xf numFmtId="0" fontId="24" fillId="0" borderId="0" xfId="23" applyFont="1" applyFill="1" applyAlignment="1" applyProtection="1">
      <alignment horizontal="right"/>
    </xf>
    <xf numFmtId="0" fontId="37" fillId="0" borderId="0" xfId="23" applyFont="1"/>
    <xf numFmtId="166" fontId="24" fillId="4" borderId="0" xfId="23" applyNumberFormat="1" applyFont="1" applyFill="1" applyBorder="1" applyAlignment="1" applyProtection="1">
      <alignment horizontal="right"/>
    </xf>
    <xf numFmtId="0" fontId="44" fillId="4" borderId="0" xfId="0" applyFont="1" applyFill="1" applyBorder="1" applyAlignment="1">
      <alignment horizontal="right"/>
    </xf>
    <xf numFmtId="0" fontId="44" fillId="4" borderId="0" xfId="0" applyFont="1" applyFill="1" applyBorder="1"/>
    <xf numFmtId="0" fontId="24" fillId="0" borderId="0" xfId="22" applyFont="1" applyFill="1" applyAlignment="1" applyProtection="1">
      <alignment horizontal="right"/>
    </xf>
    <xf numFmtId="0" fontId="37" fillId="0" borderId="0" xfId="22" applyFont="1" applyAlignment="1">
      <alignment horizontal="right"/>
    </xf>
    <xf numFmtId="0" fontId="37" fillId="4" borderId="0" xfId="22" applyFont="1" applyFill="1"/>
    <xf numFmtId="0" fontId="37" fillId="0" borderId="0" xfId="22" applyFont="1"/>
    <xf numFmtId="165" fontId="24" fillId="0" borderId="2" xfId="18" applyNumberFormat="1" applyFont="1" applyFill="1" applyBorder="1" applyAlignment="1" applyProtection="1">
      <alignment horizontal="right"/>
    </xf>
    <xf numFmtId="0" fontId="39" fillId="4" borderId="0" xfId="9" applyFont="1" applyFill="1" applyBorder="1" applyAlignment="1">
      <alignment horizontal="center"/>
    </xf>
    <xf numFmtId="0" fontId="37" fillId="0" borderId="0" xfId="9" applyFont="1" applyFill="1" applyBorder="1" applyAlignment="1">
      <alignment horizontal="center"/>
    </xf>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24" fillId="4" borderId="0" xfId="15" applyFont="1" applyFill="1" applyBorder="1" applyAlignment="1" applyProtection="1">
      <alignment horizontal="center"/>
    </xf>
    <xf numFmtId="0" fontId="37" fillId="0" borderId="0" xfId="8" applyFont="1" applyFill="1" applyBorder="1" applyAlignment="1">
      <alignment horizontal="center"/>
    </xf>
    <xf numFmtId="0" fontId="37" fillId="0" borderId="0" xfId="7" applyFont="1" applyFill="1" applyBorder="1" applyAlignment="1">
      <alignment horizontal="center"/>
    </xf>
    <xf numFmtId="0" fontId="24" fillId="0" borderId="2" xfId="16" applyFont="1" applyFill="1" applyBorder="1" applyAlignment="1" applyProtection="1">
      <alignment horizontal="right"/>
    </xf>
    <xf numFmtId="0" fontId="24" fillId="0" borderId="0" xfId="13" applyFont="1" applyFill="1" applyBorder="1" applyAlignment="1" applyProtection="1">
      <alignment horizontal="center"/>
    </xf>
    <xf numFmtId="0" fontId="24" fillId="0" borderId="2" xfId="21" applyFont="1" applyFill="1" applyBorder="1" applyAlignment="1" applyProtection="1">
      <alignment horizontal="right"/>
    </xf>
    <xf numFmtId="0" fontId="45" fillId="3" borderId="0" xfId="11" applyFont="1" applyFill="1" applyAlignment="1">
      <alignment horizontal="center"/>
    </xf>
    <xf numFmtId="0" fontId="24" fillId="0" borderId="2" xfId="23" applyFont="1" applyFill="1" applyBorder="1" applyAlignment="1" applyProtection="1">
      <alignment horizontal="center"/>
    </xf>
    <xf numFmtId="0" fontId="24" fillId="0" borderId="0" xfId="23" applyFont="1" applyFill="1" applyAlignment="1" applyProtection="1">
      <alignment horizontal="center"/>
    </xf>
    <xf numFmtId="1" fontId="24" fillId="0" borderId="0" xfId="23" applyNumberFormat="1" applyFont="1" applyFill="1" applyAlignment="1" applyProtection="1">
      <alignment horizontal="right" indent="1"/>
    </xf>
    <xf numFmtId="0" fontId="11" fillId="2" borderId="0" xfId="17" applyFont="1" applyFill="1" applyAlignment="1">
      <alignment vertical="top"/>
    </xf>
    <xf numFmtId="0" fontId="11" fillId="4" borderId="0" xfId="17" applyFont="1" applyFill="1" applyAlignment="1">
      <alignment vertical="top"/>
    </xf>
    <xf numFmtId="0" fontId="11" fillId="0" borderId="0" xfId="17" applyFont="1" applyAlignment="1">
      <alignment vertical="top"/>
    </xf>
    <xf numFmtId="0" fontId="11" fillId="2" borderId="0" xfId="22" applyFont="1" applyFill="1" applyBorder="1" applyAlignment="1" applyProtection="1">
      <alignment horizontal="left" vertical="top"/>
    </xf>
    <xf numFmtId="0" fontId="11" fillId="4" borderId="0" xfId="22" applyFont="1" applyFill="1" applyAlignment="1">
      <alignment vertical="top"/>
    </xf>
    <xf numFmtId="0" fontId="11" fillId="2" borderId="0" xfId="15" applyFont="1" applyFill="1" applyAlignment="1" applyProtection="1">
      <alignment horizontal="left" vertical="top"/>
    </xf>
    <xf numFmtId="0" fontId="11"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1" fillId="2" borderId="0" xfId="23" applyFont="1" applyFill="1" applyAlignment="1" applyProtection="1">
      <alignment horizontal="left" vertical="top"/>
    </xf>
    <xf numFmtId="0" fontId="11" fillId="4" borderId="0" xfId="23" applyFont="1" applyFill="1" applyAlignment="1">
      <alignment vertical="top"/>
    </xf>
    <xf numFmtId="0" fontId="11"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8" fillId="2" borderId="0" xfId="21" applyFont="1" applyFill="1" applyAlignment="1" applyProtection="1">
      <alignment vertical="top"/>
    </xf>
    <xf numFmtId="0" fontId="11" fillId="4" borderId="0" xfId="21" applyFont="1" applyFill="1" applyAlignment="1">
      <alignment vertical="top"/>
    </xf>
    <xf numFmtId="0" fontId="11" fillId="0" borderId="0" xfId="21" applyFont="1" applyAlignment="1">
      <alignment vertical="top"/>
    </xf>
    <xf numFmtId="0" fontId="11" fillId="2" borderId="0" xfId="13" applyFont="1" applyFill="1" applyAlignment="1">
      <alignment vertical="top" wrapText="1"/>
    </xf>
    <xf numFmtId="0" fontId="11" fillId="4" borderId="0" xfId="13" applyFont="1" applyFill="1" applyBorder="1" applyAlignment="1">
      <alignment vertical="top"/>
    </xf>
    <xf numFmtId="0" fontId="11" fillId="2" borderId="0" xfId="13" applyFont="1" applyFill="1" applyAlignment="1">
      <alignment vertical="top"/>
    </xf>
    <xf numFmtId="0" fontId="11" fillId="0" borderId="0" xfId="13" applyFont="1" applyAlignment="1">
      <alignment vertical="top"/>
    </xf>
    <xf numFmtId="0" fontId="11" fillId="2" borderId="0" xfId="16" applyFont="1" applyFill="1" applyAlignment="1" applyProtection="1">
      <alignment horizontal="left" vertical="top"/>
    </xf>
    <xf numFmtId="0" fontId="11" fillId="4" borderId="0" xfId="16" applyFont="1" applyFill="1" applyAlignment="1">
      <alignment vertical="top"/>
    </xf>
    <xf numFmtId="0" fontId="11" fillId="0" borderId="0" xfId="16" applyFont="1" applyAlignment="1">
      <alignment vertical="top"/>
    </xf>
    <xf numFmtId="0" fontId="11" fillId="2" borderId="0" xfId="18" applyFont="1" applyFill="1" applyAlignment="1">
      <alignment vertical="top"/>
    </xf>
    <xf numFmtId="0" fontId="11" fillId="4" borderId="0" xfId="18" applyFont="1" applyFill="1" applyAlignment="1">
      <alignment vertical="top"/>
    </xf>
    <xf numFmtId="0" fontId="11" fillId="2" borderId="0" xfId="18" applyFont="1" applyFill="1" applyBorder="1" applyAlignment="1" applyProtection="1">
      <alignment horizontal="left" vertical="top"/>
    </xf>
    <xf numFmtId="0" fontId="11" fillId="0" borderId="0" xfId="15" applyFont="1" applyAlignment="1">
      <alignment vertical="top"/>
    </xf>
    <xf numFmtId="0" fontId="11" fillId="2" borderId="0" xfId="7" applyFont="1" applyFill="1" applyBorder="1" applyAlignment="1">
      <alignment vertical="top"/>
    </xf>
    <xf numFmtId="0" fontId="11" fillId="4" borderId="0" xfId="7" applyFont="1" applyFill="1" applyBorder="1" applyAlignment="1">
      <alignment vertical="top"/>
    </xf>
    <xf numFmtId="0" fontId="11" fillId="2" borderId="0" xfId="8" applyFont="1" applyFill="1" applyAlignment="1">
      <alignment vertical="top"/>
    </xf>
    <xf numFmtId="0" fontId="11" fillId="4" borderId="0" xfId="8" applyFont="1" applyFill="1" applyBorder="1" applyAlignment="1">
      <alignment vertical="top"/>
    </xf>
    <xf numFmtId="0" fontId="11" fillId="2" borderId="0" xfId="8" applyFont="1" applyFill="1" applyBorder="1" applyAlignment="1">
      <alignment vertical="top"/>
    </xf>
    <xf numFmtId="0" fontId="11" fillId="2" borderId="0" xfId="19" applyFont="1" applyFill="1" applyAlignment="1">
      <alignment vertical="top"/>
    </xf>
    <xf numFmtId="0" fontId="11" fillId="0" borderId="0" xfId="19" applyFont="1" applyAlignment="1">
      <alignment vertical="top"/>
    </xf>
    <xf numFmtId="0" fontId="11" fillId="2" borderId="0" xfId="9" applyFont="1" applyFill="1" applyAlignment="1">
      <alignment vertical="top"/>
    </xf>
    <xf numFmtId="0" fontId="11" fillId="0" borderId="0" xfId="9" applyFont="1" applyFill="1" applyBorder="1" applyAlignment="1">
      <alignment vertical="top"/>
    </xf>
    <xf numFmtId="0" fontId="11" fillId="0" borderId="0" xfId="9" applyFont="1" applyFill="1" applyAlignment="1">
      <alignment vertical="top"/>
    </xf>
    <xf numFmtId="0" fontId="6" fillId="4" borderId="0" xfId="9" applyFont="1" applyFill="1" applyBorder="1" applyAlignment="1">
      <alignment vertical="top"/>
    </xf>
    <xf numFmtId="0" fontId="12" fillId="2" borderId="0" xfId="9" applyFont="1" applyFill="1" applyAlignment="1">
      <alignment vertical="top"/>
    </xf>
    <xf numFmtId="0" fontId="6" fillId="4" borderId="0" xfId="9" applyFont="1" applyFill="1" applyAlignment="1">
      <alignment vertical="top"/>
    </xf>
    <xf numFmtId="0" fontId="26" fillId="4" borderId="2" xfId="22" applyFont="1" applyFill="1" applyBorder="1" applyProtection="1"/>
    <xf numFmtId="0" fontId="11" fillId="4" borderId="3" xfId="22" applyFont="1" applyFill="1" applyBorder="1"/>
    <xf numFmtId="171" fontId="11" fillId="4" borderId="3" xfId="0" applyNumberFormat="1" applyFont="1" applyFill="1" applyBorder="1"/>
    <xf numFmtId="169" fontId="25" fillId="4" borderId="3" xfId="23" applyNumberFormat="1" applyFont="1" applyFill="1" applyBorder="1" applyAlignment="1" applyProtection="1">
      <alignment horizontal="right"/>
    </xf>
    <xf numFmtId="169" fontId="24" fillId="4" borderId="3" xfId="23" applyNumberFormat="1" applyFont="1" applyFill="1" applyBorder="1" applyAlignment="1" applyProtection="1">
      <alignment horizontal="right"/>
    </xf>
    <xf numFmtId="166" fontId="3" fillId="4" borderId="0" xfId="0" applyNumberFormat="1" applyFont="1" applyFill="1" applyBorder="1" applyAlignment="1">
      <alignment horizontal="right"/>
    </xf>
    <xf numFmtId="0" fontId="11" fillId="2" borderId="0" xfId="19" applyFont="1" applyFill="1" applyBorder="1" applyAlignment="1" applyProtection="1">
      <alignment horizontal="left"/>
    </xf>
    <xf numFmtId="171" fontId="11" fillId="0" borderId="0" xfId="19" applyNumberFormat="1" applyFont="1" applyBorder="1" applyAlignment="1" applyProtection="1">
      <alignment horizontal="left"/>
    </xf>
    <xf numFmtId="165" fontId="11" fillId="4" borderId="0" xfId="22" applyNumberFormat="1" applyFont="1" applyFill="1"/>
    <xf numFmtId="169" fontId="25" fillId="4" borderId="0" xfId="23" applyNumberFormat="1" applyFont="1" applyFill="1" applyBorder="1" applyAlignment="1" applyProtection="1">
      <alignment horizontal="right"/>
    </xf>
    <xf numFmtId="169" fontId="24" fillId="4" borderId="0" xfId="23" applyNumberFormat="1" applyFont="1" applyFill="1" applyBorder="1" applyAlignment="1" applyProtection="1">
      <alignment horizontal="right"/>
    </xf>
    <xf numFmtId="2" fontId="25" fillId="0"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5" fillId="0" borderId="3"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2" fillId="0" borderId="0" xfId="8" applyNumberFormat="1" applyFont="1" applyFill="1" applyAlignment="1">
      <alignment horizontal="right"/>
    </xf>
    <xf numFmtId="2" fontId="37" fillId="0" borderId="0" xfId="8" applyNumberFormat="1" applyFont="1" applyFill="1" applyAlignment="1">
      <alignment horizontal="right"/>
    </xf>
    <xf numFmtId="0" fontId="37" fillId="4" borderId="0" xfId="0" applyFont="1" applyFill="1" applyBorder="1" applyAlignment="1">
      <alignment horizontal="right"/>
    </xf>
    <xf numFmtId="166" fontId="24" fillId="4" borderId="0" xfId="23" quotePrefix="1" applyNumberFormat="1" applyFont="1" applyFill="1" applyBorder="1" applyAlignment="1" applyProtection="1">
      <alignment horizontal="right"/>
    </xf>
    <xf numFmtId="0" fontId="37" fillId="4" borderId="0" xfId="0" applyFont="1" applyFill="1" applyBorder="1"/>
    <xf numFmtId="164" fontId="3" fillId="3" borderId="0" xfId="0" applyNumberFormat="1" applyFont="1" applyFill="1"/>
    <xf numFmtId="0" fontId="37" fillId="0" borderId="0" xfId="17" applyFont="1" applyBorder="1"/>
    <xf numFmtId="0" fontId="37" fillId="4" borderId="0" xfId="17" applyFont="1" applyFill="1"/>
    <xf numFmtId="0" fontId="37" fillId="4" borderId="0" xfId="17" applyFont="1" applyFill="1" applyAlignment="1">
      <alignment vertical="top"/>
    </xf>
    <xf numFmtId="0" fontId="37" fillId="0" borderId="0" xfId="17" applyFont="1" applyAlignment="1">
      <alignment vertical="top"/>
    </xf>
    <xf numFmtId="0" fontId="38" fillId="4" borderId="0" xfId="9" applyFont="1" applyFill="1" applyBorder="1" applyAlignment="1">
      <alignment horizontal="center"/>
    </xf>
    <xf numFmtId="165" fontId="37" fillId="4" borderId="0" xfId="22" applyNumberFormat="1" applyFont="1" applyFill="1"/>
    <xf numFmtId="0" fontId="37" fillId="4" borderId="0" xfId="22" applyFont="1" applyFill="1" applyAlignment="1">
      <alignment vertical="top"/>
    </xf>
    <xf numFmtId="0" fontId="37" fillId="0" borderId="0" xfId="22" applyFont="1" applyAlignment="1">
      <alignment vertical="top"/>
    </xf>
    <xf numFmtId="0" fontId="40" fillId="4" borderId="0" xfId="22" applyFont="1" applyFill="1"/>
    <xf numFmtId="0" fontId="40" fillId="4" borderId="0" xfId="9" applyFont="1" applyFill="1" applyBorder="1"/>
    <xf numFmtId="0" fontId="40" fillId="4" borderId="0" xfId="9" applyFont="1" applyFill="1" applyBorder="1" applyAlignment="1">
      <alignment vertical="top"/>
    </xf>
    <xf numFmtId="0" fontId="40" fillId="4" borderId="0" xfId="9" applyFont="1" applyFill="1" applyAlignment="1">
      <alignment vertical="top"/>
    </xf>
    <xf numFmtId="0" fontId="37" fillId="0" borderId="0" xfId="22" applyFont="1" applyFill="1"/>
    <xf numFmtId="0" fontId="37" fillId="0" borderId="0" xfId="9" applyFont="1" applyFill="1" applyBorder="1"/>
    <xf numFmtId="0" fontId="37" fillId="0" borderId="0" xfId="9" applyFont="1" applyFill="1" applyBorder="1" applyAlignment="1">
      <alignment vertical="top"/>
    </xf>
    <xf numFmtId="0" fontId="37" fillId="0" borderId="0" xfId="9" applyFont="1" applyFill="1" applyAlignment="1">
      <alignment vertical="top"/>
    </xf>
    <xf numFmtId="0" fontId="37" fillId="0" borderId="0" xfId="19" applyFont="1" applyAlignment="1">
      <alignment vertical="top"/>
    </xf>
    <xf numFmtId="0" fontId="37" fillId="0" borderId="0" xfId="15" applyFont="1" applyAlignment="1">
      <alignment vertical="top"/>
    </xf>
    <xf numFmtId="0" fontId="37" fillId="4" borderId="0" xfId="8" applyFont="1" applyFill="1" applyBorder="1"/>
    <xf numFmtId="0" fontId="37" fillId="4" borderId="0" xfId="8" applyFont="1" applyFill="1" applyBorder="1" applyAlignment="1">
      <alignment vertical="top"/>
    </xf>
    <xf numFmtId="0" fontId="37" fillId="4" borderId="0" xfId="7" applyFont="1" applyFill="1" applyBorder="1"/>
    <xf numFmtId="0" fontId="37" fillId="4" borderId="0" xfId="7" applyFont="1" applyFill="1" applyBorder="1" applyAlignment="1">
      <alignment vertical="top"/>
    </xf>
    <xf numFmtId="0" fontId="37" fillId="4" borderId="0" xfId="18" applyFont="1" applyFill="1"/>
    <xf numFmtId="0" fontId="37" fillId="4" borderId="0" xfId="18" applyFont="1" applyFill="1" applyAlignment="1">
      <alignment vertical="top"/>
    </xf>
    <xf numFmtId="0" fontId="37" fillId="4" borderId="0" xfId="16" applyFont="1" applyFill="1"/>
    <xf numFmtId="0" fontId="37" fillId="4" borderId="0" xfId="16" applyFont="1" applyFill="1" applyAlignment="1">
      <alignment vertical="top"/>
    </xf>
    <xf numFmtId="0" fontId="37" fillId="0" borderId="0" xfId="16" applyFont="1" applyAlignment="1">
      <alignment vertical="top"/>
    </xf>
    <xf numFmtId="0" fontId="37" fillId="4" borderId="0" xfId="13" applyFont="1" applyFill="1" applyBorder="1"/>
    <xf numFmtId="0" fontId="37" fillId="4" borderId="0" xfId="13" applyFont="1" applyFill="1" applyBorder="1" applyAlignment="1">
      <alignment vertical="top"/>
    </xf>
    <xf numFmtId="0" fontId="37" fillId="0" borderId="0" xfId="13" applyFont="1" applyAlignment="1">
      <alignment vertical="top"/>
    </xf>
    <xf numFmtId="0" fontId="37" fillId="4" borderId="0" xfId="21" applyFont="1" applyFill="1"/>
    <xf numFmtId="0" fontId="37" fillId="4" borderId="0" xfId="21" applyFont="1" applyFill="1" applyAlignment="1">
      <alignment vertical="top"/>
    </xf>
    <xf numFmtId="0" fontId="37" fillId="0" borderId="0" xfId="21" applyFont="1" applyAlignment="1">
      <alignment vertical="top"/>
    </xf>
    <xf numFmtId="0" fontId="24" fillId="0" borderId="0" xfId="21" applyFont="1" applyFill="1" applyAlignment="1" applyProtection="1">
      <alignment horizontal="right"/>
    </xf>
    <xf numFmtId="0" fontId="40" fillId="0" borderId="0" xfId="23" applyFont="1"/>
    <xf numFmtId="0" fontId="40" fillId="4" borderId="0" xfId="11" applyFont="1" applyFill="1"/>
    <xf numFmtId="0" fontId="40" fillId="4" borderId="0" xfId="11" applyFont="1" applyFill="1" applyAlignment="1">
      <alignment vertical="top"/>
    </xf>
    <xf numFmtId="0" fontId="40" fillId="0" borderId="0" xfId="11" applyFont="1" applyAlignment="1">
      <alignment vertical="top"/>
    </xf>
    <xf numFmtId="0" fontId="37" fillId="4" borderId="0" xfId="23" applyFont="1" applyFill="1" applyAlignment="1">
      <alignment vertical="top"/>
    </xf>
    <xf numFmtId="0" fontId="37" fillId="0" borderId="0" xfId="23" applyFont="1" applyAlignment="1">
      <alignment vertical="top"/>
    </xf>
    <xf numFmtId="0" fontId="37" fillId="4" borderId="0" xfId="0" applyFont="1" applyFill="1" applyBorder="1" applyAlignment="1">
      <alignment vertical="top"/>
    </xf>
    <xf numFmtId="0" fontId="37" fillId="4" borderId="0" xfId="0" applyFont="1" applyFill="1" applyBorder="1" applyAlignment="1">
      <alignment vertical="top" wrapText="1"/>
    </xf>
    <xf numFmtId="0" fontId="25"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3" fillId="0" borderId="3" xfId="22" applyFont="1" applyBorder="1" applyAlignment="1"/>
    <xf numFmtId="0" fontId="0" fillId="0" borderId="3" xfId="0" applyBorder="1" applyAlignment="1"/>
    <xf numFmtId="0" fontId="23" fillId="0" borderId="3" xfId="22" applyFont="1" applyBorder="1" applyAlignment="1">
      <alignment wrapText="1"/>
    </xf>
    <xf numFmtId="0" fontId="0" fillId="0" borderId="3" xfId="0" applyBorder="1" applyAlignment="1">
      <alignment wrapText="1"/>
    </xf>
    <xf numFmtId="0" fontId="25" fillId="0" borderId="0" xfId="19" applyFont="1" applyFill="1" applyBorder="1" applyAlignment="1" applyProtection="1">
      <alignment horizontal="center"/>
    </xf>
    <xf numFmtId="0" fontId="21" fillId="0" borderId="0" xfId="14" applyFont="1" applyFill="1" applyBorder="1" applyAlignment="1" applyProtection="1"/>
    <xf numFmtId="0" fontId="26" fillId="4" borderId="0" xfId="16" quotePrefix="1" applyFont="1" applyFill="1" applyBorder="1" applyAlignment="1" applyProtection="1">
      <alignment vertical="top"/>
    </xf>
    <xf numFmtId="0" fontId="3" fillId="0" borderId="0" xfId="14" applyFont="1"/>
    <xf numFmtId="0" fontId="23" fillId="0" borderId="3" xfId="6" applyBorder="1" applyAlignment="1"/>
    <xf numFmtId="0" fontId="3" fillId="2" borderId="0" xfId="14" applyFont="1" applyFill="1" applyAlignment="1"/>
    <xf numFmtId="0" fontId="26"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5" fillId="0" borderId="2" xfId="14" applyFont="1" applyFill="1" applyBorder="1" applyAlignment="1" applyProtection="1">
      <alignment horizontal="right"/>
    </xf>
    <xf numFmtId="0" fontId="24"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3" fillId="0" borderId="0" xfId="14" quotePrefix="1" applyFont="1" applyBorder="1" applyAlignment="1" applyProtection="1">
      <alignment horizontal="left"/>
    </xf>
    <xf numFmtId="0" fontId="23" fillId="0" borderId="0" xfId="6" applyBorder="1" applyAlignment="1">
      <alignment horizontal="left"/>
    </xf>
    <xf numFmtId="0" fontId="24" fillId="2" borderId="0" xfId="14" applyFont="1" applyFill="1" applyAlignment="1" applyProtection="1"/>
    <xf numFmtId="0" fontId="25" fillId="0" borderId="0" xfId="14" applyFont="1" applyFill="1" applyBorder="1" applyAlignment="1" applyProtection="1"/>
    <xf numFmtId="0" fontId="23" fillId="0" borderId="0" xfId="6" applyBorder="1" applyAlignment="1"/>
    <xf numFmtId="0" fontId="26" fillId="0" borderId="0" xfId="14" applyFont="1" applyFill="1" applyBorder="1" applyAlignment="1" applyProtection="1"/>
    <xf numFmtId="0" fontId="26" fillId="0" borderId="0" xfId="14" applyFont="1" applyFill="1" applyAlignment="1" applyProtection="1">
      <alignment horizontal="left"/>
    </xf>
    <xf numFmtId="0" fontId="23" fillId="0" borderId="0" xfId="6" applyAlignment="1">
      <alignment horizontal="left"/>
    </xf>
    <xf numFmtId="0" fontId="24" fillId="0" borderId="0" xfId="14" applyFont="1" applyFill="1" applyProtection="1"/>
    <xf numFmtId="0" fontId="28" fillId="0" borderId="0" xfId="14" applyFont="1" applyFill="1" applyProtection="1"/>
    <xf numFmtId="0" fontId="3" fillId="0" borderId="0" xfId="23" applyFont="1" applyFill="1"/>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0" borderId="0" xfId="14" applyFont="1" applyBorder="1" applyAlignment="1">
      <alignment horizontal="right"/>
    </xf>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2" fontId="25" fillId="4" borderId="0" xfId="23" applyNumberFormat="1" applyFont="1" applyFill="1" applyBorder="1" applyAlignment="1" applyProtection="1">
      <alignment horizontal="right"/>
    </xf>
    <xf numFmtId="172" fontId="24" fillId="4" borderId="0" xfId="23" applyNumberFormat="1" applyFont="1" applyFill="1" applyBorder="1" applyAlignment="1" applyProtection="1">
      <alignment horizontal="right"/>
    </xf>
    <xf numFmtId="171" fontId="3" fillId="0" borderId="3" xfId="15" applyNumberFormat="1" applyFont="1" applyBorder="1" applyAlignment="1" applyProtection="1">
      <alignment horizontal="left"/>
    </xf>
    <xf numFmtId="172" fontId="25" fillId="4" borderId="3" xfId="23" applyNumberFormat="1" applyFont="1" applyFill="1" applyBorder="1" applyAlignment="1" applyProtection="1">
      <alignment horizontal="right"/>
    </xf>
    <xf numFmtId="172" fontId="24" fillId="4" borderId="3" xfId="23" applyNumberFormat="1" applyFont="1" applyFill="1" applyBorder="1" applyAlignment="1" applyProtection="1">
      <alignment horizontal="right"/>
    </xf>
    <xf numFmtId="0" fontId="3" fillId="0" borderId="2" xfId="14" quotePrefix="1" applyFont="1" applyBorder="1" applyAlignment="1" applyProtection="1">
      <alignment horizontal="left"/>
    </xf>
    <xf numFmtId="0" fontId="23" fillId="0" borderId="2" xfId="6" applyBorder="1" applyAlignment="1">
      <alignment horizontal="left"/>
    </xf>
    <xf numFmtId="0" fontId="3" fillId="0" borderId="0" xfId="14" quotePrefix="1" applyFont="1" applyAlignment="1" applyProtection="1">
      <alignment horizontal="left"/>
    </xf>
    <xf numFmtId="0" fontId="24" fillId="2" borderId="0" xfId="14" applyFont="1" applyFill="1" applyProtection="1"/>
    <xf numFmtId="0" fontId="25" fillId="0" borderId="0" xfId="14" applyFont="1" applyFill="1" applyAlignment="1" applyProtection="1">
      <alignment horizontal="left"/>
    </xf>
    <xf numFmtId="0" fontId="21"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6" fillId="4" borderId="2" xfId="15" applyFont="1" applyFill="1" applyBorder="1" applyAlignment="1" applyProtection="1">
      <alignment horizontal="center"/>
    </xf>
    <xf numFmtId="0" fontId="22"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2"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23" fillId="0" borderId="0" xfId="6"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3"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2" fillId="4" borderId="0" xfId="17" applyFont="1" applyFill="1" applyAlignment="1">
      <alignment vertical="top"/>
    </xf>
    <xf numFmtId="0" fontId="22" fillId="4" borderId="0" xfId="6" applyFont="1" applyFill="1" applyAlignment="1">
      <alignment vertical="top"/>
    </xf>
    <xf numFmtId="0" fontId="3" fillId="4" borderId="0" xfId="17" applyFont="1" applyFill="1" applyAlignment="1">
      <alignment vertical="top"/>
    </xf>
    <xf numFmtId="0" fontId="23" fillId="0" borderId="0" xfId="6" applyFont="1" applyAlignment="1">
      <alignment vertical="top"/>
    </xf>
    <xf numFmtId="0" fontId="23" fillId="0" borderId="0" xfId="6" applyAlignment="1">
      <alignment vertical="top"/>
    </xf>
    <xf numFmtId="0" fontId="0" fillId="0" borderId="6" xfId="0" applyBorder="1" applyAlignment="1"/>
    <xf numFmtId="0" fontId="0" fillId="0" borderId="7" xfId="0" applyBorder="1" applyAlignment="1"/>
    <xf numFmtId="0" fontId="11" fillId="0" borderId="7" xfId="23" applyFont="1" applyBorder="1"/>
    <xf numFmtId="0" fontId="37" fillId="0" borderId="7" xfId="23" applyFont="1" applyBorder="1"/>
    <xf numFmtId="0" fontId="11"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49" fontId="2" fillId="0" borderId="0" xfId="0" applyNumberFormat="1" applyFont="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2" fillId="3" borderId="0" xfId="10" applyNumberFormat="1" applyFont="1" applyFill="1" applyAlignment="1">
      <alignment vertical="center"/>
    </xf>
    <xf numFmtId="166" fontId="24" fillId="4" borderId="3" xfId="23" applyNumberFormat="1" applyFont="1" applyFill="1" applyBorder="1" applyAlignment="1" applyProtection="1">
      <alignment horizontal="right"/>
    </xf>
    <xf numFmtId="1" fontId="25" fillId="4" borderId="0" xfId="23" applyNumberFormat="1" applyFont="1" applyFill="1" applyAlignment="1" applyProtection="1">
      <alignment horizontal="right"/>
    </xf>
    <xf numFmtId="1" fontId="24"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5" fillId="4" borderId="0" xfId="23" applyFont="1" applyFill="1" applyBorder="1" applyAlignment="1" applyProtection="1">
      <alignment horizontal="center"/>
    </xf>
    <xf numFmtId="0" fontId="24" fillId="4" borderId="0" xfId="23" applyFont="1" applyFill="1" applyBorder="1" applyAlignment="1" applyProtection="1">
      <alignment horizontal="center"/>
    </xf>
    <xf numFmtId="164" fontId="11" fillId="4" borderId="0" xfId="23" applyNumberFormat="1" applyFont="1" applyFill="1" applyBorder="1"/>
    <xf numFmtId="164" fontId="37" fillId="4" borderId="0" xfId="23" applyNumberFormat="1" applyFont="1" applyFill="1" applyBorder="1"/>
    <xf numFmtId="171" fontId="3" fillId="0" borderId="0" xfId="23" applyNumberFormat="1" applyFont="1" applyAlignment="1" applyProtection="1">
      <alignment horizontal="left"/>
    </xf>
    <xf numFmtId="0" fontId="22" fillId="4" borderId="0" xfId="0" applyFont="1" applyFill="1" applyBorder="1"/>
    <xf numFmtId="164" fontId="22" fillId="4" borderId="0" xfId="23" applyNumberFormat="1" applyFont="1" applyFill="1"/>
    <xf numFmtId="3" fontId="37"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2" fillId="4" borderId="0" xfId="0" applyFont="1" applyFill="1" applyBorder="1" applyAlignment="1">
      <alignment vertical="top"/>
    </xf>
    <xf numFmtId="0" fontId="22" fillId="4" borderId="0" xfId="0" applyFont="1" applyFill="1" applyBorder="1" applyAlignment="1">
      <alignment vertical="top" wrapText="1"/>
    </xf>
    <xf numFmtId="0" fontId="22" fillId="0" borderId="0" xfId="22" applyFont="1"/>
    <xf numFmtId="166" fontId="25" fillId="0" borderId="0" xfId="22" applyNumberFormat="1" applyFont="1" applyFill="1" applyAlignment="1" applyProtection="1">
      <alignment horizontal="center"/>
    </xf>
    <xf numFmtId="0" fontId="22" fillId="4" borderId="0" xfId="22" applyFont="1" applyFill="1"/>
    <xf numFmtId="165" fontId="22" fillId="4" borderId="0" xfId="22" applyNumberFormat="1" applyFont="1" applyFill="1"/>
    <xf numFmtId="0" fontId="22" fillId="4" borderId="0" xfId="22" applyFont="1" applyFill="1" applyAlignment="1">
      <alignment vertical="top"/>
    </xf>
    <xf numFmtId="0" fontId="22" fillId="0" borderId="0" xfId="22" applyFont="1" applyAlignment="1">
      <alignment vertical="top"/>
    </xf>
    <xf numFmtId="0" fontId="22" fillId="0" borderId="7" xfId="23" applyFont="1" applyBorder="1"/>
    <xf numFmtId="0" fontId="22" fillId="0" borderId="0" xfId="23" applyFont="1"/>
    <xf numFmtId="0" fontId="22" fillId="4" borderId="0" xfId="23" applyFont="1" applyFill="1"/>
    <xf numFmtId="0" fontId="22" fillId="4" borderId="0" xfId="23" applyFont="1" applyFill="1" applyAlignment="1">
      <alignment vertical="top"/>
    </xf>
    <xf numFmtId="0" fontId="22" fillId="0" borderId="0" xfId="23" applyFont="1" applyAlignment="1">
      <alignment vertical="top"/>
    </xf>
    <xf numFmtId="0" fontId="49" fillId="0" borderId="0" xfId="11" applyFont="1"/>
    <xf numFmtId="0" fontId="49" fillId="0" borderId="0" xfId="23" applyFont="1"/>
    <xf numFmtId="0" fontId="50" fillId="3" borderId="0" xfId="11" applyFont="1" applyFill="1" applyAlignment="1">
      <alignment horizontal="center"/>
    </xf>
    <xf numFmtId="0" fontId="49" fillId="4" borderId="0" xfId="11" applyFont="1" applyFill="1"/>
    <xf numFmtId="0" fontId="49" fillId="4" borderId="0" xfId="11" applyFont="1" applyFill="1" applyAlignment="1">
      <alignment vertical="top"/>
    </xf>
    <xf numFmtId="0" fontId="49" fillId="0" borderId="0" xfId="11" applyFont="1" applyAlignment="1">
      <alignment vertical="top"/>
    </xf>
    <xf numFmtId="0" fontId="22" fillId="0" borderId="0" xfId="21" applyFont="1"/>
    <xf numFmtId="0" fontId="22" fillId="4" borderId="0" xfId="21" applyFont="1" applyFill="1"/>
    <xf numFmtId="0" fontId="22" fillId="4" borderId="0" xfId="21" applyFont="1" applyFill="1" applyAlignment="1">
      <alignment vertical="top"/>
    </xf>
    <xf numFmtId="0" fontId="22" fillId="0" borderId="0" xfId="21" applyFont="1" applyAlignment="1">
      <alignment vertical="top"/>
    </xf>
    <xf numFmtId="0" fontId="25" fillId="0" borderId="0" xfId="21" applyFont="1" applyFill="1" applyAlignment="1" applyProtection="1">
      <alignment horizontal="right"/>
    </xf>
    <xf numFmtId="0" fontId="22" fillId="0" borderId="0" xfId="13" applyFont="1"/>
    <xf numFmtId="2" fontId="51" fillId="4" borderId="0" xfId="13" applyNumberFormat="1" applyFont="1" applyFill="1" applyAlignment="1" applyProtection="1">
      <alignment horizontal="center"/>
    </xf>
    <xf numFmtId="0" fontId="22" fillId="4" borderId="0" xfId="13" applyFont="1" applyFill="1" applyBorder="1"/>
    <xf numFmtId="0" fontId="22" fillId="4" borderId="0" xfId="13" applyFont="1" applyFill="1" applyBorder="1" applyAlignment="1">
      <alignment vertical="top"/>
    </xf>
    <xf numFmtId="0" fontId="22" fillId="0" borderId="0" xfId="13" applyFont="1" applyAlignment="1">
      <alignment vertical="top"/>
    </xf>
    <xf numFmtId="0" fontId="22" fillId="0" borderId="0" xfId="16" applyFont="1"/>
    <xf numFmtId="0" fontId="22" fillId="4" borderId="0" xfId="16" applyFont="1" applyFill="1"/>
    <xf numFmtId="0" fontId="22" fillId="4" borderId="0" xfId="16" applyFont="1" applyFill="1" applyAlignment="1">
      <alignment vertical="top"/>
    </xf>
    <xf numFmtId="0" fontId="22" fillId="0" borderId="0" xfId="16" applyFont="1" applyAlignment="1">
      <alignment vertical="top"/>
    </xf>
    <xf numFmtId="0" fontId="22" fillId="0" borderId="0" xfId="18" applyFont="1"/>
    <xf numFmtId="0" fontId="22" fillId="4" borderId="0" xfId="18" applyFont="1" applyFill="1"/>
    <xf numFmtId="0" fontId="22" fillId="4" borderId="0" xfId="18" applyFont="1" applyFill="1" applyAlignment="1">
      <alignment vertical="top"/>
    </xf>
    <xf numFmtId="0" fontId="22" fillId="0" borderId="0" xfId="15" applyFont="1" applyAlignment="1">
      <alignment vertical="top"/>
    </xf>
    <xf numFmtId="0" fontId="22" fillId="0" borderId="0" xfId="7" applyFont="1"/>
    <xf numFmtId="1" fontId="25" fillId="4" borderId="0" xfId="7" applyNumberFormat="1" applyFont="1" applyFill="1" applyBorder="1" applyAlignment="1" applyProtection="1">
      <alignment horizontal="center"/>
    </xf>
    <xf numFmtId="0" fontId="22" fillId="4" borderId="0" xfId="7" applyFont="1" applyFill="1" applyBorder="1"/>
    <xf numFmtId="0" fontId="22" fillId="4" borderId="0" xfId="7" applyFont="1" applyFill="1" applyBorder="1" applyAlignment="1">
      <alignment vertical="top"/>
    </xf>
    <xf numFmtId="0" fontId="22" fillId="0" borderId="0" xfId="8" applyFont="1"/>
    <xf numFmtId="0" fontId="22" fillId="4" borderId="0" xfId="8" applyFont="1" applyFill="1" applyBorder="1"/>
    <xf numFmtId="0" fontId="22" fillId="4" borderId="0" xfId="8" applyFont="1" applyFill="1" applyBorder="1" applyAlignment="1">
      <alignment vertical="top"/>
    </xf>
    <xf numFmtId="165" fontId="25" fillId="0" borderId="0" xfId="8" applyNumberFormat="1" applyFont="1" applyFill="1" applyAlignment="1" applyProtection="1">
      <alignment horizontal="center"/>
    </xf>
    <xf numFmtId="0" fontId="22" fillId="0" borderId="0" xfId="8" quotePrefix="1" applyFont="1"/>
    <xf numFmtId="165" fontId="22" fillId="0" borderId="0" xfId="8" quotePrefix="1" applyNumberFormat="1" applyFont="1"/>
    <xf numFmtId="165" fontId="22" fillId="0" borderId="0" xfId="8" applyNumberFormat="1" applyFont="1"/>
    <xf numFmtId="0" fontId="20" fillId="0" borderId="3" xfId="6" applyFont="1" applyBorder="1" applyAlignment="1"/>
    <xf numFmtId="0" fontId="20" fillId="0" borderId="0" xfId="6" applyFont="1" applyBorder="1" applyAlignment="1">
      <alignment horizontal="left"/>
    </xf>
    <xf numFmtId="0" fontId="20" fillId="0" borderId="0" xfId="6" applyFont="1" applyBorder="1" applyAlignment="1"/>
    <xf numFmtId="0" fontId="20" fillId="0" borderId="0" xfId="6" applyFont="1" applyAlignment="1">
      <alignment horizontal="left"/>
    </xf>
    <xf numFmtId="0" fontId="25" fillId="0" borderId="0" xfId="14" applyFont="1" applyFill="1" applyProtection="1"/>
    <xf numFmtId="1" fontId="22" fillId="0" borderId="0" xfId="23" applyNumberFormat="1" applyFont="1"/>
    <xf numFmtId="1" fontId="22" fillId="0" borderId="0" xfId="14" applyNumberFormat="1" applyFont="1"/>
    <xf numFmtId="164" fontId="22" fillId="0" borderId="0" xfId="14" applyNumberFormat="1" applyFont="1"/>
    <xf numFmtId="3" fontId="22" fillId="0" borderId="0" xfId="14" applyNumberFormat="1" applyFont="1"/>
    <xf numFmtId="0" fontId="22" fillId="0" borderId="0" xfId="14" applyFont="1"/>
    <xf numFmtId="0" fontId="22" fillId="0" borderId="2" xfId="14" applyFont="1" applyBorder="1" applyAlignment="1">
      <alignment horizontal="right"/>
    </xf>
    <xf numFmtId="0" fontId="22" fillId="0" borderId="0" xfId="14" applyFont="1" applyBorder="1" applyAlignment="1">
      <alignment horizontal="right"/>
    </xf>
    <xf numFmtId="0" fontId="20" fillId="0" borderId="2" xfId="6" applyFont="1" applyBorder="1" applyAlignment="1">
      <alignment horizontal="left"/>
    </xf>
    <xf numFmtId="0" fontId="22" fillId="4" borderId="0" xfId="24" applyFont="1" applyFill="1" applyBorder="1" applyAlignment="1"/>
    <xf numFmtId="0" fontId="20" fillId="0" borderId="0" xfId="6" applyFont="1" applyAlignment="1"/>
    <xf numFmtId="0" fontId="20" fillId="4" borderId="0" xfId="6" applyFont="1" applyFill="1" applyAlignment="1">
      <alignment vertical="top"/>
    </xf>
    <xf numFmtId="0" fontId="22" fillId="4" borderId="0" xfId="15" quotePrefix="1" applyFont="1" applyFill="1" applyAlignment="1">
      <alignment horizontal="left" vertical="top"/>
    </xf>
    <xf numFmtId="0" fontId="20" fillId="0" borderId="0" xfId="6" applyFont="1" applyAlignment="1">
      <alignment vertical="top"/>
    </xf>
    <xf numFmtId="0" fontId="22" fillId="0" borderId="0" xfId="19" applyFont="1"/>
    <xf numFmtId="0" fontId="25" fillId="0" borderId="2" xfId="19" applyFont="1" applyFill="1" applyBorder="1" applyAlignment="1" applyProtection="1">
      <alignment horizontal="center"/>
    </xf>
    <xf numFmtId="0" fontId="22" fillId="0" borderId="0" xfId="19" applyFont="1" applyAlignment="1">
      <alignment vertical="top"/>
    </xf>
    <xf numFmtId="0" fontId="22" fillId="0" borderId="0" xfId="22" applyFont="1" applyFill="1"/>
    <xf numFmtId="164" fontId="25" fillId="0" borderId="0" xfId="9" applyNumberFormat="1" applyFont="1" applyFill="1" applyAlignment="1" applyProtection="1">
      <alignment horizontal="center"/>
    </xf>
    <xf numFmtId="0" fontId="22" fillId="0" borderId="0" xfId="9" applyFont="1" applyFill="1" applyBorder="1"/>
    <xf numFmtId="0" fontId="22" fillId="0" borderId="0" xfId="9" applyFont="1" applyFill="1" applyBorder="1" applyAlignment="1">
      <alignment vertical="top"/>
    </xf>
    <xf numFmtId="0" fontId="22" fillId="0" borderId="0" xfId="9" applyFont="1" applyFill="1" applyAlignment="1">
      <alignment vertical="top"/>
    </xf>
    <xf numFmtId="0" fontId="52" fillId="4" borderId="0" xfId="9" applyFont="1" applyFill="1" applyBorder="1" applyAlignment="1">
      <alignment horizontal="center"/>
    </xf>
    <xf numFmtId="0" fontId="49" fillId="4" borderId="0" xfId="9" applyFont="1" applyFill="1"/>
    <xf numFmtId="0" fontId="49" fillId="4" borderId="0" xfId="22" applyFont="1" applyFill="1"/>
    <xf numFmtId="164" fontId="14" fillId="4" borderId="0" xfId="9" applyNumberFormat="1" applyFont="1" applyFill="1" applyAlignment="1" applyProtection="1">
      <alignment horizontal="center"/>
    </xf>
    <xf numFmtId="0" fontId="49" fillId="4" borderId="0" xfId="9" applyFont="1" applyFill="1" applyBorder="1"/>
    <xf numFmtId="0" fontId="49" fillId="4" borderId="0" xfId="9" applyFont="1" applyFill="1" applyBorder="1" applyAlignment="1">
      <alignment vertical="top"/>
    </xf>
    <xf numFmtId="0" fontId="49" fillId="4" borderId="0" xfId="9" applyFont="1" applyFill="1" applyAlignment="1">
      <alignment vertical="top"/>
    </xf>
    <xf numFmtId="2" fontId="24"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0" fillId="0" borderId="0" xfId="0" applyAlignment="1">
      <alignment vertical="top" wrapText="1"/>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1" fillId="4" borderId="0" xfId="21" applyNumberFormat="1" applyFont="1" applyFill="1" applyAlignment="1">
      <alignment vertical="top"/>
    </xf>
    <xf numFmtId="2" fontId="24" fillId="0" borderId="0" xfId="23" applyNumberFormat="1" applyFont="1" applyFill="1" applyAlignment="1" applyProtection="1">
      <alignment horizontal="center"/>
    </xf>
    <xf numFmtId="166" fontId="26" fillId="4" borderId="0" xfId="23" applyNumberFormat="1" applyFont="1" applyFill="1" applyBorder="1" applyAlignment="1" applyProtection="1">
      <alignment horizontal="right"/>
    </xf>
    <xf numFmtId="2" fontId="24" fillId="0" borderId="2" xfId="21" applyNumberFormat="1" applyFont="1" applyFill="1" applyBorder="1" applyAlignment="1" applyProtection="1">
      <alignment horizontal="right"/>
    </xf>
    <xf numFmtId="0" fontId="3" fillId="4" borderId="0" xfId="0" quotePrefix="1" applyFont="1" applyFill="1" applyBorder="1" applyAlignment="1">
      <alignment vertical="top" wrapText="1"/>
    </xf>
    <xf numFmtId="164" fontId="53"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56" fillId="0" borderId="0" xfId="26" applyFont="1"/>
    <xf numFmtId="0" fontId="54" fillId="0" borderId="0" xfId="26" applyFont="1"/>
    <xf numFmtId="0" fontId="55" fillId="0" borderId="0" xfId="26" applyFont="1"/>
    <xf numFmtId="171" fontId="56" fillId="0" borderId="0" xfId="26" applyNumberFormat="1" applyFont="1"/>
    <xf numFmtId="0" fontId="57" fillId="0" borderId="0" xfId="26" applyFont="1"/>
    <xf numFmtId="0" fontId="56" fillId="5" borderId="0" xfId="26" applyFont="1" applyFill="1"/>
    <xf numFmtId="0" fontId="56" fillId="0" borderId="12" xfId="26" applyFont="1" applyBorder="1"/>
    <xf numFmtId="0" fontId="56" fillId="0" borderId="13" xfId="26" applyFont="1" applyBorder="1"/>
    <xf numFmtId="0" fontId="57" fillId="0" borderId="14" xfId="26" applyFont="1" applyBorder="1" applyAlignment="1">
      <alignment horizontal="center"/>
    </xf>
    <xf numFmtId="0" fontId="56" fillId="5" borderId="3" xfId="26" applyFont="1" applyFill="1" applyBorder="1"/>
    <xf numFmtId="171" fontId="56" fillId="0" borderId="3" xfId="26" applyNumberFormat="1" applyFont="1" applyBorder="1"/>
    <xf numFmtId="0" fontId="56" fillId="5" borderId="0" xfId="26" applyFont="1" applyFill="1" applyBorder="1"/>
    <xf numFmtId="0" fontId="56" fillId="0" borderId="0" xfId="26" applyFont="1" applyBorder="1"/>
    <xf numFmtId="0" fontId="1" fillId="0" borderId="0" xfId="26" applyBorder="1"/>
    <xf numFmtId="171" fontId="56" fillId="0" borderId="0" xfId="26" quotePrefix="1" applyNumberFormat="1" applyFont="1" applyBorder="1"/>
    <xf numFmtId="3" fontId="57" fillId="0" borderId="0" xfId="26" applyNumberFormat="1" applyFont="1"/>
    <xf numFmtId="3" fontId="57" fillId="0" borderId="0" xfId="26" quotePrefix="1" applyNumberFormat="1" applyFont="1" applyAlignment="1">
      <alignment horizontal="right"/>
    </xf>
    <xf numFmtId="0" fontId="58" fillId="0" borderId="0" xfId="26" applyFont="1"/>
    <xf numFmtId="3" fontId="57" fillId="0" borderId="3" xfId="26" applyNumberFormat="1" applyFont="1" applyBorder="1"/>
    <xf numFmtId="3" fontId="59" fillId="0" borderId="0" xfId="26" applyNumberFormat="1" applyFont="1"/>
    <xf numFmtId="0" fontId="59" fillId="0" borderId="0" xfId="26" applyFont="1"/>
    <xf numFmtId="0" fontId="60" fillId="0" borderId="0" xfId="26" applyFont="1"/>
    <xf numFmtId="3" fontId="59" fillId="0" borderId="3" xfId="26" applyNumberFormat="1" applyFont="1" applyBorder="1"/>
    <xf numFmtId="2" fontId="37" fillId="4" borderId="0" xfId="22" applyNumberFormat="1" applyFont="1" applyFill="1"/>
    <xf numFmtId="0" fontId="22" fillId="0" borderId="0" xfId="17" applyFont="1" applyBorder="1"/>
    <xf numFmtId="0" fontId="22" fillId="4" borderId="0" xfId="17" applyFont="1" applyFill="1"/>
    <xf numFmtId="0" fontId="22" fillId="0" borderId="0" xfId="17" applyFont="1" applyAlignment="1">
      <alignment vertical="top"/>
    </xf>
    <xf numFmtId="0" fontId="22" fillId="0" borderId="0" xfId="17" applyFont="1"/>
    <xf numFmtId="0" fontId="58" fillId="0" borderId="0" xfId="26" applyFont="1" applyBorder="1"/>
    <xf numFmtId="2" fontId="25" fillId="0" borderId="2" xfId="21" applyNumberFormat="1" applyFont="1" applyFill="1" applyBorder="1" applyAlignment="1" applyProtection="1">
      <alignment horizontal="right"/>
    </xf>
    <xf numFmtId="2" fontId="37" fillId="4" borderId="0" xfId="23" applyNumberFormat="1" applyFont="1" applyFill="1"/>
    <xf numFmtId="2" fontId="25" fillId="0" borderId="0" xfId="23" applyNumberFormat="1" applyFont="1" applyFill="1" applyAlignment="1" applyProtection="1">
      <alignment horizontal="center"/>
    </xf>
    <xf numFmtId="0" fontId="23" fillId="6" borderId="3" xfId="22" applyFont="1" applyFill="1" applyBorder="1" applyAlignment="1"/>
    <xf numFmtId="0" fontId="0" fillId="6" borderId="3" xfId="0" applyFill="1" applyBorder="1" applyAlignment="1"/>
    <xf numFmtId="3" fontId="17" fillId="4" borderId="0" xfId="9" applyNumberFormat="1" applyFont="1" applyFill="1" applyAlignment="1">
      <alignment horizontal="right"/>
    </xf>
    <xf numFmtId="0" fontId="11"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11" fillId="4" borderId="0" xfId="17" applyFont="1" applyFill="1" applyAlignment="1">
      <alignment vertical="top" wrapText="1"/>
    </xf>
    <xf numFmtId="0" fontId="23" fillId="0" borderId="0" xfId="0" applyFont="1" applyAlignment="1">
      <alignment vertical="top" wrapText="1"/>
    </xf>
    <xf numFmtId="0" fontId="0" fillId="0" borderId="0" xfId="0" applyAlignment="1">
      <alignment vertical="top" wrapText="1"/>
    </xf>
    <xf numFmtId="0" fontId="22" fillId="0" borderId="0" xfId="17" applyFont="1" applyAlignment="1">
      <alignment vertical="top" wrapText="1"/>
    </xf>
    <xf numFmtId="0" fontId="11" fillId="0" borderId="0" xfId="17" applyFont="1" applyAlignment="1">
      <alignment vertical="top" wrapText="1"/>
    </xf>
    <xf numFmtId="0" fontId="22" fillId="4" borderId="0" xfId="17" applyFont="1" applyFill="1" applyAlignment="1">
      <alignment vertical="top" wrapText="1"/>
    </xf>
    <xf numFmtId="0" fontId="0" fillId="4" borderId="0" xfId="0" applyFill="1" applyAlignment="1">
      <alignment vertical="top" wrapText="1"/>
    </xf>
    <xf numFmtId="0" fontId="37" fillId="4" borderId="0" xfId="17" applyFont="1" applyFill="1" applyAlignment="1">
      <alignment vertical="top" wrapText="1"/>
    </xf>
    <xf numFmtId="0" fontId="35" fillId="4" borderId="0" xfId="5" applyFont="1" applyFill="1" applyBorder="1" applyAlignment="1" applyProtection="1">
      <alignment horizontal="center" vertical="center" wrapText="1"/>
    </xf>
    <xf numFmtId="0" fontId="35" fillId="4" borderId="0" xfId="5" applyFont="1" applyFill="1" applyAlignment="1" applyProtection="1">
      <alignment horizontal="center" vertical="center" wrapText="1"/>
    </xf>
    <xf numFmtId="0" fontId="22" fillId="3" borderId="4" xfId="8" applyFont="1" applyFill="1" applyBorder="1" applyAlignment="1">
      <alignment horizontal="center"/>
    </xf>
    <xf numFmtId="0" fontId="20" fillId="0" borderId="9" xfId="0" applyFont="1" applyBorder="1" applyAlignment="1">
      <alignment horizontal="center"/>
    </xf>
    <xf numFmtId="0" fontId="20"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1" fillId="0" borderId="0" xfId="17" applyFont="1" applyFill="1" applyBorder="1" applyAlignment="1" applyProtection="1"/>
    <xf numFmtId="0" fontId="0" fillId="0" borderId="0" xfId="0" applyAlignment="1"/>
    <xf numFmtId="0" fontId="25" fillId="0" borderId="4" xfId="8" applyFont="1" applyFill="1" applyBorder="1" applyAlignment="1" applyProtection="1">
      <alignment horizontal="center"/>
    </xf>
    <xf numFmtId="0" fontId="25" fillId="0" borderId="9" xfId="8" applyFont="1" applyFill="1" applyBorder="1" applyAlignment="1" applyProtection="1">
      <alignment horizontal="center"/>
    </xf>
    <xf numFmtId="49" fontId="11" fillId="4" borderId="0" xfId="0" quotePrefix="1" applyNumberFormat="1" applyFont="1" applyFill="1" applyBorder="1" applyAlignment="1"/>
    <xf numFmtId="0" fontId="23" fillId="4" borderId="0" xfId="0" applyFont="1" applyFill="1" applyAlignment="1">
      <alignment horizontal="left" vertical="top" wrapText="1"/>
    </xf>
    <xf numFmtId="49" fontId="11" fillId="4" borderId="0" xfId="0" applyNumberFormat="1" applyFont="1" applyFill="1" applyBorder="1" applyAlignment="1"/>
    <xf numFmtId="0" fontId="22" fillId="0" borderId="0" xfId="18" applyFont="1" applyAlignment="1">
      <alignment vertical="top" wrapText="1"/>
    </xf>
    <xf numFmtId="0" fontId="37" fillId="0" borderId="0" xfId="22" applyFont="1" applyAlignment="1">
      <alignment vertical="top" wrapText="1"/>
    </xf>
    <xf numFmtId="0" fontId="21" fillId="0" borderId="0" xfId="22" applyFont="1" applyFill="1" applyAlignment="1" applyProtection="1"/>
    <xf numFmtId="0" fontId="11" fillId="0" borderId="0" xfId="22" applyFont="1" applyAlignment="1">
      <alignment vertical="top" wrapText="1"/>
    </xf>
    <xf numFmtId="0" fontId="3" fillId="4" borderId="0" xfId="22" quotePrefix="1" applyFont="1" applyFill="1" applyBorder="1" applyAlignment="1">
      <alignment horizontal="justify" vertical="top" wrapText="1"/>
    </xf>
    <xf numFmtId="0" fontId="11" fillId="4" borderId="0" xfId="22" quotePrefix="1" applyFont="1" applyFill="1" applyBorder="1" applyAlignment="1">
      <alignment horizontal="justify" vertical="top" wrapText="1"/>
    </xf>
    <xf numFmtId="0" fontId="11" fillId="4" borderId="2" xfId="22" applyFont="1" applyFill="1" applyBorder="1" applyAlignment="1">
      <alignment horizontal="justify"/>
    </xf>
    <xf numFmtId="0" fontId="11" fillId="4" borderId="2" xfId="22" applyFont="1" applyFill="1" applyBorder="1" applyAlignment="1"/>
    <xf numFmtId="0" fontId="22" fillId="4" borderId="0" xfId="0" applyNumberFormat="1" applyFont="1" applyFill="1" applyBorder="1" applyAlignment="1">
      <alignment vertical="top" wrapText="1"/>
    </xf>
    <xf numFmtId="0" fontId="3" fillId="4" borderId="0" xfId="0" applyFont="1" applyFill="1" applyBorder="1" applyAlignment="1">
      <alignment vertical="top" wrapText="1"/>
    </xf>
    <xf numFmtId="0" fontId="18" fillId="4" borderId="11" xfId="0" applyFont="1" applyFill="1" applyBorder="1" applyAlignment="1"/>
    <xf numFmtId="0" fontId="3" fillId="4" borderId="0" xfId="0" applyFont="1" applyFill="1" applyBorder="1" applyAlignment="1">
      <alignment horizontal="left" vertical="top" wrapText="1"/>
    </xf>
    <xf numFmtId="49" fontId="3" fillId="4" borderId="0" xfId="0" applyNumberFormat="1" applyFont="1" applyFill="1" applyBorder="1" applyAlignment="1"/>
    <xf numFmtId="0" fontId="3" fillId="4" borderId="0" xfId="0" quotePrefix="1" applyFont="1" applyFill="1" applyBorder="1" applyAlignment="1">
      <alignment vertical="top" wrapText="1"/>
    </xf>
    <xf numFmtId="0" fontId="18" fillId="4" borderId="0" xfId="0" applyFont="1" applyFill="1" applyBorder="1" applyAlignment="1">
      <alignment horizontal="left"/>
    </xf>
    <xf numFmtId="0" fontId="11" fillId="4" borderId="0" xfId="23" applyFont="1" applyFill="1" applyBorder="1" applyAlignment="1" applyProtection="1">
      <alignment horizontal="left" vertical="top" wrapText="1"/>
    </xf>
    <xf numFmtId="0" fontId="3" fillId="4" borderId="0" xfId="23" quotePrefix="1" applyFont="1" applyFill="1" applyBorder="1" applyAlignment="1" applyProtection="1">
      <alignment horizontal="left" vertical="top" wrapText="1"/>
    </xf>
    <xf numFmtId="0" fontId="11" fillId="4" borderId="0" xfId="23" quotePrefix="1" applyFont="1" applyFill="1" applyBorder="1" applyAlignment="1" applyProtection="1">
      <alignment horizontal="left" vertical="top" wrapText="1"/>
    </xf>
    <xf numFmtId="0" fontId="21" fillId="0" borderId="0" xfId="23" applyFont="1" applyFill="1" applyAlignment="1" applyProtection="1"/>
    <xf numFmtId="0" fontId="11" fillId="0" borderId="0" xfId="23" applyFont="1" applyAlignment="1"/>
    <xf numFmtId="0" fontId="21" fillId="4" borderId="0" xfId="23" applyFont="1" applyFill="1" applyAlignment="1" applyProtection="1"/>
    <xf numFmtId="0" fontId="23" fillId="4" borderId="0" xfId="23" applyFont="1" applyFill="1" applyAlignment="1"/>
    <xf numFmtId="0" fontId="11" fillId="0" borderId="0" xfId="0" applyFont="1" applyAlignment="1">
      <alignment vertical="top" wrapText="1"/>
    </xf>
    <xf numFmtId="0" fontId="20" fillId="0" borderId="0" xfId="11" applyFont="1" applyBorder="1" applyAlignment="1"/>
    <xf numFmtId="0" fontId="3" fillId="4" borderId="0" xfId="21" quotePrefix="1" applyFont="1" applyFill="1" applyAlignment="1">
      <alignment vertical="top" wrapText="1"/>
    </xf>
    <xf numFmtId="0" fontId="11" fillId="4" borderId="0" xfId="21" applyFont="1" applyFill="1" applyAlignment="1">
      <alignment vertical="top" wrapText="1"/>
    </xf>
    <xf numFmtId="0" fontId="11" fillId="4" borderId="0" xfId="21" quotePrefix="1" applyFont="1" applyFill="1" applyAlignment="1">
      <alignment vertical="top" wrapText="1"/>
    </xf>
    <xf numFmtId="0" fontId="21" fillId="0" borderId="0" xfId="21" applyFont="1" applyFill="1" applyAlignment="1" applyProtection="1"/>
    <xf numFmtId="0" fontId="11" fillId="0" borderId="0" xfId="21" applyFont="1" applyAlignment="1"/>
    <xf numFmtId="0" fontId="21" fillId="0" borderId="0" xfId="13" applyFont="1" applyFill="1" applyBorder="1" applyAlignment="1" applyProtection="1">
      <alignment horizontal="left" readingOrder="1"/>
    </xf>
    <xf numFmtId="0" fontId="26" fillId="4" borderId="0" xfId="16" quotePrefix="1" applyFont="1" applyFill="1" applyBorder="1" applyAlignment="1" applyProtection="1">
      <alignment vertical="top" wrapText="1"/>
    </xf>
    <xf numFmtId="0" fontId="21" fillId="0" borderId="0" xfId="16" applyFont="1" applyFill="1" applyAlignment="1" applyProtection="1"/>
    <xf numFmtId="0" fontId="23" fillId="0" borderId="0" xfId="16" applyFont="1" applyAlignment="1"/>
    <xf numFmtId="0" fontId="21" fillId="0" borderId="0" xfId="18" applyFont="1" applyFill="1" applyBorder="1" applyAlignment="1" applyProtection="1"/>
    <xf numFmtId="0" fontId="3" fillId="0" borderId="0" xfId="0" quotePrefix="1" applyFont="1" applyAlignment="1">
      <alignment vertical="top" wrapText="1"/>
    </xf>
    <xf numFmtId="0" fontId="21" fillId="0" borderId="0" xfId="7" applyFont="1" applyFill="1" applyBorder="1" applyAlignment="1" applyProtection="1">
      <alignment horizontal="left"/>
    </xf>
    <xf numFmtId="0" fontId="0" fillId="0" borderId="0" xfId="0" applyAlignment="1">
      <alignment horizontal="left"/>
    </xf>
    <xf numFmtId="49" fontId="11" fillId="4" borderId="0" xfId="8" quotePrefix="1" applyNumberFormat="1" applyFont="1" applyFill="1" applyBorder="1" applyAlignment="1">
      <alignment vertical="top" wrapText="1"/>
    </xf>
    <xf numFmtId="0" fontId="21" fillId="0" borderId="0" xfId="8" applyFont="1" applyFill="1" applyBorder="1" applyAlignment="1" applyProtection="1">
      <alignment horizontal="left"/>
    </xf>
    <xf numFmtId="0" fontId="25" fillId="0" borderId="10" xfId="8" applyFont="1" applyFill="1" applyBorder="1" applyAlignment="1" applyProtection="1">
      <alignment horizontal="center"/>
    </xf>
    <xf numFmtId="0" fontId="3" fillId="4" borderId="0" xfId="15" quotePrefix="1" applyFont="1" applyFill="1" applyAlignment="1">
      <alignment vertical="top" wrapText="1"/>
    </xf>
    <xf numFmtId="0" fontId="35" fillId="0" borderId="0" xfId="5" applyFont="1" applyAlignment="1" applyProtection="1">
      <alignment horizontal="center" vertical="center" wrapText="1"/>
    </xf>
    <xf numFmtId="49" fontId="57" fillId="0" borderId="4" xfId="26" applyNumberFormat="1" applyFont="1" applyBorder="1" applyAlignment="1">
      <alignment horizontal="center"/>
    </xf>
    <xf numFmtId="0" fontId="57" fillId="0" borderId="9" xfId="26" applyFont="1" applyBorder="1" applyAlignment="1">
      <alignment horizontal="center"/>
    </xf>
    <xf numFmtId="0" fontId="57" fillId="0" borderId="10" xfId="26" applyFont="1" applyBorder="1" applyAlignment="1">
      <alignment horizontal="center"/>
    </xf>
    <xf numFmtId="0" fontId="21" fillId="0" borderId="0" xfId="19" applyFont="1" applyFill="1" applyAlignment="1" applyProtection="1">
      <alignment wrapText="1"/>
    </xf>
    <xf numFmtId="0" fontId="0" fillId="0" borderId="0" xfId="0" applyAlignment="1">
      <alignment wrapText="1"/>
    </xf>
    <xf numFmtId="0" fontId="3" fillId="0" borderId="0" xfId="19" quotePrefix="1" applyFont="1" applyBorder="1" applyAlignment="1" applyProtection="1">
      <alignment horizontal="left" vertical="top" wrapText="1"/>
    </xf>
    <xf numFmtId="0" fontId="11" fillId="0" borderId="0" xfId="19" quotePrefix="1" applyFont="1" applyBorder="1" applyAlignment="1" applyProtection="1">
      <alignment horizontal="left" vertical="top" wrapText="1"/>
    </xf>
    <xf numFmtId="0" fontId="21" fillId="0" borderId="0" xfId="9" applyFont="1" applyFill="1" applyBorder="1" applyAlignment="1" applyProtection="1">
      <alignment horizontal="left" wrapText="1" readingOrder="1"/>
    </xf>
    <xf numFmtId="0" fontId="0" fillId="0" borderId="0" xfId="0" applyAlignment="1">
      <alignment wrapText="1" readingOrder="1"/>
    </xf>
    <xf numFmtId="0" fontId="16" fillId="6" borderId="0" xfId="9" applyFont="1" applyFill="1" applyBorder="1" applyAlignment="1" applyProtection="1">
      <alignment horizontal="left" wrapText="1" readingOrder="1"/>
    </xf>
    <xf numFmtId="0" fontId="0" fillId="6" borderId="0" xfId="0" applyFill="1" applyAlignment="1">
      <alignment wrapText="1"/>
    </xf>
    <xf numFmtId="49" fontId="3" fillId="4" borderId="0" xfId="0" quotePrefix="1" applyNumberFormat="1" applyFont="1" applyFill="1" applyBorder="1" applyAlignment="1"/>
    <xf numFmtId="0" fontId="3" fillId="4" borderId="0" xfId="17" applyFont="1" applyFill="1" applyAlignment="1">
      <alignment vertical="top" wrapText="1"/>
    </xf>
  </cellXfs>
  <cellStyles count="27">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2" sqref="D2"/>
    </sheetView>
  </sheetViews>
  <sheetFormatPr defaultRowHeight="12.75" x14ac:dyDescent="0.2"/>
  <cols>
    <col min="1" max="1" width="6.42578125" customWidth="1"/>
    <col min="2" max="2" width="14" customWidth="1"/>
  </cols>
  <sheetData>
    <row r="1" spans="1:74" x14ac:dyDescent="0.2">
      <c r="A1" s="268" t="s">
        <v>239</v>
      </c>
      <c r="B1" s="269"/>
      <c r="C1" s="269"/>
      <c r="D1" s="627" t="s">
        <v>1369</v>
      </c>
      <c r="E1" s="269"/>
      <c r="F1" s="269"/>
      <c r="G1" s="269"/>
      <c r="H1" s="269"/>
      <c r="I1" s="269"/>
      <c r="J1" s="269"/>
      <c r="K1" s="269"/>
      <c r="L1" s="269"/>
      <c r="M1" s="269"/>
      <c r="N1" s="269"/>
      <c r="O1" s="269"/>
      <c r="P1" s="269"/>
    </row>
    <row r="3" spans="1:74" x14ac:dyDescent="0.2">
      <c r="A3" t="s">
        <v>113</v>
      </c>
      <c r="D3" s="744">
        <f>YEAR(D1)-4</f>
        <v>2014</v>
      </c>
    </row>
    <row r="4" spans="1:74" x14ac:dyDescent="0.2">
      <c r="D4" s="266"/>
    </row>
    <row r="5" spans="1:74" x14ac:dyDescent="0.2">
      <c r="A5" t="s">
        <v>1266</v>
      </c>
      <c r="D5" s="266">
        <f>+D3*100+1</f>
        <v>201401</v>
      </c>
    </row>
    <row r="7" spans="1:74" x14ac:dyDescent="0.2">
      <c r="A7" t="s">
        <v>1268</v>
      </c>
      <c r="D7" s="743">
        <f>IF(MONTH(D1)&gt;1,100*YEAR(D1)+MONTH(D1)-1,100*(YEAR(D1)-1)+12)</f>
        <v>201806</v>
      </c>
    </row>
    <row r="10" spans="1:74" s="297" customFormat="1" x14ac:dyDescent="0.2">
      <c r="A10" s="297" t="s">
        <v>240</v>
      </c>
    </row>
    <row r="11" spans="1:74" s="12" customFormat="1" ht="11.25" x14ac:dyDescent="0.2">
      <c r="A11" s="43"/>
      <c r="B11" s="44" t="s">
        <v>949</v>
      </c>
      <c r="C11" s="298">
        <f>+D5</f>
        <v>201401</v>
      </c>
      <c r="D11" s="45">
        <f>C11+1</f>
        <v>201402</v>
      </c>
      <c r="E11" s="45">
        <f>D11+1</f>
        <v>201403</v>
      </c>
      <c r="F11" s="46">
        <f>E11+1</f>
        <v>201404</v>
      </c>
      <c r="G11" s="46">
        <f t="shared" ref="G11:BR11" si="0">F11+1</f>
        <v>201405</v>
      </c>
      <c r="H11" s="46">
        <f t="shared" si="0"/>
        <v>201406</v>
      </c>
      <c r="I11" s="46">
        <f t="shared" si="0"/>
        <v>201407</v>
      </c>
      <c r="J11" s="46">
        <f t="shared" si="0"/>
        <v>201408</v>
      </c>
      <c r="K11" s="46">
        <f t="shared" si="0"/>
        <v>201409</v>
      </c>
      <c r="L11" s="46">
        <f t="shared" si="0"/>
        <v>201410</v>
      </c>
      <c r="M11" s="46">
        <f t="shared" si="0"/>
        <v>201411</v>
      </c>
      <c r="N11" s="46">
        <f t="shared" si="0"/>
        <v>201412</v>
      </c>
      <c r="O11" s="46">
        <f>+C11+100</f>
        <v>201501</v>
      </c>
      <c r="P11" s="46">
        <f t="shared" si="0"/>
        <v>201502</v>
      </c>
      <c r="Q11" s="46">
        <f t="shared" si="0"/>
        <v>201503</v>
      </c>
      <c r="R11" s="46">
        <f t="shared" si="0"/>
        <v>201504</v>
      </c>
      <c r="S11" s="46">
        <f t="shared" si="0"/>
        <v>201505</v>
      </c>
      <c r="T11" s="46">
        <f t="shared" si="0"/>
        <v>201506</v>
      </c>
      <c r="U11" s="46">
        <f t="shared" si="0"/>
        <v>201507</v>
      </c>
      <c r="V11" s="46">
        <f t="shared" si="0"/>
        <v>201508</v>
      </c>
      <c r="W11" s="46">
        <f t="shared" si="0"/>
        <v>201509</v>
      </c>
      <c r="X11" s="46">
        <f t="shared" si="0"/>
        <v>201510</v>
      </c>
      <c r="Y11" s="46">
        <f t="shared" si="0"/>
        <v>201511</v>
      </c>
      <c r="Z11" s="46">
        <f t="shared" si="0"/>
        <v>201512</v>
      </c>
      <c r="AA11" s="46">
        <f>+O11+100</f>
        <v>201601</v>
      </c>
      <c r="AB11" s="46">
        <f t="shared" si="0"/>
        <v>201602</v>
      </c>
      <c r="AC11" s="46">
        <f t="shared" si="0"/>
        <v>201603</v>
      </c>
      <c r="AD11" s="46">
        <f t="shared" si="0"/>
        <v>201604</v>
      </c>
      <c r="AE11" s="46">
        <f t="shared" si="0"/>
        <v>201605</v>
      </c>
      <c r="AF11" s="46">
        <f t="shared" si="0"/>
        <v>201606</v>
      </c>
      <c r="AG11" s="46">
        <f t="shared" si="0"/>
        <v>201607</v>
      </c>
      <c r="AH11" s="46">
        <f t="shared" si="0"/>
        <v>201608</v>
      </c>
      <c r="AI11" s="46">
        <f t="shared" si="0"/>
        <v>201609</v>
      </c>
      <c r="AJ11" s="46">
        <f t="shared" si="0"/>
        <v>201610</v>
      </c>
      <c r="AK11" s="46">
        <f t="shared" si="0"/>
        <v>201611</v>
      </c>
      <c r="AL11" s="46">
        <f t="shared" si="0"/>
        <v>201612</v>
      </c>
      <c r="AM11" s="46">
        <f>+AA11+100</f>
        <v>201701</v>
      </c>
      <c r="AN11" s="46">
        <f t="shared" si="0"/>
        <v>201702</v>
      </c>
      <c r="AO11" s="46">
        <f t="shared" si="0"/>
        <v>201703</v>
      </c>
      <c r="AP11" s="46">
        <f t="shared" si="0"/>
        <v>201704</v>
      </c>
      <c r="AQ11" s="46">
        <f t="shared" si="0"/>
        <v>201705</v>
      </c>
      <c r="AR11" s="46">
        <f t="shared" si="0"/>
        <v>201706</v>
      </c>
      <c r="AS11" s="46">
        <f t="shared" si="0"/>
        <v>201707</v>
      </c>
      <c r="AT11" s="46">
        <f t="shared" si="0"/>
        <v>201708</v>
      </c>
      <c r="AU11" s="46">
        <f t="shared" si="0"/>
        <v>201709</v>
      </c>
      <c r="AV11" s="46">
        <f t="shared" si="0"/>
        <v>201710</v>
      </c>
      <c r="AW11" s="46">
        <f t="shared" si="0"/>
        <v>201711</v>
      </c>
      <c r="AX11" s="46">
        <f t="shared" si="0"/>
        <v>201712</v>
      </c>
      <c r="AY11" s="46">
        <f>+AM11+100</f>
        <v>201801</v>
      </c>
      <c r="AZ11" s="46">
        <f t="shared" si="0"/>
        <v>201802</v>
      </c>
      <c r="BA11" s="46">
        <f t="shared" si="0"/>
        <v>201803</v>
      </c>
      <c r="BB11" s="46">
        <f t="shared" si="0"/>
        <v>201804</v>
      </c>
      <c r="BC11" s="46">
        <f t="shared" si="0"/>
        <v>201805</v>
      </c>
      <c r="BD11" s="46">
        <f t="shared" si="0"/>
        <v>201806</v>
      </c>
      <c r="BE11" s="46">
        <f t="shared" si="0"/>
        <v>201807</v>
      </c>
      <c r="BF11" s="46">
        <f t="shared" si="0"/>
        <v>201808</v>
      </c>
      <c r="BG11" s="46">
        <f t="shared" si="0"/>
        <v>201809</v>
      </c>
      <c r="BH11" s="46">
        <f t="shared" si="0"/>
        <v>201810</v>
      </c>
      <c r="BI11" s="46">
        <f t="shared" si="0"/>
        <v>201811</v>
      </c>
      <c r="BJ11" s="46">
        <f t="shared" si="0"/>
        <v>201812</v>
      </c>
      <c r="BK11" s="46">
        <f>+AY11+100</f>
        <v>201901</v>
      </c>
      <c r="BL11" s="46">
        <f t="shared" si="0"/>
        <v>201902</v>
      </c>
      <c r="BM11" s="46">
        <f t="shared" si="0"/>
        <v>201903</v>
      </c>
      <c r="BN11" s="46">
        <f t="shared" si="0"/>
        <v>201904</v>
      </c>
      <c r="BO11" s="46">
        <f t="shared" si="0"/>
        <v>201905</v>
      </c>
      <c r="BP11" s="46">
        <f t="shared" si="0"/>
        <v>201906</v>
      </c>
      <c r="BQ11" s="46">
        <f t="shared" si="0"/>
        <v>201907</v>
      </c>
      <c r="BR11" s="46">
        <f t="shared" si="0"/>
        <v>201908</v>
      </c>
      <c r="BS11" s="46">
        <f>BR11+1</f>
        <v>201909</v>
      </c>
      <c r="BT11" s="46">
        <f>BS11+1</f>
        <v>201910</v>
      </c>
      <c r="BU11" s="46">
        <f>BT11+1</f>
        <v>201911</v>
      </c>
      <c r="BV11" s="46">
        <f>BU11+1</f>
        <v>201912</v>
      </c>
    </row>
    <row r="12" spans="1:74" s="12" customFormat="1" ht="11.25" x14ac:dyDescent="0.2">
      <c r="A12" s="43"/>
      <c r="B12" s="47" t="s">
        <v>246</v>
      </c>
      <c r="C12" s="48">
        <v>241</v>
      </c>
      <c r="D12" s="48">
        <v>242</v>
      </c>
      <c r="E12" s="48">
        <v>243</v>
      </c>
      <c r="F12" s="48">
        <v>244</v>
      </c>
      <c r="G12" s="48">
        <v>245</v>
      </c>
      <c r="H12" s="48">
        <v>246</v>
      </c>
      <c r="I12" s="48">
        <v>247</v>
      </c>
      <c r="J12" s="48">
        <v>248</v>
      </c>
      <c r="K12" s="48">
        <v>249</v>
      </c>
      <c r="L12" s="48">
        <v>250</v>
      </c>
      <c r="M12" s="48">
        <v>251</v>
      </c>
      <c r="N12" s="48">
        <v>252</v>
      </c>
      <c r="O12" s="48">
        <v>253</v>
      </c>
      <c r="P12" s="48">
        <v>254</v>
      </c>
      <c r="Q12" s="48">
        <v>255</v>
      </c>
      <c r="R12" s="48">
        <v>256</v>
      </c>
      <c r="S12" s="48">
        <v>257</v>
      </c>
      <c r="T12" s="48">
        <v>258</v>
      </c>
      <c r="U12" s="48">
        <v>259</v>
      </c>
      <c r="V12" s="48">
        <v>260</v>
      </c>
      <c r="W12" s="48">
        <v>261</v>
      </c>
      <c r="X12" s="48">
        <v>262</v>
      </c>
      <c r="Y12" s="48">
        <v>263</v>
      </c>
      <c r="Z12" s="48">
        <v>264</v>
      </c>
      <c r="AA12" s="48">
        <v>265</v>
      </c>
      <c r="AB12" s="48">
        <v>266</v>
      </c>
      <c r="AC12" s="48">
        <v>267</v>
      </c>
      <c r="AD12" s="48">
        <v>268</v>
      </c>
      <c r="AE12" s="48">
        <v>269</v>
      </c>
      <c r="AF12" s="48">
        <v>270</v>
      </c>
      <c r="AG12" s="48">
        <v>271</v>
      </c>
      <c r="AH12" s="48">
        <v>272</v>
      </c>
      <c r="AI12" s="48">
        <v>273</v>
      </c>
      <c r="AJ12" s="48">
        <v>274</v>
      </c>
      <c r="AK12" s="48">
        <v>275</v>
      </c>
      <c r="AL12" s="48">
        <v>276</v>
      </c>
      <c r="AM12" s="48">
        <v>277</v>
      </c>
      <c r="AN12" s="48">
        <v>278</v>
      </c>
      <c r="AO12" s="48">
        <v>279</v>
      </c>
      <c r="AP12" s="48">
        <v>280</v>
      </c>
      <c r="AQ12" s="48">
        <v>281</v>
      </c>
      <c r="AR12" s="48">
        <v>282</v>
      </c>
      <c r="AS12" s="48">
        <v>283</v>
      </c>
      <c r="AT12" s="48">
        <v>284</v>
      </c>
      <c r="AU12" s="48">
        <v>285</v>
      </c>
      <c r="AV12" s="48">
        <v>286</v>
      </c>
      <c r="AW12" s="48">
        <v>287</v>
      </c>
      <c r="AX12" s="48">
        <v>288</v>
      </c>
      <c r="AY12" s="48">
        <v>289</v>
      </c>
      <c r="AZ12" s="48">
        <v>290</v>
      </c>
      <c r="BA12" s="48">
        <v>291</v>
      </c>
      <c r="BB12" s="48">
        <v>292</v>
      </c>
      <c r="BC12" s="48">
        <v>293</v>
      </c>
      <c r="BD12" s="48">
        <v>294</v>
      </c>
      <c r="BE12" s="48">
        <v>295</v>
      </c>
      <c r="BF12" s="48">
        <v>296</v>
      </c>
      <c r="BG12" s="48">
        <v>297</v>
      </c>
      <c r="BH12" s="48">
        <v>298</v>
      </c>
      <c r="BI12" s="48">
        <v>299</v>
      </c>
      <c r="BJ12" s="48">
        <v>300</v>
      </c>
      <c r="BK12" s="48">
        <v>301</v>
      </c>
      <c r="BL12" s="48">
        <v>302</v>
      </c>
      <c r="BM12" s="48">
        <v>303</v>
      </c>
      <c r="BN12" s="48">
        <v>304</v>
      </c>
      <c r="BO12" s="48">
        <v>305</v>
      </c>
      <c r="BP12" s="48">
        <v>306</v>
      </c>
      <c r="BQ12" s="48">
        <v>307</v>
      </c>
      <c r="BR12" s="48">
        <v>308</v>
      </c>
      <c r="BS12" s="48">
        <v>309</v>
      </c>
      <c r="BT12" s="48">
        <v>310</v>
      </c>
      <c r="BU12" s="48">
        <v>311</v>
      </c>
      <c r="BV12" s="48">
        <v>312</v>
      </c>
    </row>
    <row r="13" spans="1:74" s="297" customFormat="1" x14ac:dyDescent="0.2">
      <c r="B13" s="47" t="s">
        <v>1267</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1</v>
      </c>
      <c r="BB13" s="48">
        <f t="shared" si="1"/>
        <v>1</v>
      </c>
      <c r="BC13" s="48">
        <f t="shared" si="1"/>
        <v>1</v>
      </c>
      <c r="BD13" s="48">
        <f t="shared" si="1"/>
        <v>1</v>
      </c>
      <c r="BE13" s="48">
        <f t="shared" si="1"/>
        <v>0</v>
      </c>
      <c r="BF13" s="48">
        <f t="shared" si="1"/>
        <v>0</v>
      </c>
      <c r="BG13" s="48">
        <f t="shared" si="1"/>
        <v>0</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80"/>
  <sheetViews>
    <sheetView workbookViewId="0">
      <pane xSplit="2" ySplit="4" topLeftCell="AO5" activePane="bottomRight" state="frozen"/>
      <selection activeCell="BF63" sqref="BF63"/>
      <selection pane="topRight" activeCell="BF63" sqref="BF63"/>
      <selection pane="bottomLeft" activeCell="BF63" sqref="BF63"/>
      <selection pane="bottomRight" activeCell="BD7" sqref="BD7:BD65"/>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5" width="6.5703125" style="406" customWidth="1"/>
    <col min="56" max="58" width="6.5703125" style="660" customWidth="1"/>
    <col min="59" max="59" width="6.5703125" style="406" customWidth="1"/>
    <col min="60" max="60" width="6.5703125" style="776" customWidth="1"/>
    <col min="61" max="62" width="6.5703125" style="406" customWidth="1"/>
    <col min="63" max="74" width="6.5703125" style="154" customWidth="1"/>
    <col min="75" max="16384" width="9.5703125" style="154"/>
  </cols>
  <sheetData>
    <row r="1" spans="1:74" ht="13.35" customHeight="1" x14ac:dyDescent="0.2">
      <c r="A1" s="792" t="s">
        <v>995</v>
      </c>
      <c r="B1" s="826" t="s">
        <v>1207</v>
      </c>
      <c r="C1" s="827"/>
      <c r="D1" s="827"/>
      <c r="E1" s="827"/>
      <c r="F1" s="827"/>
      <c r="G1" s="827"/>
      <c r="H1" s="827"/>
      <c r="I1" s="827"/>
      <c r="J1" s="827"/>
      <c r="K1" s="827"/>
      <c r="L1" s="827"/>
      <c r="M1" s="827"/>
      <c r="N1" s="827"/>
      <c r="O1" s="827"/>
      <c r="P1" s="827"/>
      <c r="Q1" s="827"/>
      <c r="R1" s="827"/>
      <c r="S1" s="827"/>
      <c r="T1" s="827"/>
      <c r="U1" s="827"/>
      <c r="V1" s="827"/>
      <c r="W1" s="827"/>
      <c r="X1" s="827"/>
      <c r="Y1" s="827"/>
      <c r="Z1" s="827"/>
      <c r="AA1" s="827"/>
      <c r="AB1" s="827"/>
      <c r="AC1" s="827"/>
      <c r="AD1" s="827"/>
      <c r="AE1" s="827"/>
      <c r="AF1" s="827"/>
      <c r="AG1" s="827"/>
      <c r="AH1" s="827"/>
      <c r="AI1" s="827"/>
      <c r="AJ1" s="827"/>
      <c r="AK1" s="827"/>
      <c r="AL1" s="827"/>
      <c r="AM1" s="307"/>
    </row>
    <row r="2" spans="1:74" ht="12.75" x14ac:dyDescent="0.2">
      <c r="A2" s="793"/>
      <c r="B2" s="541" t="str">
        <f>"U.S. Energy Information Administration  |  Short-Term Energy Outlook  - "&amp;Dates!D1</f>
        <v>U.S. Energy Information Administration  |  Short-Term Energy Outlook  - July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7"/>
    </row>
    <row r="3" spans="1:74" s="12" customFormat="1" ht="12.75" x14ac:dyDescent="0.2">
      <c r="A3" s="14"/>
      <c r="B3" s="15"/>
      <c r="C3" s="801">
        <f>Dates!D3</f>
        <v>2014</v>
      </c>
      <c r="D3" s="797"/>
      <c r="E3" s="797"/>
      <c r="F3" s="797"/>
      <c r="G3" s="797"/>
      <c r="H3" s="797"/>
      <c r="I3" s="797"/>
      <c r="J3" s="797"/>
      <c r="K3" s="797"/>
      <c r="L3" s="797"/>
      <c r="M3" s="797"/>
      <c r="N3" s="798"/>
      <c r="O3" s="801">
        <f>C3+1</f>
        <v>2015</v>
      </c>
      <c r="P3" s="802"/>
      <c r="Q3" s="802"/>
      <c r="R3" s="802"/>
      <c r="S3" s="802"/>
      <c r="T3" s="802"/>
      <c r="U3" s="802"/>
      <c r="V3" s="802"/>
      <c r="W3" s="802"/>
      <c r="X3" s="797"/>
      <c r="Y3" s="797"/>
      <c r="Z3" s="798"/>
      <c r="AA3" s="794">
        <f>O3+1</f>
        <v>2016</v>
      </c>
      <c r="AB3" s="797"/>
      <c r="AC3" s="797"/>
      <c r="AD3" s="797"/>
      <c r="AE3" s="797"/>
      <c r="AF3" s="797"/>
      <c r="AG3" s="797"/>
      <c r="AH3" s="797"/>
      <c r="AI3" s="797"/>
      <c r="AJ3" s="797"/>
      <c r="AK3" s="797"/>
      <c r="AL3" s="798"/>
      <c r="AM3" s="794">
        <f>AA3+1</f>
        <v>2017</v>
      </c>
      <c r="AN3" s="797"/>
      <c r="AO3" s="797"/>
      <c r="AP3" s="797"/>
      <c r="AQ3" s="797"/>
      <c r="AR3" s="797"/>
      <c r="AS3" s="797"/>
      <c r="AT3" s="797"/>
      <c r="AU3" s="797"/>
      <c r="AV3" s="797"/>
      <c r="AW3" s="797"/>
      <c r="AX3" s="798"/>
      <c r="AY3" s="794">
        <f>AM3+1</f>
        <v>2018</v>
      </c>
      <c r="AZ3" s="795"/>
      <c r="BA3" s="795"/>
      <c r="BB3" s="795"/>
      <c r="BC3" s="795"/>
      <c r="BD3" s="795"/>
      <c r="BE3" s="795"/>
      <c r="BF3" s="795"/>
      <c r="BG3" s="795"/>
      <c r="BH3" s="795"/>
      <c r="BI3" s="795"/>
      <c r="BJ3" s="796"/>
      <c r="BK3" s="794">
        <f>AY3+1</f>
        <v>2019</v>
      </c>
      <c r="BL3" s="797"/>
      <c r="BM3" s="797"/>
      <c r="BN3" s="797"/>
      <c r="BO3" s="797"/>
      <c r="BP3" s="797"/>
      <c r="BQ3" s="797"/>
      <c r="BR3" s="797"/>
      <c r="BS3" s="797"/>
      <c r="BT3" s="797"/>
      <c r="BU3" s="797"/>
      <c r="BV3" s="79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x14ac:dyDescent="0.2">
      <c r="A5" s="637"/>
      <c r="B5" s="155" t="s">
        <v>1154</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5"/>
      <c r="AZ5" s="405"/>
      <c r="BA5" s="405"/>
      <c r="BB5" s="405"/>
      <c r="BC5" s="405"/>
      <c r="BD5" s="646"/>
      <c r="BE5" s="646"/>
      <c r="BF5" s="646"/>
      <c r="BG5" s="646"/>
      <c r="BH5" s="646"/>
      <c r="BI5" s="646"/>
      <c r="BJ5" s="405"/>
      <c r="BK5" s="405"/>
      <c r="BL5" s="405"/>
      <c r="BM5" s="405"/>
      <c r="BN5" s="405"/>
      <c r="BO5" s="405"/>
      <c r="BP5" s="405"/>
      <c r="BQ5" s="405"/>
      <c r="BR5" s="405"/>
      <c r="BS5" s="405"/>
      <c r="BT5" s="405"/>
      <c r="BU5" s="405"/>
      <c r="BV5" s="405"/>
    </row>
    <row r="6" spans="1:74" x14ac:dyDescent="0.2">
      <c r="A6" s="638"/>
      <c r="B6" s="155" t="s">
        <v>1155</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5"/>
      <c r="AZ6" s="405"/>
      <c r="BA6" s="405"/>
      <c r="BB6" s="405"/>
      <c r="BC6" s="405"/>
      <c r="BD6" s="646"/>
      <c r="BE6" s="646"/>
      <c r="BF6" s="646"/>
      <c r="BG6" s="646"/>
      <c r="BH6" s="646"/>
      <c r="BI6" s="646"/>
      <c r="BJ6" s="405"/>
      <c r="BK6" s="405"/>
      <c r="BL6" s="405"/>
      <c r="BM6" s="405"/>
      <c r="BN6" s="405"/>
      <c r="BO6" s="405"/>
      <c r="BP6" s="405"/>
      <c r="BQ6" s="405"/>
      <c r="BR6" s="405"/>
      <c r="BS6" s="405"/>
      <c r="BT6" s="405"/>
      <c r="BU6" s="405"/>
      <c r="BV6" s="405"/>
    </row>
    <row r="7" spans="1:74" x14ac:dyDescent="0.2">
      <c r="A7" s="638" t="s">
        <v>1156</v>
      </c>
      <c r="B7" s="639" t="s">
        <v>1157</v>
      </c>
      <c r="C7" s="214">
        <v>1.045161</v>
      </c>
      <c r="D7" s="214">
        <v>1.0238210000000001</v>
      </c>
      <c r="E7" s="214">
        <v>1.0780000000000001</v>
      </c>
      <c r="F7" s="214">
        <v>1.119866</v>
      </c>
      <c r="G7" s="214">
        <v>1.0791930000000001</v>
      </c>
      <c r="H7" s="214">
        <v>1.136333</v>
      </c>
      <c r="I7" s="214">
        <v>1.1198710000000001</v>
      </c>
      <c r="J7" s="214">
        <v>1.0991930000000001</v>
      </c>
      <c r="K7" s="214">
        <v>1.1158999999999999</v>
      </c>
      <c r="L7" s="214">
        <v>1.1177090000000001</v>
      </c>
      <c r="M7" s="214">
        <v>1.0812999999999999</v>
      </c>
      <c r="N7" s="214">
        <v>1.0717410000000001</v>
      </c>
      <c r="O7" s="214">
        <v>1.033161</v>
      </c>
      <c r="P7" s="214">
        <v>1.0813569999999999</v>
      </c>
      <c r="Q7" s="214">
        <v>1.0985480000000001</v>
      </c>
      <c r="R7" s="214">
        <v>1.1524000000000001</v>
      </c>
      <c r="S7" s="214">
        <v>1.116387</v>
      </c>
      <c r="T7" s="214">
        <v>1.0868660000000001</v>
      </c>
      <c r="U7" s="214">
        <v>1.085483</v>
      </c>
      <c r="V7" s="214">
        <v>1.134871</v>
      </c>
      <c r="W7" s="214">
        <v>1.129766</v>
      </c>
      <c r="X7" s="214">
        <v>1.1758059999999999</v>
      </c>
      <c r="Y7" s="214">
        <v>1.237366</v>
      </c>
      <c r="Z7" s="214">
        <v>1.222774</v>
      </c>
      <c r="AA7" s="214">
        <v>1.1764840000000001</v>
      </c>
      <c r="AB7" s="214">
        <v>1.1727240000000001</v>
      </c>
      <c r="AC7" s="214">
        <v>1.3108390000000001</v>
      </c>
      <c r="AD7" s="214">
        <v>1.329933</v>
      </c>
      <c r="AE7" s="214">
        <v>1.414968</v>
      </c>
      <c r="AF7" s="214">
        <v>1.4038999999999999</v>
      </c>
      <c r="AG7" s="214">
        <v>1.313323</v>
      </c>
      <c r="AH7" s="214">
        <v>1.110968</v>
      </c>
      <c r="AI7" s="214">
        <v>1.1672</v>
      </c>
      <c r="AJ7" s="214">
        <v>1.298</v>
      </c>
      <c r="AK7" s="214">
        <v>1.3475999999999999</v>
      </c>
      <c r="AL7" s="214">
        <v>1.225419</v>
      </c>
      <c r="AM7" s="214">
        <v>1.2296119999999999</v>
      </c>
      <c r="AN7" s="214">
        <v>1.3771070000000001</v>
      </c>
      <c r="AO7" s="214">
        <v>1.3899349999999999</v>
      </c>
      <c r="AP7" s="214">
        <v>1.3537330000000001</v>
      </c>
      <c r="AQ7" s="214">
        <v>1.4045799999999999</v>
      </c>
      <c r="AR7" s="214">
        <v>1.4117</v>
      </c>
      <c r="AS7" s="214">
        <v>1.381516</v>
      </c>
      <c r="AT7" s="214">
        <v>1.3434189999999999</v>
      </c>
      <c r="AU7" s="214">
        <v>1.3021670000000001</v>
      </c>
      <c r="AV7" s="214">
        <v>1.549129</v>
      </c>
      <c r="AW7" s="214">
        <v>1.6029</v>
      </c>
      <c r="AX7" s="214">
        <v>1.5281290000000001</v>
      </c>
      <c r="AY7" s="214">
        <v>1.498839</v>
      </c>
      <c r="AZ7" s="214">
        <v>1.6045</v>
      </c>
      <c r="BA7" s="214">
        <v>1.661516</v>
      </c>
      <c r="BB7" s="214">
        <v>1.7192000000000001</v>
      </c>
      <c r="BC7" s="214">
        <v>1.7698161005999999</v>
      </c>
      <c r="BD7" s="214">
        <v>1.6940952567000001</v>
      </c>
      <c r="BE7" s="355">
        <v>1.6731769999999999</v>
      </c>
      <c r="BF7" s="355">
        <v>1.775596</v>
      </c>
      <c r="BG7" s="355">
        <v>1.81003</v>
      </c>
      <c r="BH7" s="355">
        <v>1.8472729999999999</v>
      </c>
      <c r="BI7" s="355">
        <v>1.8931089999999999</v>
      </c>
      <c r="BJ7" s="355">
        <v>1.7999099999999999</v>
      </c>
      <c r="BK7" s="355">
        <v>1.8082419999999999</v>
      </c>
      <c r="BL7" s="355">
        <v>1.8001259999999999</v>
      </c>
      <c r="BM7" s="355">
        <v>1.8734649999999999</v>
      </c>
      <c r="BN7" s="355">
        <v>1.8173140000000001</v>
      </c>
      <c r="BO7" s="355">
        <v>1.891324</v>
      </c>
      <c r="BP7" s="355">
        <v>1.8583730000000001</v>
      </c>
      <c r="BQ7" s="355">
        <v>1.9445239999999999</v>
      </c>
      <c r="BR7" s="355">
        <v>1.9785140000000001</v>
      </c>
      <c r="BS7" s="355">
        <v>2.031739</v>
      </c>
      <c r="BT7" s="355">
        <v>2.0462060000000002</v>
      </c>
      <c r="BU7" s="355">
        <v>2.0902189999999998</v>
      </c>
      <c r="BV7" s="355">
        <v>2.0319880000000001</v>
      </c>
    </row>
    <row r="8" spans="1:74" x14ac:dyDescent="0.2">
      <c r="A8" s="638" t="s">
        <v>1158</v>
      </c>
      <c r="B8" s="639" t="s">
        <v>1159</v>
      </c>
      <c r="C8" s="214">
        <v>0.85109599999999996</v>
      </c>
      <c r="D8" s="214">
        <v>0.874857</v>
      </c>
      <c r="E8" s="214">
        <v>0.904451</v>
      </c>
      <c r="F8" s="214">
        <v>0.936666</v>
      </c>
      <c r="G8" s="214">
        <v>0.95825800000000005</v>
      </c>
      <c r="H8" s="214">
        <v>0.99380000000000002</v>
      </c>
      <c r="I8" s="214">
        <v>1.0163869999999999</v>
      </c>
      <c r="J8" s="214">
        <v>1.037903</v>
      </c>
      <c r="K8" s="214">
        <v>1.0499000000000001</v>
      </c>
      <c r="L8" s="214">
        <v>1.058967</v>
      </c>
      <c r="M8" s="214">
        <v>1.0489999999999999</v>
      </c>
      <c r="N8" s="214">
        <v>1.077871</v>
      </c>
      <c r="O8" s="214">
        <v>1.0628379999999999</v>
      </c>
      <c r="P8" s="214">
        <v>1.0972850000000001</v>
      </c>
      <c r="Q8" s="214">
        <v>1.1226449999999999</v>
      </c>
      <c r="R8" s="214">
        <v>1.1539999999999999</v>
      </c>
      <c r="S8" s="214">
        <v>1.1470320000000001</v>
      </c>
      <c r="T8" s="214">
        <v>1.140566</v>
      </c>
      <c r="U8" s="214">
        <v>1.1510320000000001</v>
      </c>
      <c r="V8" s="214">
        <v>1.164806</v>
      </c>
      <c r="W8" s="214">
        <v>1.1756329999999999</v>
      </c>
      <c r="X8" s="214">
        <v>1.1895800000000001</v>
      </c>
      <c r="Y8" s="214">
        <v>1.174166</v>
      </c>
      <c r="Z8" s="214">
        <v>1.1484190000000001</v>
      </c>
      <c r="AA8" s="214">
        <v>1.142355</v>
      </c>
      <c r="AB8" s="214">
        <v>1.158655</v>
      </c>
      <c r="AC8" s="214">
        <v>1.1837740000000001</v>
      </c>
      <c r="AD8" s="214">
        <v>1.1851</v>
      </c>
      <c r="AE8" s="214">
        <v>1.1816450000000001</v>
      </c>
      <c r="AF8" s="214">
        <v>1.1665000000000001</v>
      </c>
      <c r="AG8" s="214">
        <v>1.1758390000000001</v>
      </c>
      <c r="AH8" s="214">
        <v>1.1779029999999999</v>
      </c>
      <c r="AI8" s="214">
        <v>1.1634329999999999</v>
      </c>
      <c r="AJ8" s="214">
        <v>1.161548</v>
      </c>
      <c r="AK8" s="214">
        <v>1.1748670000000001</v>
      </c>
      <c r="AL8" s="214">
        <v>1.123032</v>
      </c>
      <c r="AM8" s="214">
        <v>1.1286769999999999</v>
      </c>
      <c r="AN8" s="214">
        <v>1.1762140000000001</v>
      </c>
      <c r="AO8" s="214">
        <v>1.1864520000000001</v>
      </c>
      <c r="AP8" s="214">
        <v>1.1952</v>
      </c>
      <c r="AQ8" s="214">
        <v>1.210871</v>
      </c>
      <c r="AR8" s="214">
        <v>1.2160329999999999</v>
      </c>
      <c r="AS8" s="214">
        <v>1.230065</v>
      </c>
      <c r="AT8" s="214">
        <v>1.22271</v>
      </c>
      <c r="AU8" s="214">
        <v>1.235733</v>
      </c>
      <c r="AV8" s="214">
        <v>1.2670650000000001</v>
      </c>
      <c r="AW8" s="214">
        <v>1.2965329999999999</v>
      </c>
      <c r="AX8" s="214">
        <v>1.2801290000000001</v>
      </c>
      <c r="AY8" s="214">
        <v>1.2397419999999999</v>
      </c>
      <c r="AZ8" s="214">
        <v>1.296643</v>
      </c>
      <c r="BA8" s="214">
        <v>1.3390649999999999</v>
      </c>
      <c r="BB8" s="214">
        <v>1.3501669999999999</v>
      </c>
      <c r="BC8" s="214">
        <v>1.3878461</v>
      </c>
      <c r="BD8" s="214">
        <v>1.3905234511</v>
      </c>
      <c r="BE8" s="355">
        <v>1.409195</v>
      </c>
      <c r="BF8" s="355">
        <v>1.419449</v>
      </c>
      <c r="BG8" s="355">
        <v>1.4292100000000001</v>
      </c>
      <c r="BH8" s="355">
        <v>1.448124</v>
      </c>
      <c r="BI8" s="355">
        <v>1.4511689999999999</v>
      </c>
      <c r="BJ8" s="355">
        <v>1.4521850000000001</v>
      </c>
      <c r="BK8" s="355">
        <v>1.474834</v>
      </c>
      <c r="BL8" s="355">
        <v>1.484197</v>
      </c>
      <c r="BM8" s="355">
        <v>1.4971969999999999</v>
      </c>
      <c r="BN8" s="355">
        <v>1.5060009999999999</v>
      </c>
      <c r="BO8" s="355">
        <v>1.497263</v>
      </c>
      <c r="BP8" s="355">
        <v>1.4999739999999999</v>
      </c>
      <c r="BQ8" s="355">
        <v>1.5051190000000001</v>
      </c>
      <c r="BR8" s="355">
        <v>1.51356</v>
      </c>
      <c r="BS8" s="355">
        <v>1.516799</v>
      </c>
      <c r="BT8" s="355">
        <v>1.529193</v>
      </c>
      <c r="BU8" s="355">
        <v>1.5290919999999999</v>
      </c>
      <c r="BV8" s="355">
        <v>1.5223660000000001</v>
      </c>
    </row>
    <row r="9" spans="1:74" x14ac:dyDescent="0.2">
      <c r="A9" s="638" t="s">
        <v>1160</v>
      </c>
      <c r="B9" s="639" t="s">
        <v>1187</v>
      </c>
      <c r="C9" s="214">
        <v>0.47222599999999998</v>
      </c>
      <c r="D9" s="214">
        <v>0.47849999999999998</v>
      </c>
      <c r="E9" s="214">
        <v>0.497388</v>
      </c>
      <c r="F9" s="214">
        <v>0.52116799999999996</v>
      </c>
      <c r="G9" s="214">
        <v>0.52867799999999998</v>
      </c>
      <c r="H9" s="214">
        <v>0.54786699999999999</v>
      </c>
      <c r="I9" s="214">
        <v>0.55771000000000004</v>
      </c>
      <c r="J9" s="214">
        <v>0.57206500000000005</v>
      </c>
      <c r="K9" s="214">
        <v>0.590333</v>
      </c>
      <c r="L9" s="214">
        <v>0.58961399999999997</v>
      </c>
      <c r="M9" s="214">
        <v>0.58273299999999995</v>
      </c>
      <c r="N9" s="214">
        <v>0.59425899999999998</v>
      </c>
      <c r="O9" s="214">
        <v>0.57677500000000004</v>
      </c>
      <c r="P9" s="214">
        <v>0.59439399999999998</v>
      </c>
      <c r="Q9" s="214">
        <v>0.61032299999999995</v>
      </c>
      <c r="R9" s="214">
        <v>0.63653300000000002</v>
      </c>
      <c r="S9" s="214">
        <v>0.63683900000000004</v>
      </c>
      <c r="T9" s="214">
        <v>0.64030100000000001</v>
      </c>
      <c r="U9" s="214">
        <v>0.65080800000000005</v>
      </c>
      <c r="V9" s="214">
        <v>0.65267699999999995</v>
      </c>
      <c r="W9" s="214">
        <v>0.66326799999999997</v>
      </c>
      <c r="X9" s="214">
        <v>0.66522700000000001</v>
      </c>
      <c r="Y9" s="214">
        <v>0.65193500000000004</v>
      </c>
      <c r="Z9" s="214">
        <v>0.63238799999999995</v>
      </c>
      <c r="AA9" s="214">
        <v>0.62735399999999997</v>
      </c>
      <c r="AB9" s="214">
        <v>0.63293100000000002</v>
      </c>
      <c r="AC9" s="214">
        <v>0.64158099999999996</v>
      </c>
      <c r="AD9" s="214">
        <v>0.63500000000000001</v>
      </c>
      <c r="AE9" s="214">
        <v>0.64145099999999999</v>
      </c>
      <c r="AF9" s="214">
        <v>0.64200000000000002</v>
      </c>
      <c r="AG9" s="214">
        <v>0.64638700000000004</v>
      </c>
      <c r="AH9" s="214">
        <v>0.65109700000000004</v>
      </c>
      <c r="AI9" s="214">
        <v>0.63926700000000003</v>
      </c>
      <c r="AJ9" s="214">
        <v>0.63787199999999999</v>
      </c>
      <c r="AK9" s="214">
        <v>0.63776699999999997</v>
      </c>
      <c r="AL9" s="214">
        <v>0.60625899999999999</v>
      </c>
      <c r="AM9" s="214">
        <v>0.608066</v>
      </c>
      <c r="AN9" s="214">
        <v>0.63360700000000003</v>
      </c>
      <c r="AO9" s="214">
        <v>0.64180700000000002</v>
      </c>
      <c r="AP9" s="214">
        <v>0.64773400000000003</v>
      </c>
      <c r="AQ9" s="214">
        <v>0.65693599999999996</v>
      </c>
      <c r="AR9" s="214">
        <v>0.65733399999999997</v>
      </c>
      <c r="AS9" s="214">
        <v>0.66586999999999996</v>
      </c>
      <c r="AT9" s="214">
        <v>0.66406500000000002</v>
      </c>
      <c r="AU9" s="214">
        <v>0.67976599999999998</v>
      </c>
      <c r="AV9" s="214">
        <v>0.683257</v>
      </c>
      <c r="AW9" s="214">
        <v>0.69206699999999999</v>
      </c>
      <c r="AX9" s="214">
        <v>0.68474199999999996</v>
      </c>
      <c r="AY9" s="214">
        <v>0.66525699999999999</v>
      </c>
      <c r="AZ9" s="214">
        <v>0.68467800000000001</v>
      </c>
      <c r="BA9" s="214">
        <v>0.71057999999999999</v>
      </c>
      <c r="BB9" s="214">
        <v>0.71799900000000005</v>
      </c>
      <c r="BC9" s="214">
        <v>0.72153266774000002</v>
      </c>
      <c r="BD9" s="214">
        <v>0.71910863810000003</v>
      </c>
      <c r="BE9" s="355">
        <v>0.74020410000000003</v>
      </c>
      <c r="BF9" s="355">
        <v>0.75721680000000002</v>
      </c>
      <c r="BG9" s="355">
        <v>0.7748872</v>
      </c>
      <c r="BH9" s="355">
        <v>0.7810954</v>
      </c>
      <c r="BI9" s="355">
        <v>0.78064089999999997</v>
      </c>
      <c r="BJ9" s="355">
        <v>0.77710029999999997</v>
      </c>
      <c r="BK9" s="355">
        <v>0.78707689999999997</v>
      </c>
      <c r="BL9" s="355">
        <v>0.78953609999999996</v>
      </c>
      <c r="BM9" s="355">
        <v>0.79991710000000005</v>
      </c>
      <c r="BN9" s="355">
        <v>0.80805649999999996</v>
      </c>
      <c r="BO9" s="355">
        <v>0.80236730000000001</v>
      </c>
      <c r="BP9" s="355">
        <v>0.8068012</v>
      </c>
      <c r="BQ9" s="355">
        <v>0.80854749999999997</v>
      </c>
      <c r="BR9" s="355">
        <v>0.81464619999999999</v>
      </c>
      <c r="BS9" s="355">
        <v>0.81902960000000002</v>
      </c>
      <c r="BT9" s="355">
        <v>0.82195249999999997</v>
      </c>
      <c r="BU9" s="355">
        <v>0.81991239999999999</v>
      </c>
      <c r="BV9" s="355">
        <v>0.81246960000000001</v>
      </c>
    </row>
    <row r="10" spans="1:74" x14ac:dyDescent="0.2">
      <c r="A10" s="638" t="s">
        <v>1162</v>
      </c>
      <c r="B10" s="639" t="s">
        <v>1163</v>
      </c>
      <c r="C10" s="214">
        <v>0.32700000000000001</v>
      </c>
      <c r="D10" s="214">
        <v>0.33300000000000002</v>
      </c>
      <c r="E10" s="214">
        <v>0.34958</v>
      </c>
      <c r="F10" s="214">
        <v>0.3725</v>
      </c>
      <c r="G10" s="214">
        <v>0.38941900000000002</v>
      </c>
      <c r="H10" s="214">
        <v>0.41603299999999999</v>
      </c>
      <c r="I10" s="214">
        <v>0.42083799999999999</v>
      </c>
      <c r="J10" s="214">
        <v>0.43267699999999998</v>
      </c>
      <c r="K10" s="214">
        <v>0.438633</v>
      </c>
      <c r="L10" s="214">
        <v>0.43003200000000003</v>
      </c>
      <c r="M10" s="214">
        <v>0.40229999999999999</v>
      </c>
      <c r="N10" s="214">
        <v>0.41248299999999999</v>
      </c>
      <c r="O10" s="214">
        <v>0.38200000000000001</v>
      </c>
      <c r="P10" s="214">
        <v>0.38867800000000002</v>
      </c>
      <c r="Q10" s="214">
        <v>0.40525800000000001</v>
      </c>
      <c r="R10" s="214">
        <v>0.43240000000000001</v>
      </c>
      <c r="S10" s="214">
        <v>0.43645099999999998</v>
      </c>
      <c r="T10" s="214">
        <v>0.45103300000000002</v>
      </c>
      <c r="U10" s="214">
        <v>0.46774100000000002</v>
      </c>
      <c r="V10" s="214">
        <v>0.466387</v>
      </c>
      <c r="W10" s="214">
        <v>0.468366</v>
      </c>
      <c r="X10" s="214">
        <v>0.457903</v>
      </c>
      <c r="Y10" s="214">
        <v>0.434666</v>
      </c>
      <c r="Z10" s="214">
        <v>0.41367700000000002</v>
      </c>
      <c r="AA10" s="214">
        <v>0.39858100000000002</v>
      </c>
      <c r="AB10" s="214">
        <v>0.40503499999999998</v>
      </c>
      <c r="AC10" s="214">
        <v>0.419516</v>
      </c>
      <c r="AD10" s="214">
        <v>0.42036699999999999</v>
      </c>
      <c r="AE10" s="214">
        <v>0.43361300000000003</v>
      </c>
      <c r="AF10" s="214">
        <v>0.45003300000000002</v>
      </c>
      <c r="AG10" s="214">
        <v>0.46828999999999998</v>
      </c>
      <c r="AH10" s="214">
        <v>0.47035500000000002</v>
      </c>
      <c r="AI10" s="214">
        <v>0.45743299999999998</v>
      </c>
      <c r="AJ10" s="214">
        <v>0.44690299999999999</v>
      </c>
      <c r="AK10" s="214">
        <v>0.435533</v>
      </c>
      <c r="AL10" s="214">
        <v>0.397484</v>
      </c>
      <c r="AM10" s="214">
        <v>0.398451</v>
      </c>
      <c r="AN10" s="214">
        <v>0.41735699999999998</v>
      </c>
      <c r="AO10" s="214">
        <v>0.42609599999999997</v>
      </c>
      <c r="AP10" s="214">
        <v>0.43633300000000003</v>
      </c>
      <c r="AQ10" s="214">
        <v>0.44857999999999998</v>
      </c>
      <c r="AR10" s="214">
        <v>0.46653299999999998</v>
      </c>
      <c r="AS10" s="214">
        <v>0.47780699999999998</v>
      </c>
      <c r="AT10" s="214">
        <v>0.47390300000000002</v>
      </c>
      <c r="AU10" s="214">
        <v>0.47496699999999997</v>
      </c>
      <c r="AV10" s="214">
        <v>0.46806500000000001</v>
      </c>
      <c r="AW10" s="214">
        <v>0.46200000000000002</v>
      </c>
      <c r="AX10" s="214">
        <v>0.44332300000000002</v>
      </c>
      <c r="AY10" s="214">
        <v>0.42080699999999999</v>
      </c>
      <c r="AZ10" s="214">
        <v>0.43742900000000001</v>
      </c>
      <c r="BA10" s="214">
        <v>0.46206399999999997</v>
      </c>
      <c r="BB10" s="214">
        <v>0.47246700000000003</v>
      </c>
      <c r="BC10" s="214">
        <v>0.49433917097000002</v>
      </c>
      <c r="BD10" s="214">
        <v>0.51337596666999996</v>
      </c>
      <c r="BE10" s="355">
        <v>0.52944060000000004</v>
      </c>
      <c r="BF10" s="355">
        <v>0.53849000000000002</v>
      </c>
      <c r="BG10" s="355">
        <v>0.53766230000000004</v>
      </c>
      <c r="BH10" s="355">
        <v>0.53762140000000003</v>
      </c>
      <c r="BI10" s="355">
        <v>0.51998730000000004</v>
      </c>
      <c r="BJ10" s="355">
        <v>0.50970570000000004</v>
      </c>
      <c r="BK10" s="355">
        <v>0.50306070000000003</v>
      </c>
      <c r="BL10" s="355">
        <v>0.50553009999999998</v>
      </c>
      <c r="BM10" s="355">
        <v>0.51731570000000004</v>
      </c>
      <c r="BN10" s="355">
        <v>0.53058079999999996</v>
      </c>
      <c r="BO10" s="355">
        <v>0.53816560000000002</v>
      </c>
      <c r="BP10" s="355">
        <v>0.5537493</v>
      </c>
      <c r="BQ10" s="355">
        <v>0.55530740000000001</v>
      </c>
      <c r="BR10" s="355">
        <v>0.56402569999999996</v>
      </c>
      <c r="BS10" s="355">
        <v>0.56188870000000002</v>
      </c>
      <c r="BT10" s="355">
        <v>0.56077200000000005</v>
      </c>
      <c r="BU10" s="355">
        <v>0.54244979999999998</v>
      </c>
      <c r="BV10" s="355">
        <v>0.53016580000000002</v>
      </c>
    </row>
    <row r="11" spans="1:74" x14ac:dyDescent="0.2">
      <c r="A11" s="638"/>
      <c r="B11" s="155" t="s">
        <v>1164</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161"/>
      <c r="BB11" s="161"/>
      <c r="BC11" s="161"/>
      <c r="BD11" s="161"/>
      <c r="BE11" s="405"/>
      <c r="BF11" s="405"/>
      <c r="BG11" s="405"/>
      <c r="BH11" s="405"/>
      <c r="BI11" s="405"/>
      <c r="BJ11" s="405"/>
      <c r="BK11" s="405"/>
      <c r="BL11" s="405"/>
      <c r="BM11" s="405"/>
      <c r="BN11" s="405"/>
      <c r="BO11" s="405"/>
      <c r="BP11" s="405"/>
      <c r="BQ11" s="405"/>
      <c r="BR11" s="405"/>
      <c r="BS11" s="405"/>
      <c r="BT11" s="405"/>
      <c r="BU11" s="405"/>
      <c r="BV11" s="405"/>
    </row>
    <row r="12" spans="1:74" x14ac:dyDescent="0.2">
      <c r="A12" s="638" t="s">
        <v>1165</v>
      </c>
      <c r="B12" s="639" t="s">
        <v>1166</v>
      </c>
      <c r="C12" s="214">
        <v>5.5469999999999998E-3</v>
      </c>
      <c r="D12" s="214">
        <v>6.6420000000000003E-3</v>
      </c>
      <c r="E12" s="214">
        <v>4.7730000000000003E-3</v>
      </c>
      <c r="F12" s="214">
        <v>5.5329999999999997E-3</v>
      </c>
      <c r="G12" s="214">
        <v>6.3860000000000002E-3</v>
      </c>
      <c r="H12" s="214">
        <v>3.0660000000000001E-3</v>
      </c>
      <c r="I12" s="214">
        <v>6.3540000000000003E-3</v>
      </c>
      <c r="J12" s="214">
        <v>7.4510000000000002E-3</v>
      </c>
      <c r="K12" s="214">
        <v>5.9329999999999999E-3</v>
      </c>
      <c r="L12" s="214">
        <v>5.3220000000000003E-3</v>
      </c>
      <c r="M12" s="214">
        <v>4.4990000000000004E-3</v>
      </c>
      <c r="N12" s="214">
        <v>5.483E-3</v>
      </c>
      <c r="O12" s="214">
        <v>4.1279999999999997E-3</v>
      </c>
      <c r="P12" s="214">
        <v>6.8919999999999997E-3</v>
      </c>
      <c r="Q12" s="214">
        <v>6.6769999999999998E-3</v>
      </c>
      <c r="R12" s="214">
        <v>5.3319999999999999E-3</v>
      </c>
      <c r="S12" s="214">
        <v>6.2249999999999996E-3</v>
      </c>
      <c r="T12" s="214">
        <v>5.1330000000000004E-3</v>
      </c>
      <c r="U12" s="214">
        <v>6.0639999999999999E-3</v>
      </c>
      <c r="V12" s="214">
        <v>4.0309999999999999E-3</v>
      </c>
      <c r="W12" s="214">
        <v>5.1659999999999996E-3</v>
      </c>
      <c r="X12" s="214">
        <v>6.3860000000000002E-3</v>
      </c>
      <c r="Y12" s="214">
        <v>6.3330000000000001E-3</v>
      </c>
      <c r="Z12" s="214">
        <v>6.8380000000000003E-3</v>
      </c>
      <c r="AA12" s="214">
        <v>5.0000000000000001E-3</v>
      </c>
      <c r="AB12" s="214">
        <v>3.9309999999999996E-3</v>
      </c>
      <c r="AC12" s="214">
        <v>4.548E-3</v>
      </c>
      <c r="AD12" s="214">
        <v>4.8659999999999997E-3</v>
      </c>
      <c r="AE12" s="214">
        <v>5.4840000000000002E-3</v>
      </c>
      <c r="AF12" s="214">
        <v>8.34E-4</v>
      </c>
      <c r="AG12" s="214">
        <v>2.1930000000000001E-3</v>
      </c>
      <c r="AH12" s="214">
        <v>6.0000000000000001E-3</v>
      </c>
      <c r="AI12" s="214">
        <v>4.0340000000000003E-3</v>
      </c>
      <c r="AJ12" s="214">
        <v>4.516E-3</v>
      </c>
      <c r="AK12" s="214">
        <v>3.833E-3</v>
      </c>
      <c r="AL12" s="214">
        <v>3.2260000000000001E-3</v>
      </c>
      <c r="AM12" s="214">
        <v>2.7409999999999999E-3</v>
      </c>
      <c r="AN12" s="214">
        <v>9.8209999999999999E-3</v>
      </c>
      <c r="AO12" s="214">
        <v>2.3540000000000002E-3</v>
      </c>
      <c r="AP12" s="214">
        <v>5.7660000000000003E-3</v>
      </c>
      <c r="AQ12" s="214">
        <v>7.6759999999999997E-3</v>
      </c>
      <c r="AR12" s="214">
        <v>5.633E-3</v>
      </c>
      <c r="AS12" s="214">
        <v>5.4840000000000002E-3</v>
      </c>
      <c r="AT12" s="214">
        <v>8.9350000000000002E-3</v>
      </c>
      <c r="AU12" s="214">
        <v>3.6670000000000001E-3</v>
      </c>
      <c r="AV12" s="214">
        <v>5.9030000000000003E-3</v>
      </c>
      <c r="AW12" s="214">
        <v>7.5329999999999998E-3</v>
      </c>
      <c r="AX12" s="214">
        <v>7.1939999999999999E-3</v>
      </c>
      <c r="AY12" s="214">
        <v>4.6449999999999998E-3</v>
      </c>
      <c r="AZ12" s="214">
        <v>5.4289999999999998E-3</v>
      </c>
      <c r="BA12" s="214">
        <v>8.0309999999999999E-3</v>
      </c>
      <c r="BB12" s="214">
        <v>6.0670000000000003E-3</v>
      </c>
      <c r="BC12" s="214">
        <v>5.4208800000000003E-3</v>
      </c>
      <c r="BD12" s="214">
        <v>4.2609099999999997E-3</v>
      </c>
      <c r="BE12" s="355">
        <v>4.9477200000000001E-3</v>
      </c>
      <c r="BF12" s="355">
        <v>5.2871699999999999E-3</v>
      </c>
      <c r="BG12" s="355">
        <v>4.6016700000000004E-3</v>
      </c>
      <c r="BH12" s="355">
        <v>4.6729500000000004E-3</v>
      </c>
      <c r="BI12" s="355">
        <v>4.2288500000000001E-3</v>
      </c>
      <c r="BJ12" s="355">
        <v>4.0533399999999999E-3</v>
      </c>
      <c r="BK12" s="355">
        <v>4.6693400000000001E-3</v>
      </c>
      <c r="BL12" s="355">
        <v>3.8546299999999999E-3</v>
      </c>
      <c r="BM12" s="355">
        <v>4.3495399999999998E-3</v>
      </c>
      <c r="BN12" s="355">
        <v>5.2042199999999999E-3</v>
      </c>
      <c r="BO12" s="355">
        <v>5.2593800000000001E-3</v>
      </c>
      <c r="BP12" s="355">
        <v>4.0820800000000001E-3</v>
      </c>
      <c r="BQ12" s="355">
        <v>4.9428400000000004E-3</v>
      </c>
      <c r="BR12" s="355">
        <v>5.3519300000000004E-3</v>
      </c>
      <c r="BS12" s="355">
        <v>4.6427300000000003E-3</v>
      </c>
      <c r="BT12" s="355">
        <v>5.5484999999999996E-3</v>
      </c>
      <c r="BU12" s="355">
        <v>4.3717499999999998E-3</v>
      </c>
      <c r="BV12" s="355">
        <v>4.1764999999999997E-3</v>
      </c>
    </row>
    <row r="13" spans="1:74" x14ac:dyDescent="0.2">
      <c r="A13" s="638" t="s">
        <v>1352</v>
      </c>
      <c r="B13" s="639" t="s">
        <v>1159</v>
      </c>
      <c r="C13" s="214">
        <v>0.30270900000000001</v>
      </c>
      <c r="D13" s="214">
        <v>0.29489199999999999</v>
      </c>
      <c r="E13" s="214">
        <v>0.28970899999999999</v>
      </c>
      <c r="F13" s="214">
        <v>0.32119999999999999</v>
      </c>
      <c r="G13" s="214">
        <v>0.32219300000000001</v>
      </c>
      <c r="H13" s="214">
        <v>0.31736599999999998</v>
      </c>
      <c r="I13" s="214">
        <v>0.33006400000000002</v>
      </c>
      <c r="J13" s="214">
        <v>0.31793500000000002</v>
      </c>
      <c r="K13" s="214">
        <v>0.29780000000000001</v>
      </c>
      <c r="L13" s="214">
        <v>0.26416099999999998</v>
      </c>
      <c r="M13" s="214">
        <v>0.29666599999999999</v>
      </c>
      <c r="N13" s="214">
        <v>0.32048300000000002</v>
      </c>
      <c r="O13" s="214">
        <v>0.28841899999999998</v>
      </c>
      <c r="P13" s="214">
        <v>0.27389200000000002</v>
      </c>
      <c r="Q13" s="214">
        <v>0.29909599999999997</v>
      </c>
      <c r="R13" s="214">
        <v>0.31369999999999998</v>
      </c>
      <c r="S13" s="214">
        <v>0.29703200000000002</v>
      </c>
      <c r="T13" s="214">
        <v>0.27813300000000002</v>
      </c>
      <c r="U13" s="214">
        <v>0.28261199999999997</v>
      </c>
      <c r="V13" s="214">
        <v>0.27516099999999999</v>
      </c>
      <c r="W13" s="214">
        <v>0.26519999999999999</v>
      </c>
      <c r="X13" s="214">
        <v>0.25703199999999998</v>
      </c>
      <c r="Y13" s="214">
        <v>0.28439999999999999</v>
      </c>
      <c r="Z13" s="214">
        <v>0.28487099999999999</v>
      </c>
      <c r="AA13" s="214">
        <v>0.28445199999999998</v>
      </c>
      <c r="AB13" s="214">
        <v>0.28986200000000001</v>
      </c>
      <c r="AC13" s="214">
        <v>0.306645</v>
      </c>
      <c r="AD13" s="214">
        <v>0.313633</v>
      </c>
      <c r="AE13" s="214">
        <v>0.32754800000000001</v>
      </c>
      <c r="AF13" s="214">
        <v>0.3261</v>
      </c>
      <c r="AG13" s="214">
        <v>0.32064500000000001</v>
      </c>
      <c r="AH13" s="214">
        <v>0.30325800000000003</v>
      </c>
      <c r="AI13" s="214">
        <v>0.30159999999999998</v>
      </c>
      <c r="AJ13" s="214">
        <v>0.29119400000000001</v>
      </c>
      <c r="AK13" s="214">
        <v>0.30866700000000002</v>
      </c>
      <c r="AL13" s="214">
        <v>0.307645</v>
      </c>
      <c r="AM13" s="214">
        <v>0.29777399999999998</v>
      </c>
      <c r="AN13" s="214">
        <v>0.28135700000000002</v>
      </c>
      <c r="AO13" s="214">
        <v>0.29519299999999998</v>
      </c>
      <c r="AP13" s="214">
        <v>0.29749999999999999</v>
      </c>
      <c r="AQ13" s="214">
        <v>0.32438699999999998</v>
      </c>
      <c r="AR13" s="214">
        <v>0.33279999999999998</v>
      </c>
      <c r="AS13" s="214">
        <v>0.30390299999999998</v>
      </c>
      <c r="AT13" s="214">
        <v>0.30896800000000002</v>
      </c>
      <c r="AU13" s="214">
        <v>0.27829999999999999</v>
      </c>
      <c r="AV13" s="214">
        <v>0.30312899999999998</v>
      </c>
      <c r="AW13" s="214">
        <v>0.31469999999999998</v>
      </c>
      <c r="AX13" s="214">
        <v>0.33128999999999997</v>
      </c>
      <c r="AY13" s="214">
        <v>0.295516</v>
      </c>
      <c r="AZ13" s="214">
        <v>0.29457100000000003</v>
      </c>
      <c r="BA13" s="214">
        <v>0.29532199999999997</v>
      </c>
      <c r="BB13" s="214">
        <v>0.307</v>
      </c>
      <c r="BC13" s="214">
        <v>0.33535779999999998</v>
      </c>
      <c r="BD13" s="214">
        <v>0.3357752</v>
      </c>
      <c r="BE13" s="355">
        <v>0.3206389</v>
      </c>
      <c r="BF13" s="355">
        <v>0.32351930000000001</v>
      </c>
      <c r="BG13" s="355">
        <v>0.32171680000000002</v>
      </c>
      <c r="BH13" s="355">
        <v>0.3039326</v>
      </c>
      <c r="BI13" s="355">
        <v>0.31756089999999998</v>
      </c>
      <c r="BJ13" s="355">
        <v>0.31548470000000001</v>
      </c>
      <c r="BK13" s="355">
        <v>0.30509209999999998</v>
      </c>
      <c r="BL13" s="355">
        <v>0.30242609999999998</v>
      </c>
      <c r="BM13" s="355">
        <v>0.29375440000000003</v>
      </c>
      <c r="BN13" s="355">
        <v>0.3191833</v>
      </c>
      <c r="BO13" s="355">
        <v>0.3287678</v>
      </c>
      <c r="BP13" s="355">
        <v>0.33409559999999999</v>
      </c>
      <c r="BQ13" s="355">
        <v>0.32194850000000003</v>
      </c>
      <c r="BR13" s="355">
        <v>0.31730350000000002</v>
      </c>
      <c r="BS13" s="355">
        <v>0.3229437</v>
      </c>
      <c r="BT13" s="355">
        <v>0.30922359999999999</v>
      </c>
      <c r="BU13" s="355">
        <v>0.31505349999999999</v>
      </c>
      <c r="BV13" s="355">
        <v>0.3214629</v>
      </c>
    </row>
    <row r="14" spans="1:74" x14ac:dyDescent="0.2">
      <c r="A14" s="638" t="s">
        <v>1353</v>
      </c>
      <c r="B14" s="639" t="s">
        <v>1354</v>
      </c>
      <c r="C14" s="214">
        <v>0.281225</v>
      </c>
      <c r="D14" s="214">
        <v>0.27732099999999998</v>
      </c>
      <c r="E14" s="214">
        <v>0.27454800000000001</v>
      </c>
      <c r="F14" s="214">
        <v>0.27910000000000001</v>
      </c>
      <c r="G14" s="214">
        <v>0.274032</v>
      </c>
      <c r="H14" s="214">
        <v>0.27863300000000002</v>
      </c>
      <c r="I14" s="214">
        <v>0.28248299999999998</v>
      </c>
      <c r="J14" s="214">
        <v>0.28396700000000002</v>
      </c>
      <c r="K14" s="214">
        <v>0.25396600000000003</v>
      </c>
      <c r="L14" s="214">
        <v>0.264677</v>
      </c>
      <c r="M14" s="214">
        <v>0.30676599999999998</v>
      </c>
      <c r="N14" s="214">
        <v>0.31474099999999999</v>
      </c>
      <c r="O14" s="214">
        <v>0.27264500000000003</v>
      </c>
      <c r="P14" s="214">
        <v>0.25517800000000002</v>
      </c>
      <c r="Q14" s="214">
        <v>0.23641899999999999</v>
      </c>
      <c r="R14" s="214">
        <v>0.27560000000000001</v>
      </c>
      <c r="S14" s="214">
        <v>0.28487099999999999</v>
      </c>
      <c r="T14" s="214">
        <v>0.29123300000000002</v>
      </c>
      <c r="U14" s="214">
        <v>0.297709</v>
      </c>
      <c r="V14" s="214">
        <v>0.298871</v>
      </c>
      <c r="W14" s="214">
        <v>0.26383299999999998</v>
      </c>
      <c r="X14" s="214">
        <v>0.263096</v>
      </c>
      <c r="Y14" s="214">
        <v>0.27483299999999999</v>
      </c>
      <c r="Z14" s="214">
        <v>0.292709</v>
      </c>
      <c r="AA14" s="214">
        <v>0.30412899999999998</v>
      </c>
      <c r="AB14" s="214">
        <v>0.28389700000000001</v>
      </c>
      <c r="AC14" s="214">
        <v>0.28851599999999999</v>
      </c>
      <c r="AD14" s="214">
        <v>0.2838</v>
      </c>
      <c r="AE14" s="214">
        <v>0.28522599999999998</v>
      </c>
      <c r="AF14" s="214">
        <v>0.27233299999999999</v>
      </c>
      <c r="AG14" s="214">
        <v>0.26896799999999998</v>
      </c>
      <c r="AH14" s="214">
        <v>0.27232299999999998</v>
      </c>
      <c r="AI14" s="214">
        <v>0.2732</v>
      </c>
      <c r="AJ14" s="214">
        <v>0.26519399999999999</v>
      </c>
      <c r="AK14" s="214">
        <v>0.28063300000000002</v>
      </c>
      <c r="AL14" s="214">
        <v>0.28725800000000001</v>
      </c>
      <c r="AM14" s="214">
        <v>0.26629000000000003</v>
      </c>
      <c r="AN14" s="214">
        <v>0.26167800000000002</v>
      </c>
      <c r="AO14" s="214">
        <v>0.29125800000000002</v>
      </c>
      <c r="AP14" s="214">
        <v>0.30343300000000001</v>
      </c>
      <c r="AQ14" s="214">
        <v>0.297709</v>
      </c>
      <c r="AR14" s="214">
        <v>0.28243299999999999</v>
      </c>
      <c r="AS14" s="214">
        <v>0.302871</v>
      </c>
      <c r="AT14" s="214">
        <v>0.27967700000000001</v>
      </c>
      <c r="AU14" s="214">
        <v>0.23503299999999999</v>
      </c>
      <c r="AV14" s="214">
        <v>0.29103200000000001</v>
      </c>
      <c r="AW14" s="214">
        <v>0.30120000000000002</v>
      </c>
      <c r="AX14" s="214">
        <v>0.31051600000000001</v>
      </c>
      <c r="AY14" s="214">
        <v>0.304226</v>
      </c>
      <c r="AZ14" s="214">
        <v>0.27385700000000002</v>
      </c>
      <c r="BA14" s="214">
        <v>0.27574100000000001</v>
      </c>
      <c r="BB14" s="214">
        <v>0.28576699999999999</v>
      </c>
      <c r="BC14" s="214">
        <v>0.2877961</v>
      </c>
      <c r="BD14" s="214">
        <v>0.28397289999999997</v>
      </c>
      <c r="BE14" s="355">
        <v>0.28822560000000003</v>
      </c>
      <c r="BF14" s="355">
        <v>0.28684189999999998</v>
      </c>
      <c r="BG14" s="355">
        <v>0.26293820000000001</v>
      </c>
      <c r="BH14" s="355">
        <v>0.27232689999999998</v>
      </c>
      <c r="BI14" s="355">
        <v>0.28456409999999999</v>
      </c>
      <c r="BJ14" s="355">
        <v>0.29891079999999998</v>
      </c>
      <c r="BK14" s="355">
        <v>0.2806439</v>
      </c>
      <c r="BL14" s="355">
        <v>0.27796510000000002</v>
      </c>
      <c r="BM14" s="355">
        <v>0.27715899999999999</v>
      </c>
      <c r="BN14" s="355">
        <v>0.28911799999999999</v>
      </c>
      <c r="BO14" s="355">
        <v>0.2873925</v>
      </c>
      <c r="BP14" s="355">
        <v>0.28433120000000001</v>
      </c>
      <c r="BQ14" s="355">
        <v>0.28879830000000001</v>
      </c>
      <c r="BR14" s="355">
        <v>0.28731289999999998</v>
      </c>
      <c r="BS14" s="355">
        <v>0.26305869999999998</v>
      </c>
      <c r="BT14" s="355">
        <v>0.27197060000000001</v>
      </c>
      <c r="BU14" s="355">
        <v>0.28372649999999999</v>
      </c>
      <c r="BV14" s="355">
        <v>0.2976048</v>
      </c>
    </row>
    <row r="15" spans="1:74" x14ac:dyDescent="0.2">
      <c r="A15" s="638" t="s">
        <v>1167</v>
      </c>
      <c r="B15" s="639" t="s">
        <v>1161</v>
      </c>
      <c r="C15" s="214">
        <v>-0.18396499999999999</v>
      </c>
      <c r="D15" s="214">
        <v>-7.4105000000000004E-2</v>
      </c>
      <c r="E15" s="214">
        <v>9.7066E-2</v>
      </c>
      <c r="F15" s="214">
        <v>0.25426700000000002</v>
      </c>
      <c r="G15" s="214">
        <v>0.28412999999999999</v>
      </c>
      <c r="H15" s="214">
        <v>0.271368</v>
      </c>
      <c r="I15" s="214">
        <v>0.29026000000000002</v>
      </c>
      <c r="J15" s="214">
        <v>0.27838800000000002</v>
      </c>
      <c r="K15" s="214">
        <v>5.2533999999999997E-2</v>
      </c>
      <c r="L15" s="214">
        <v>-8.9901999999999996E-2</v>
      </c>
      <c r="M15" s="214">
        <v>-0.221165</v>
      </c>
      <c r="N15" s="214">
        <v>-0.24261099999999999</v>
      </c>
      <c r="O15" s="214">
        <v>-0.17274100000000001</v>
      </c>
      <c r="P15" s="214">
        <v>-0.134962</v>
      </c>
      <c r="Q15" s="214">
        <v>6.7516999999999994E-2</v>
      </c>
      <c r="R15" s="214">
        <v>0.220501</v>
      </c>
      <c r="S15" s="214">
        <v>0.29703299999999999</v>
      </c>
      <c r="T15" s="214">
        <v>0.28933399999999998</v>
      </c>
      <c r="U15" s="214">
        <v>0.266453</v>
      </c>
      <c r="V15" s="214">
        <v>0.26135599999999998</v>
      </c>
      <c r="W15" s="214">
        <v>4.8534000000000001E-2</v>
      </c>
      <c r="X15" s="214">
        <v>-8.4902000000000005E-2</v>
      </c>
      <c r="Y15" s="214">
        <v>-0.22289999999999999</v>
      </c>
      <c r="Z15" s="214">
        <v>-0.25174099999999999</v>
      </c>
      <c r="AA15" s="214">
        <v>-0.239258</v>
      </c>
      <c r="AB15" s="214">
        <v>-0.151724</v>
      </c>
      <c r="AC15" s="214">
        <v>6.5838999999999995E-2</v>
      </c>
      <c r="AD15" s="214">
        <v>0.226301</v>
      </c>
      <c r="AE15" s="214">
        <v>0.27896799999999999</v>
      </c>
      <c r="AF15" s="214">
        <v>0.28889999999999999</v>
      </c>
      <c r="AG15" s="214">
        <v>0.28071000000000002</v>
      </c>
      <c r="AH15" s="214">
        <v>0.25670900000000002</v>
      </c>
      <c r="AI15" s="214">
        <v>6.6365999999999994E-2</v>
      </c>
      <c r="AJ15" s="214">
        <v>-8.4548999999999999E-2</v>
      </c>
      <c r="AK15" s="214">
        <v>-0.24423300000000001</v>
      </c>
      <c r="AL15" s="214">
        <v>-0.26828999999999997</v>
      </c>
      <c r="AM15" s="214">
        <v>-0.213418</v>
      </c>
      <c r="AN15" s="214">
        <v>-0.14124900000000001</v>
      </c>
      <c r="AO15" s="214">
        <v>9.0065999999999993E-2</v>
      </c>
      <c r="AP15" s="214">
        <v>0.25010100000000002</v>
      </c>
      <c r="AQ15" s="214">
        <v>0.27845300000000001</v>
      </c>
      <c r="AR15" s="214">
        <v>0.29406700000000002</v>
      </c>
      <c r="AS15" s="214">
        <v>0.264903</v>
      </c>
      <c r="AT15" s="214">
        <v>0.23641999999999999</v>
      </c>
      <c r="AU15" s="214">
        <v>-3.8199999999999998E-2</v>
      </c>
      <c r="AV15" s="214">
        <v>-8.0419000000000004E-2</v>
      </c>
      <c r="AW15" s="214">
        <v>-0.27496599999999999</v>
      </c>
      <c r="AX15" s="214">
        <v>-0.30774200000000002</v>
      </c>
      <c r="AY15" s="214">
        <v>-0.21</v>
      </c>
      <c r="AZ15" s="214">
        <v>-0.164821</v>
      </c>
      <c r="BA15" s="214">
        <v>5.2227999999999997E-2</v>
      </c>
      <c r="BB15" s="214">
        <v>0.20146600000000001</v>
      </c>
      <c r="BC15" s="214">
        <v>0.27872360000000002</v>
      </c>
      <c r="BD15" s="214">
        <v>0.27743659999999998</v>
      </c>
      <c r="BE15" s="355">
        <v>0.27047840000000001</v>
      </c>
      <c r="BF15" s="355">
        <v>0.24906519999999999</v>
      </c>
      <c r="BG15" s="355">
        <v>3.5095500000000002E-2</v>
      </c>
      <c r="BH15" s="355">
        <v>-9.4116400000000003E-2</v>
      </c>
      <c r="BI15" s="355">
        <v>-0.25036340000000001</v>
      </c>
      <c r="BJ15" s="355">
        <v>-0.26057150000000001</v>
      </c>
      <c r="BK15" s="355">
        <v>-0.193773</v>
      </c>
      <c r="BL15" s="355">
        <v>-0.1185638</v>
      </c>
      <c r="BM15" s="355">
        <v>7.5407799999999997E-2</v>
      </c>
      <c r="BN15" s="355">
        <v>0.2342436</v>
      </c>
      <c r="BO15" s="355">
        <v>0.27872360000000002</v>
      </c>
      <c r="BP15" s="355">
        <v>0.27743659999999998</v>
      </c>
      <c r="BQ15" s="355">
        <v>0.27047840000000001</v>
      </c>
      <c r="BR15" s="355">
        <v>0.24906519999999999</v>
      </c>
      <c r="BS15" s="355">
        <v>3.5095500000000002E-2</v>
      </c>
      <c r="BT15" s="355">
        <v>-9.4116400000000003E-2</v>
      </c>
      <c r="BU15" s="355">
        <v>-0.25036340000000001</v>
      </c>
      <c r="BV15" s="355">
        <v>-0.26057150000000001</v>
      </c>
    </row>
    <row r="16" spans="1:74" x14ac:dyDescent="0.2">
      <c r="A16" s="638"/>
      <c r="B16" s="155" t="s">
        <v>1168</v>
      </c>
      <c r="C16" s="161"/>
      <c r="D16" s="161"/>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405"/>
      <c r="BF16" s="405"/>
      <c r="BG16" s="405"/>
      <c r="BH16" s="405"/>
      <c r="BI16" s="405"/>
      <c r="BJ16" s="405"/>
      <c r="BK16" s="405"/>
      <c r="BL16" s="405"/>
      <c r="BM16" s="405"/>
      <c r="BN16" s="405"/>
      <c r="BO16" s="405"/>
      <c r="BP16" s="405"/>
      <c r="BQ16" s="405"/>
      <c r="BR16" s="405"/>
      <c r="BS16" s="405"/>
      <c r="BT16" s="405"/>
      <c r="BU16" s="405"/>
      <c r="BV16" s="405"/>
    </row>
    <row r="17" spans="1:74" x14ac:dyDescent="0.2">
      <c r="A17" s="638" t="s">
        <v>1169</v>
      </c>
      <c r="B17" s="639" t="s">
        <v>1163</v>
      </c>
      <c r="C17" s="214">
        <v>-1.8806E-2</v>
      </c>
      <c r="D17" s="214">
        <v>-1.8891999999999999E-2</v>
      </c>
      <c r="E17" s="214">
        <v>-1.9193000000000002E-2</v>
      </c>
      <c r="F17" s="214">
        <v>-1.9932999999999999E-2</v>
      </c>
      <c r="G17" s="214">
        <v>-2.0032000000000001E-2</v>
      </c>
      <c r="H17" s="214">
        <v>-1.9966000000000001E-2</v>
      </c>
      <c r="I17" s="214">
        <v>-2.0129000000000001E-2</v>
      </c>
      <c r="J17" s="214">
        <v>-1.9418999999999999E-2</v>
      </c>
      <c r="K17" s="214">
        <v>-1.9665999999999999E-2</v>
      </c>
      <c r="L17" s="214">
        <v>-1.8967000000000001E-2</v>
      </c>
      <c r="M17" s="214">
        <v>-0.02</v>
      </c>
      <c r="N17" s="214">
        <v>-2.0934999999999999E-2</v>
      </c>
      <c r="O17" s="214">
        <v>-2.0225E-2</v>
      </c>
      <c r="P17" s="214">
        <v>-2.0677999999999998E-2</v>
      </c>
      <c r="Q17" s="214">
        <v>-2.0677000000000001E-2</v>
      </c>
      <c r="R17" s="214">
        <v>-2.0299999999999999E-2</v>
      </c>
      <c r="S17" s="214">
        <v>-2.0967E-2</v>
      </c>
      <c r="T17" s="214">
        <v>-2.1533E-2</v>
      </c>
      <c r="U17" s="214">
        <v>-2.1193E-2</v>
      </c>
      <c r="V17" s="214">
        <v>-2.0774000000000001E-2</v>
      </c>
      <c r="W17" s="214">
        <v>-2.0532999999999999E-2</v>
      </c>
      <c r="X17" s="214">
        <v>-2.1063999999999999E-2</v>
      </c>
      <c r="Y17" s="214">
        <v>-2.1565999999999998E-2</v>
      </c>
      <c r="Z17" s="214">
        <v>-2.1967E-2</v>
      </c>
      <c r="AA17" s="214">
        <v>-2.1484E-2</v>
      </c>
      <c r="AB17" s="214">
        <v>-2.1482999999999999E-2</v>
      </c>
      <c r="AC17" s="214">
        <v>-2.1323000000000002E-2</v>
      </c>
      <c r="AD17" s="214">
        <v>-2.06E-2</v>
      </c>
      <c r="AE17" s="214">
        <v>-2.1451999999999999E-2</v>
      </c>
      <c r="AF17" s="214">
        <v>-2.2266999999999999E-2</v>
      </c>
      <c r="AG17" s="214">
        <v>-2.1419000000000001E-2</v>
      </c>
      <c r="AH17" s="214">
        <v>-2.171E-2</v>
      </c>
      <c r="AI17" s="214">
        <v>-2.1732999999999999E-2</v>
      </c>
      <c r="AJ17" s="214">
        <v>-2.1548000000000001E-2</v>
      </c>
      <c r="AK17" s="214">
        <v>-2.1867000000000001E-2</v>
      </c>
      <c r="AL17" s="214">
        <v>-2.2452E-2</v>
      </c>
      <c r="AM17" s="214">
        <v>-2.2064E-2</v>
      </c>
      <c r="AN17" s="214">
        <v>-2.1607000000000001E-2</v>
      </c>
      <c r="AO17" s="214">
        <v>-2.1741E-2</v>
      </c>
      <c r="AP17" s="214">
        <v>-2.0632999999999999E-2</v>
      </c>
      <c r="AQ17" s="214">
        <v>-2.1193E-2</v>
      </c>
      <c r="AR17" s="214">
        <v>-2.1666999999999999E-2</v>
      </c>
      <c r="AS17" s="214">
        <v>-2.1128999999999998E-2</v>
      </c>
      <c r="AT17" s="214">
        <v>-2.2225999999999999E-2</v>
      </c>
      <c r="AU17" s="214">
        <v>-2.1666999999999999E-2</v>
      </c>
      <c r="AV17" s="214">
        <v>-2.2128999999999999E-2</v>
      </c>
      <c r="AW17" s="214">
        <v>-2.2332999999999999E-2</v>
      </c>
      <c r="AX17" s="214">
        <v>-2.1387E-2</v>
      </c>
      <c r="AY17" s="214">
        <v>-2.1000000000000001E-2</v>
      </c>
      <c r="AZ17" s="214">
        <v>-2.0357E-2</v>
      </c>
      <c r="BA17" s="214">
        <v>-2.0032000000000001E-2</v>
      </c>
      <c r="BB17" s="214">
        <v>-2.0233000000000001E-2</v>
      </c>
      <c r="BC17" s="214">
        <v>-2.0814900000000001E-2</v>
      </c>
      <c r="BD17" s="214">
        <v>-2.0930199999999999E-2</v>
      </c>
      <c r="BE17" s="355">
        <v>-2.1163700000000001E-2</v>
      </c>
      <c r="BF17" s="355">
        <v>-2.1068900000000002E-2</v>
      </c>
      <c r="BG17" s="355">
        <v>-2.0747999999999999E-2</v>
      </c>
      <c r="BH17" s="355">
        <v>-2.03325E-2</v>
      </c>
      <c r="BI17" s="355">
        <v>-2.1203799999999998E-2</v>
      </c>
      <c r="BJ17" s="355">
        <v>-2.0854299999999999E-2</v>
      </c>
      <c r="BK17" s="355">
        <v>-2.06123E-2</v>
      </c>
      <c r="BL17" s="355">
        <v>-2.0359100000000002E-2</v>
      </c>
      <c r="BM17" s="355">
        <v>-2.08548E-2</v>
      </c>
      <c r="BN17" s="355">
        <v>-2.0079199999999998E-2</v>
      </c>
      <c r="BO17" s="355">
        <v>-2.0888299999999999E-2</v>
      </c>
      <c r="BP17" s="355">
        <v>-2.12006E-2</v>
      </c>
      <c r="BQ17" s="355">
        <v>-2.0876200000000001E-2</v>
      </c>
      <c r="BR17" s="355">
        <v>-2.0854000000000001E-2</v>
      </c>
      <c r="BS17" s="355">
        <v>-2.05959E-2</v>
      </c>
      <c r="BT17" s="355">
        <v>-2.0334700000000001E-2</v>
      </c>
      <c r="BU17" s="355">
        <v>-2.0833500000000001E-2</v>
      </c>
      <c r="BV17" s="355">
        <v>-2.1373300000000001E-2</v>
      </c>
    </row>
    <row r="18" spans="1:74" x14ac:dyDescent="0.2">
      <c r="A18" s="638"/>
      <c r="B18" s="639"/>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161"/>
      <c r="BB18" s="161"/>
      <c r="BC18" s="161"/>
      <c r="BD18" s="161"/>
      <c r="BE18" s="405"/>
      <c r="BF18" s="405"/>
      <c r="BG18" s="405"/>
      <c r="BH18" s="405"/>
      <c r="BI18" s="405"/>
      <c r="BJ18" s="405"/>
      <c r="BK18" s="405"/>
      <c r="BL18" s="405"/>
      <c r="BM18" s="405"/>
      <c r="BN18" s="405"/>
      <c r="BO18" s="405"/>
      <c r="BP18" s="405"/>
      <c r="BQ18" s="405"/>
      <c r="BR18" s="405"/>
      <c r="BS18" s="405"/>
      <c r="BT18" s="405"/>
      <c r="BU18" s="405"/>
      <c r="BV18" s="405"/>
    </row>
    <row r="19" spans="1:74" x14ac:dyDescent="0.2">
      <c r="A19" s="637"/>
      <c r="B19" s="155" t="s">
        <v>1170</v>
      </c>
      <c r="C19" s="161"/>
      <c r="D19" s="161"/>
      <c r="E19" s="161"/>
      <c r="F19" s="161"/>
      <c r="G19" s="161"/>
      <c r="H19" s="161"/>
      <c r="I19" s="161"/>
      <c r="J19" s="161"/>
      <c r="K19" s="161"/>
      <c r="L19" s="161"/>
      <c r="M19" s="161"/>
      <c r="N19" s="161"/>
      <c r="O19" s="161"/>
      <c r="P19" s="161"/>
      <c r="Q19" s="161"/>
      <c r="R19" s="161"/>
      <c r="S19" s="161"/>
      <c r="T19" s="161"/>
      <c r="U19" s="161"/>
      <c r="V19" s="161"/>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161"/>
      <c r="BE19" s="405"/>
      <c r="BF19" s="405"/>
      <c r="BG19" s="405"/>
      <c r="BH19" s="405"/>
      <c r="BI19" s="405"/>
      <c r="BJ19" s="405"/>
      <c r="BK19" s="405"/>
      <c r="BL19" s="405"/>
      <c r="BM19" s="405"/>
      <c r="BN19" s="405"/>
      <c r="BO19" s="405"/>
      <c r="BP19" s="405"/>
      <c r="BQ19" s="405"/>
      <c r="BR19" s="405"/>
      <c r="BS19" s="405"/>
      <c r="BT19" s="405"/>
      <c r="BU19" s="405"/>
      <c r="BV19" s="405"/>
    </row>
    <row r="20" spans="1:74" x14ac:dyDescent="0.2">
      <c r="A20" s="638" t="s">
        <v>1171</v>
      </c>
      <c r="B20" s="639" t="s">
        <v>1172</v>
      </c>
      <c r="C20" s="214">
        <v>-1.4031999999999999E-2</v>
      </c>
      <c r="D20" s="214">
        <v>-2.3713999999999999E-2</v>
      </c>
      <c r="E20" s="214">
        <v>-2.0645E-2</v>
      </c>
      <c r="F20" s="214">
        <v>-1.6466999999999999E-2</v>
      </c>
      <c r="G20" s="214">
        <v>-2.8289999999999999E-2</v>
      </c>
      <c r="H20" s="214">
        <v>-2.3800000000000002E-2</v>
      </c>
      <c r="I20" s="214">
        <v>-3.8646E-2</v>
      </c>
      <c r="J20" s="214">
        <v>-5.6418999999999997E-2</v>
      </c>
      <c r="K20" s="214">
        <v>-4.5267000000000002E-2</v>
      </c>
      <c r="L20" s="214">
        <v>-6.2516000000000002E-2</v>
      </c>
      <c r="M20" s="214">
        <v>-4.8432999999999997E-2</v>
      </c>
      <c r="N20" s="214">
        <v>-7.0031999999999997E-2</v>
      </c>
      <c r="O20" s="214">
        <v>-6.6968E-2</v>
      </c>
      <c r="P20" s="214">
        <v>-7.0749999999999993E-2</v>
      </c>
      <c r="Q20" s="214">
        <v>-5.5E-2</v>
      </c>
      <c r="R20" s="214">
        <v>-6.2167E-2</v>
      </c>
      <c r="S20" s="214">
        <v>-7.7482999999999996E-2</v>
      </c>
      <c r="T20" s="214">
        <v>-7.0000000000000007E-2</v>
      </c>
      <c r="U20" s="214">
        <v>-6.5290000000000001E-2</v>
      </c>
      <c r="V20" s="214">
        <v>-0.06</v>
      </c>
      <c r="W20" s="214">
        <v>-5.1066E-2</v>
      </c>
      <c r="X20" s="214">
        <v>-6.7934999999999995E-2</v>
      </c>
      <c r="Y20" s="214">
        <v>-6.5500000000000003E-2</v>
      </c>
      <c r="Z20" s="214">
        <v>-6.3450999999999994E-2</v>
      </c>
      <c r="AA20" s="214">
        <v>-8.2807000000000006E-2</v>
      </c>
      <c r="AB20" s="214">
        <v>-7.5759000000000007E-2</v>
      </c>
      <c r="AC20" s="214">
        <v>-8.4584999999999994E-2</v>
      </c>
      <c r="AD20" s="214">
        <v>-8.5793999999999995E-2</v>
      </c>
      <c r="AE20" s="214">
        <v>-9.2497999999999997E-2</v>
      </c>
      <c r="AF20" s="214">
        <v>-8.0776000000000001E-2</v>
      </c>
      <c r="AG20" s="214">
        <v>-9.0852000000000002E-2</v>
      </c>
      <c r="AH20" s="214">
        <v>-0.105335</v>
      </c>
      <c r="AI20" s="214">
        <v>-0.116413</v>
      </c>
      <c r="AJ20" s="214">
        <v>-9.1025999999999996E-2</v>
      </c>
      <c r="AK20" s="214">
        <v>-9.1443999999999998E-2</v>
      </c>
      <c r="AL20" s="214">
        <v>-0.13924700000000001</v>
      </c>
      <c r="AM20" s="214">
        <v>-0.135022</v>
      </c>
      <c r="AN20" s="214">
        <v>-0.134992</v>
      </c>
      <c r="AO20" s="214">
        <v>-0.17088100000000001</v>
      </c>
      <c r="AP20" s="214">
        <v>-0.16809399999999999</v>
      </c>
      <c r="AQ20" s="214">
        <v>-0.19141</v>
      </c>
      <c r="AR20" s="214">
        <v>-0.119546</v>
      </c>
      <c r="AS20" s="214">
        <v>-0.200569</v>
      </c>
      <c r="AT20" s="214">
        <v>-0.210171</v>
      </c>
      <c r="AU20" s="214">
        <v>-0.20410400000000001</v>
      </c>
      <c r="AV20" s="214">
        <v>-0.145817</v>
      </c>
      <c r="AW20" s="214">
        <v>-0.247945</v>
      </c>
      <c r="AX20" s="214">
        <v>-0.23422599999999999</v>
      </c>
      <c r="AY20" s="214">
        <v>-0.213167</v>
      </c>
      <c r="AZ20" s="214">
        <v>-0.20687700000000001</v>
      </c>
      <c r="BA20" s="214">
        <v>-0.23299300000000001</v>
      </c>
      <c r="BB20" s="214">
        <v>-0.31867400000000001</v>
      </c>
      <c r="BC20" s="214">
        <v>-0.28680840000000002</v>
      </c>
      <c r="BD20" s="214">
        <v>-0.28081650000000002</v>
      </c>
      <c r="BE20" s="355">
        <v>-0.27647759999999999</v>
      </c>
      <c r="BF20" s="355">
        <v>-0.28260059999999998</v>
      </c>
      <c r="BG20" s="355">
        <v>-0.28180660000000002</v>
      </c>
      <c r="BH20" s="355">
        <v>-0.2908519</v>
      </c>
      <c r="BI20" s="355">
        <v>-0.2897248</v>
      </c>
      <c r="BJ20" s="355">
        <v>-0.290327</v>
      </c>
      <c r="BK20" s="355">
        <v>-0.290103</v>
      </c>
      <c r="BL20" s="355">
        <v>-0.28937760000000001</v>
      </c>
      <c r="BM20" s="355">
        <v>-0.28974699999999998</v>
      </c>
      <c r="BN20" s="355">
        <v>-0.28944320000000001</v>
      </c>
      <c r="BO20" s="355">
        <v>-0.29006789999999999</v>
      </c>
      <c r="BP20" s="355">
        <v>-0.28962919999999998</v>
      </c>
      <c r="BQ20" s="355">
        <v>-0.29009400000000002</v>
      </c>
      <c r="BR20" s="355">
        <v>-0.28938649999999999</v>
      </c>
      <c r="BS20" s="355">
        <v>-0.28986339999999999</v>
      </c>
      <c r="BT20" s="355">
        <v>-0.29006080000000001</v>
      </c>
      <c r="BU20" s="355">
        <v>-0.31956269999999998</v>
      </c>
      <c r="BV20" s="355">
        <v>-0.31955489999999998</v>
      </c>
    </row>
    <row r="21" spans="1:74" x14ac:dyDescent="0.2">
      <c r="A21" s="638" t="s">
        <v>1173</v>
      </c>
      <c r="B21" s="639" t="s">
        <v>1182</v>
      </c>
      <c r="C21" s="214">
        <v>-0.168264</v>
      </c>
      <c r="D21" s="214">
        <v>-0.120922</v>
      </c>
      <c r="E21" s="214">
        <v>-0.208514</v>
      </c>
      <c r="F21" s="214">
        <v>-0.32799499999999998</v>
      </c>
      <c r="G21" s="214">
        <v>-0.38427899999999998</v>
      </c>
      <c r="H21" s="214">
        <v>-0.29239599999999999</v>
      </c>
      <c r="I21" s="214">
        <v>-0.37172500000000003</v>
      </c>
      <c r="J21" s="214">
        <v>-0.327511</v>
      </c>
      <c r="K21" s="214">
        <v>-0.38677899999999998</v>
      </c>
      <c r="L21" s="214">
        <v>-0.44963900000000001</v>
      </c>
      <c r="M21" s="214">
        <v>-0.33450400000000002</v>
      </c>
      <c r="N21" s="214">
        <v>-0.39369999999999999</v>
      </c>
      <c r="O21" s="214">
        <v>-0.35463099999999997</v>
      </c>
      <c r="P21" s="214">
        <v>-0.49879499999999999</v>
      </c>
      <c r="Q21" s="214">
        <v>-0.32268599999999997</v>
      </c>
      <c r="R21" s="214">
        <v>-0.50121899999999997</v>
      </c>
      <c r="S21" s="214">
        <v>-0.49149900000000002</v>
      </c>
      <c r="T21" s="214">
        <v>-0.44181199999999998</v>
      </c>
      <c r="U21" s="214">
        <v>-0.499282</v>
      </c>
      <c r="V21" s="214">
        <v>-0.48520099999999999</v>
      </c>
      <c r="W21" s="214">
        <v>-0.64718900000000001</v>
      </c>
      <c r="X21" s="214">
        <v>-0.48513000000000001</v>
      </c>
      <c r="Y21" s="214">
        <v>-0.56873200000000002</v>
      </c>
      <c r="Z21" s="214">
        <v>-0.60536000000000001</v>
      </c>
      <c r="AA21" s="214">
        <v>-0.70120400000000005</v>
      </c>
      <c r="AB21" s="214">
        <v>-0.66364800000000002</v>
      </c>
      <c r="AC21" s="214">
        <v>-0.54281100000000004</v>
      </c>
      <c r="AD21" s="214">
        <v>-0.58425000000000005</v>
      </c>
      <c r="AE21" s="214">
        <v>-0.74161600000000005</v>
      </c>
      <c r="AF21" s="214">
        <v>-0.65653700000000004</v>
      </c>
      <c r="AG21" s="214">
        <v>-0.63570000000000004</v>
      </c>
      <c r="AH21" s="214">
        <v>-0.54196800000000001</v>
      </c>
      <c r="AI21" s="214">
        <v>-0.53085700000000002</v>
      </c>
      <c r="AJ21" s="214">
        <v>-0.728043</v>
      </c>
      <c r="AK21" s="214">
        <v>-0.66368300000000002</v>
      </c>
      <c r="AL21" s="214">
        <v>-0.88667200000000002</v>
      </c>
      <c r="AM21" s="214">
        <v>-0.80062800000000001</v>
      </c>
      <c r="AN21" s="214">
        <v>-0.71421400000000002</v>
      </c>
      <c r="AO21" s="214">
        <v>-0.843642</v>
      </c>
      <c r="AP21" s="214">
        <v>-0.781447</v>
      </c>
      <c r="AQ21" s="214">
        <v>-0.73491799999999996</v>
      </c>
      <c r="AR21" s="214">
        <v>-0.62578599999999995</v>
      </c>
      <c r="AS21" s="214">
        <v>-0.662443</v>
      </c>
      <c r="AT21" s="214">
        <v>-0.611205</v>
      </c>
      <c r="AU21" s="214">
        <v>-0.77129800000000004</v>
      </c>
      <c r="AV21" s="214">
        <v>-0.92145999999999995</v>
      </c>
      <c r="AW21" s="214">
        <v>-0.76143400000000006</v>
      </c>
      <c r="AX21" s="214">
        <v>-0.81182799999999999</v>
      </c>
      <c r="AY21" s="214">
        <v>-0.667072</v>
      </c>
      <c r="AZ21" s="214">
        <v>-0.71520600000000001</v>
      </c>
      <c r="BA21" s="214">
        <v>-0.77831099999999998</v>
      </c>
      <c r="BB21" s="214">
        <v>-0.79814499999999999</v>
      </c>
      <c r="BC21" s="214">
        <v>-0.79993548387000002</v>
      </c>
      <c r="BD21" s="214">
        <v>-0.72996207999999996</v>
      </c>
      <c r="BE21" s="355">
        <v>-0.76920180000000005</v>
      </c>
      <c r="BF21" s="355">
        <v>-0.78107629999999995</v>
      </c>
      <c r="BG21" s="355">
        <v>-0.81284979999999996</v>
      </c>
      <c r="BH21" s="355">
        <v>-0.90898020000000002</v>
      </c>
      <c r="BI21" s="355">
        <v>-0.93892770000000003</v>
      </c>
      <c r="BJ21" s="355">
        <v>-1.0476350000000001</v>
      </c>
      <c r="BK21" s="355">
        <v>-0.95936270000000001</v>
      </c>
      <c r="BL21" s="355">
        <v>-0.8961713</v>
      </c>
      <c r="BM21" s="355">
        <v>-0.8682877</v>
      </c>
      <c r="BN21" s="355">
        <v>-0.88214979999999998</v>
      </c>
      <c r="BO21" s="355">
        <v>-1.005763</v>
      </c>
      <c r="BP21" s="355">
        <v>-0.96470230000000001</v>
      </c>
      <c r="BQ21" s="355">
        <v>-0.9069258</v>
      </c>
      <c r="BR21" s="355">
        <v>-0.9028986</v>
      </c>
      <c r="BS21" s="355">
        <v>-0.92292680000000005</v>
      </c>
      <c r="BT21" s="355">
        <v>-0.99360630000000005</v>
      </c>
      <c r="BU21" s="355">
        <v>-0.91410829999999998</v>
      </c>
      <c r="BV21" s="355">
        <v>-1.0247109999999999</v>
      </c>
    </row>
    <row r="22" spans="1:74" x14ac:dyDescent="0.2">
      <c r="A22" s="638" t="s">
        <v>1174</v>
      </c>
      <c r="B22" s="639" t="s">
        <v>1175</v>
      </c>
      <c r="C22" s="214">
        <v>-5.0366000000000001E-2</v>
      </c>
      <c r="D22" s="214">
        <v>-8.7829999999999991E-3</v>
      </c>
      <c r="E22" s="214">
        <v>-6.5468999999999999E-2</v>
      </c>
      <c r="F22" s="214">
        <v>-4.7218999999999997E-2</v>
      </c>
      <c r="G22" s="214">
        <v>-6.5554000000000001E-2</v>
      </c>
      <c r="H22" s="214">
        <v>-5.4844999999999998E-2</v>
      </c>
      <c r="I22" s="214">
        <v>-8.4751999999999994E-2</v>
      </c>
      <c r="J22" s="214">
        <v>-9.5329999999999998E-2</v>
      </c>
      <c r="K22" s="214">
        <v>-9.2827000000000007E-2</v>
      </c>
      <c r="L22" s="214">
        <v>-4.5268999999999997E-2</v>
      </c>
      <c r="M22" s="214">
        <v>-2.8818E-2</v>
      </c>
      <c r="N22" s="214">
        <v>-2.9146999999999999E-2</v>
      </c>
      <c r="O22" s="214">
        <v>-2.2613000000000001E-2</v>
      </c>
      <c r="P22" s="214">
        <v>-4.6316999999999997E-2</v>
      </c>
      <c r="Q22" s="214">
        <v>-7.7253000000000002E-2</v>
      </c>
      <c r="R22" s="214">
        <v>-6.3286999999999996E-2</v>
      </c>
      <c r="S22" s="214">
        <v>-9.6129000000000006E-2</v>
      </c>
      <c r="T22" s="214">
        <v>-0.12427199999999999</v>
      </c>
      <c r="U22" s="214">
        <v>-0.10988299999999999</v>
      </c>
      <c r="V22" s="214">
        <v>-0.118091</v>
      </c>
      <c r="W22" s="214">
        <v>-9.0190999999999993E-2</v>
      </c>
      <c r="X22" s="214">
        <v>-9.7336000000000006E-2</v>
      </c>
      <c r="Y22" s="214">
        <v>-9.1871999999999995E-2</v>
      </c>
      <c r="Z22" s="214">
        <v>-5.7258999999999997E-2</v>
      </c>
      <c r="AA22" s="214">
        <v>-5.4113000000000001E-2</v>
      </c>
      <c r="AB22" s="214">
        <v>-4.2937999999999997E-2</v>
      </c>
      <c r="AC22" s="214">
        <v>-9.7968E-2</v>
      </c>
      <c r="AD22" s="214">
        <v>-0.12845400000000001</v>
      </c>
      <c r="AE22" s="214">
        <v>-0.142425</v>
      </c>
      <c r="AF22" s="214">
        <v>-9.2171000000000003E-2</v>
      </c>
      <c r="AG22" s="214">
        <v>-8.0568000000000001E-2</v>
      </c>
      <c r="AH22" s="214">
        <v>-6.2594999999999998E-2</v>
      </c>
      <c r="AI22" s="214">
        <v>-0.10978499999999999</v>
      </c>
      <c r="AJ22" s="214">
        <v>-9.3952999999999995E-2</v>
      </c>
      <c r="AK22" s="214">
        <v>-0.120063</v>
      </c>
      <c r="AL22" s="214">
        <v>-7.2202000000000002E-2</v>
      </c>
      <c r="AM22" s="214">
        <v>-2.8858000000000002E-2</v>
      </c>
      <c r="AN22" s="214">
        <v>-7.5063000000000005E-2</v>
      </c>
      <c r="AO22" s="214">
        <v>-0.15587300000000001</v>
      </c>
      <c r="AP22" s="214">
        <v>-0.153559</v>
      </c>
      <c r="AQ22" s="214">
        <v>-8.1296999999999994E-2</v>
      </c>
      <c r="AR22" s="214">
        <v>-0.12668199999999999</v>
      </c>
      <c r="AS22" s="214">
        <v>-9.2511999999999997E-2</v>
      </c>
      <c r="AT22" s="214">
        <v>-0.14990899999999999</v>
      </c>
      <c r="AU22" s="214">
        <v>-9.1535000000000005E-2</v>
      </c>
      <c r="AV22" s="214">
        <v>-6.7001000000000005E-2</v>
      </c>
      <c r="AW22" s="214">
        <v>-0.138068</v>
      </c>
      <c r="AX22" s="214">
        <v>-0.13306899999999999</v>
      </c>
      <c r="AY22" s="214">
        <v>-0.152477</v>
      </c>
      <c r="AZ22" s="214">
        <v>-7.5393000000000002E-2</v>
      </c>
      <c r="BA22" s="214">
        <v>-6.7923999999999998E-2</v>
      </c>
      <c r="BB22" s="214">
        <v>-0.16611100000000001</v>
      </c>
      <c r="BC22" s="214">
        <v>-0.18363959999999999</v>
      </c>
      <c r="BD22" s="214">
        <v>-0.21197369999999999</v>
      </c>
      <c r="BE22" s="355">
        <v>-0.2109347</v>
      </c>
      <c r="BF22" s="355">
        <v>-0.20461409999999999</v>
      </c>
      <c r="BG22" s="355">
        <v>-0.2148243</v>
      </c>
      <c r="BH22" s="355">
        <v>-0.2267991</v>
      </c>
      <c r="BI22" s="355">
        <v>-0.18846589999999999</v>
      </c>
      <c r="BJ22" s="355">
        <v>-0.16435930000000001</v>
      </c>
      <c r="BK22" s="355">
        <v>-0.13980190000000001</v>
      </c>
      <c r="BL22" s="355">
        <v>-0.2040719</v>
      </c>
      <c r="BM22" s="355">
        <v>-0.25533539999999999</v>
      </c>
      <c r="BN22" s="355">
        <v>-0.25015559999999998</v>
      </c>
      <c r="BO22" s="355">
        <v>-0.21234700000000001</v>
      </c>
      <c r="BP22" s="355">
        <v>-0.22147790000000001</v>
      </c>
      <c r="BQ22" s="355">
        <v>-0.22798009999999999</v>
      </c>
      <c r="BR22" s="355">
        <v>-0.218413</v>
      </c>
      <c r="BS22" s="355">
        <v>-0.19046089999999999</v>
      </c>
      <c r="BT22" s="355">
        <v>-0.2338556</v>
      </c>
      <c r="BU22" s="355">
        <v>-0.2038538</v>
      </c>
      <c r="BV22" s="355">
        <v>-0.19143019999999999</v>
      </c>
    </row>
    <row r="23" spans="1:74" x14ac:dyDescent="0.2">
      <c r="A23" s="638" t="s">
        <v>190</v>
      </c>
      <c r="B23" s="639" t="s">
        <v>1176</v>
      </c>
      <c r="C23" s="214">
        <v>-0.147455</v>
      </c>
      <c r="D23" s="214">
        <v>-0.11847000000000001</v>
      </c>
      <c r="E23" s="214">
        <v>-0.12967500000000001</v>
      </c>
      <c r="F23" s="214">
        <v>-0.13894200000000001</v>
      </c>
      <c r="G23" s="214">
        <v>-0.14385899999999999</v>
      </c>
      <c r="H23" s="214">
        <v>-0.18390699999999999</v>
      </c>
      <c r="I23" s="214">
        <v>-0.18493799999999999</v>
      </c>
      <c r="J23" s="214">
        <v>-0.17299</v>
      </c>
      <c r="K23" s="214">
        <v>-0.135162</v>
      </c>
      <c r="L23" s="214">
        <v>-0.130798</v>
      </c>
      <c r="M23" s="214">
        <v>-0.16863300000000001</v>
      </c>
      <c r="N23" s="214">
        <v>-0.162221</v>
      </c>
      <c r="O23" s="214">
        <v>-0.167985</v>
      </c>
      <c r="P23" s="214">
        <v>-0.20810899999999999</v>
      </c>
      <c r="Q23" s="214">
        <v>-0.128862</v>
      </c>
      <c r="R23" s="214">
        <v>-0.12613199999999999</v>
      </c>
      <c r="S23" s="214">
        <v>-0.16547300000000001</v>
      </c>
      <c r="T23" s="214">
        <v>-0.16389000000000001</v>
      </c>
      <c r="U23" s="214">
        <v>-0.19997599999999999</v>
      </c>
      <c r="V23" s="214">
        <v>-0.18726200000000001</v>
      </c>
      <c r="W23" s="214">
        <v>-0.233042</v>
      </c>
      <c r="X23" s="214">
        <v>-0.14390500000000001</v>
      </c>
      <c r="Y23" s="214">
        <v>-0.17910200000000001</v>
      </c>
      <c r="Z23" s="214">
        <v>-0.159466</v>
      </c>
      <c r="AA23" s="214">
        <v>-0.18809500000000001</v>
      </c>
      <c r="AB23" s="214">
        <v>-0.212949</v>
      </c>
      <c r="AC23" s="214">
        <v>-0.199797</v>
      </c>
      <c r="AD23" s="214">
        <v>-0.20981900000000001</v>
      </c>
      <c r="AE23" s="214">
        <v>-0.218667</v>
      </c>
      <c r="AF23" s="214">
        <v>-0.16676099999999999</v>
      </c>
      <c r="AG23" s="214">
        <v>-0.19217000000000001</v>
      </c>
      <c r="AH23" s="214">
        <v>-0.18978999999999999</v>
      </c>
      <c r="AI23" s="214">
        <v>-0.19400000000000001</v>
      </c>
      <c r="AJ23" s="214">
        <v>-0.15138399999999999</v>
      </c>
      <c r="AK23" s="214">
        <v>-0.172595</v>
      </c>
      <c r="AL23" s="214">
        <v>-0.15956200000000001</v>
      </c>
      <c r="AM23" s="214">
        <v>-0.15362799999999999</v>
      </c>
      <c r="AN23" s="214">
        <v>-0.211088</v>
      </c>
      <c r="AO23" s="214">
        <v>-0.16602700000000001</v>
      </c>
      <c r="AP23" s="214">
        <v>-0.184026</v>
      </c>
      <c r="AQ23" s="214">
        <v>-0.15857599999999999</v>
      </c>
      <c r="AR23" s="214">
        <v>-0.20060700000000001</v>
      </c>
      <c r="AS23" s="214">
        <v>-0.170874</v>
      </c>
      <c r="AT23" s="214">
        <v>-0.15368599999999999</v>
      </c>
      <c r="AU23" s="214">
        <v>-0.16312399999999999</v>
      </c>
      <c r="AV23" s="214">
        <v>-0.12245</v>
      </c>
      <c r="AW23" s="214">
        <v>-0.148173</v>
      </c>
      <c r="AX23" s="214">
        <v>-0.137433</v>
      </c>
      <c r="AY23" s="214">
        <v>-0.188193</v>
      </c>
      <c r="AZ23" s="214">
        <v>-0.20128799999999999</v>
      </c>
      <c r="BA23" s="214">
        <v>-0.155636</v>
      </c>
      <c r="BB23" s="214">
        <v>-0.22745699999999999</v>
      </c>
      <c r="BC23" s="214">
        <v>-0.22454370000000001</v>
      </c>
      <c r="BD23" s="214">
        <v>-0.21965460000000001</v>
      </c>
      <c r="BE23" s="355">
        <v>-0.24836559999999999</v>
      </c>
      <c r="BF23" s="355">
        <v>-0.260654</v>
      </c>
      <c r="BG23" s="355">
        <v>-0.2402242</v>
      </c>
      <c r="BH23" s="355">
        <v>-0.2193813</v>
      </c>
      <c r="BI23" s="355">
        <v>-0.24882509999999999</v>
      </c>
      <c r="BJ23" s="355">
        <v>-0.2755688</v>
      </c>
      <c r="BK23" s="355">
        <v>-0.23500280000000001</v>
      </c>
      <c r="BL23" s="355">
        <v>-0.27825879999999997</v>
      </c>
      <c r="BM23" s="355">
        <v>-0.27208300000000002</v>
      </c>
      <c r="BN23" s="355">
        <v>-0.2574167</v>
      </c>
      <c r="BO23" s="355">
        <v>-0.25753900000000002</v>
      </c>
      <c r="BP23" s="355">
        <v>-0.2444607</v>
      </c>
      <c r="BQ23" s="355">
        <v>-0.26954980000000001</v>
      </c>
      <c r="BR23" s="355">
        <v>-0.28232810000000003</v>
      </c>
      <c r="BS23" s="355">
        <v>-0.26277470000000003</v>
      </c>
      <c r="BT23" s="355">
        <v>-0.24551709999999999</v>
      </c>
      <c r="BU23" s="355">
        <v>-0.27340530000000002</v>
      </c>
      <c r="BV23" s="355">
        <v>-0.29800520000000003</v>
      </c>
    </row>
    <row r="24" spans="1:74" x14ac:dyDescent="0.2">
      <c r="A24" s="638"/>
      <c r="B24" s="639"/>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161"/>
      <c r="BC24" s="161"/>
      <c r="BD24" s="161"/>
      <c r="BE24" s="405"/>
      <c r="BF24" s="405"/>
      <c r="BG24" s="405"/>
      <c r="BH24" s="405"/>
      <c r="BI24" s="405"/>
      <c r="BJ24" s="405"/>
      <c r="BK24" s="405"/>
      <c r="BL24" s="405"/>
      <c r="BM24" s="405"/>
      <c r="BN24" s="405"/>
      <c r="BO24" s="405"/>
      <c r="BP24" s="405"/>
      <c r="BQ24" s="405"/>
      <c r="BR24" s="405"/>
      <c r="BS24" s="405"/>
      <c r="BT24" s="405"/>
      <c r="BU24" s="405"/>
      <c r="BV24" s="405"/>
    </row>
    <row r="25" spans="1:74" x14ac:dyDescent="0.2">
      <c r="A25" s="637"/>
      <c r="B25" s="155" t="s">
        <v>1177</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161"/>
      <c r="BC25" s="161"/>
      <c r="BD25" s="161"/>
      <c r="BE25" s="405"/>
      <c r="BF25" s="405"/>
      <c r="BG25" s="405"/>
      <c r="BH25" s="405"/>
      <c r="BI25" s="405"/>
      <c r="BJ25" s="405"/>
      <c r="BK25" s="405"/>
      <c r="BL25" s="405"/>
      <c r="BM25" s="405"/>
      <c r="BN25" s="405"/>
      <c r="BO25" s="405"/>
      <c r="BP25" s="405"/>
      <c r="BQ25" s="405"/>
      <c r="BR25" s="405"/>
      <c r="BS25" s="405"/>
      <c r="BT25" s="405"/>
      <c r="BU25" s="405"/>
      <c r="BV25" s="405"/>
    </row>
    <row r="26" spans="1:74" x14ac:dyDescent="0.2">
      <c r="A26" s="638" t="s">
        <v>1178</v>
      </c>
      <c r="B26" s="639" t="s">
        <v>1175</v>
      </c>
      <c r="C26" s="214">
        <v>0.39203199999999999</v>
      </c>
      <c r="D26" s="214">
        <v>0.38603599999999999</v>
      </c>
      <c r="E26" s="214">
        <v>0.34058100000000002</v>
      </c>
      <c r="F26" s="214">
        <v>0.28249999999999997</v>
      </c>
      <c r="G26" s="214">
        <v>0.271291</v>
      </c>
      <c r="H26" s="214">
        <v>0.27426600000000001</v>
      </c>
      <c r="I26" s="214">
        <v>0.26551599999999997</v>
      </c>
      <c r="J26" s="214">
        <v>0.28000000000000003</v>
      </c>
      <c r="K26" s="214">
        <v>0.36913299999999999</v>
      </c>
      <c r="L26" s="214">
        <v>0.41822599999999999</v>
      </c>
      <c r="M26" s="214">
        <v>0.50316700000000003</v>
      </c>
      <c r="N26" s="214">
        <v>0.51245200000000002</v>
      </c>
      <c r="O26" s="214">
        <v>0.45835500000000001</v>
      </c>
      <c r="P26" s="214">
        <v>0.40550000000000003</v>
      </c>
      <c r="Q26" s="214">
        <v>0.32529000000000002</v>
      </c>
      <c r="R26" s="214">
        <v>0.27053300000000002</v>
      </c>
      <c r="S26" s="214">
        <v>0.254967</v>
      </c>
      <c r="T26" s="214">
        <v>0.27873399999999998</v>
      </c>
      <c r="U26" s="214">
        <v>0.27954800000000002</v>
      </c>
      <c r="V26" s="214">
        <v>0.29390300000000003</v>
      </c>
      <c r="W26" s="214">
        <v>0.38603300000000002</v>
      </c>
      <c r="X26" s="214">
        <v>0.44400000000000001</v>
      </c>
      <c r="Y26" s="214">
        <v>0.53756700000000002</v>
      </c>
      <c r="Z26" s="214">
        <v>0.51545099999999999</v>
      </c>
      <c r="AA26" s="214">
        <v>0.51516099999999998</v>
      </c>
      <c r="AB26" s="214">
        <v>0.43186200000000002</v>
      </c>
      <c r="AC26" s="214">
        <v>0.34709699999999999</v>
      </c>
      <c r="AD26" s="214">
        <v>0.31176700000000002</v>
      </c>
      <c r="AE26" s="214">
        <v>0.26957999999999999</v>
      </c>
      <c r="AF26" s="214">
        <v>0.27786699999999998</v>
      </c>
      <c r="AG26" s="214">
        <v>0.28154899999999999</v>
      </c>
      <c r="AH26" s="214">
        <v>0.28545199999999998</v>
      </c>
      <c r="AI26" s="214">
        <v>0.39329999999999998</v>
      </c>
      <c r="AJ26" s="214">
        <v>0.48706500000000003</v>
      </c>
      <c r="AK26" s="214">
        <v>0.55526699999999996</v>
      </c>
      <c r="AL26" s="214">
        <v>0.53529000000000004</v>
      </c>
      <c r="AM26" s="214">
        <v>0.505355</v>
      </c>
      <c r="AN26" s="214">
        <v>0.43682100000000001</v>
      </c>
      <c r="AO26" s="214">
        <v>0.34764600000000001</v>
      </c>
      <c r="AP26" s="214">
        <v>0.31769999999999998</v>
      </c>
      <c r="AQ26" s="214">
        <v>0.292323</v>
      </c>
      <c r="AR26" s="214">
        <v>0.282833</v>
      </c>
      <c r="AS26" s="214">
        <v>0.29109699999999999</v>
      </c>
      <c r="AT26" s="214">
        <v>0.28880600000000001</v>
      </c>
      <c r="AU26" s="214">
        <v>0.40460000000000002</v>
      </c>
      <c r="AV26" s="214">
        <v>0.42274200000000001</v>
      </c>
      <c r="AW26" s="214">
        <v>0.53190000000000004</v>
      </c>
      <c r="AX26" s="214">
        <v>0.55051600000000001</v>
      </c>
      <c r="AY26" s="214">
        <v>0.47467700000000002</v>
      </c>
      <c r="AZ26" s="214">
        <v>0.49728600000000001</v>
      </c>
      <c r="BA26" s="214">
        <v>0.39600000000000002</v>
      </c>
      <c r="BB26" s="214">
        <v>0.3372</v>
      </c>
      <c r="BC26" s="214">
        <v>0.2948868</v>
      </c>
      <c r="BD26" s="214">
        <v>0.28958240000000002</v>
      </c>
      <c r="BE26" s="355">
        <v>0.29077389999999997</v>
      </c>
      <c r="BF26" s="355">
        <v>0.30227969999999998</v>
      </c>
      <c r="BG26" s="355">
        <v>0.39865889999999998</v>
      </c>
      <c r="BH26" s="355">
        <v>0.43957950000000001</v>
      </c>
      <c r="BI26" s="355">
        <v>0.54751170000000005</v>
      </c>
      <c r="BJ26" s="355">
        <v>0.53575459999999997</v>
      </c>
      <c r="BK26" s="355">
        <v>0.44864229999999999</v>
      </c>
      <c r="BL26" s="355">
        <v>0.43084549999999999</v>
      </c>
      <c r="BM26" s="355">
        <v>0.35348740000000001</v>
      </c>
      <c r="BN26" s="355">
        <v>0.31682830000000001</v>
      </c>
      <c r="BO26" s="355">
        <v>0.2975102</v>
      </c>
      <c r="BP26" s="355">
        <v>0.30301939999999999</v>
      </c>
      <c r="BQ26" s="355">
        <v>0.29387340000000001</v>
      </c>
      <c r="BR26" s="355">
        <v>0.30409580000000003</v>
      </c>
      <c r="BS26" s="355">
        <v>0.40019159999999998</v>
      </c>
      <c r="BT26" s="355">
        <v>0.44445869999999998</v>
      </c>
      <c r="BU26" s="355">
        <v>0.54527870000000001</v>
      </c>
      <c r="BV26" s="355">
        <v>0.53420100000000004</v>
      </c>
    </row>
    <row r="27" spans="1:74" x14ac:dyDescent="0.2">
      <c r="A27" s="638" t="s">
        <v>952</v>
      </c>
      <c r="B27" s="639" t="s">
        <v>1176</v>
      </c>
      <c r="C27" s="214">
        <v>0.131935</v>
      </c>
      <c r="D27" s="214">
        <v>0.14482100000000001</v>
      </c>
      <c r="E27" s="214">
        <v>0.15432199999999999</v>
      </c>
      <c r="F27" s="214">
        <v>0.150066</v>
      </c>
      <c r="G27" s="214">
        <v>0.16083800000000001</v>
      </c>
      <c r="H27" s="214">
        <v>0.1565</v>
      </c>
      <c r="I27" s="214">
        <v>0.14816099999999999</v>
      </c>
      <c r="J27" s="214">
        <v>0.14438699999999999</v>
      </c>
      <c r="K27" s="214">
        <v>0.1741</v>
      </c>
      <c r="L27" s="214">
        <v>0.17535400000000001</v>
      </c>
      <c r="M27" s="214">
        <v>0.15506600000000001</v>
      </c>
      <c r="N27" s="214">
        <v>0.14661199999999999</v>
      </c>
      <c r="O27" s="214">
        <v>0.13051599999999999</v>
      </c>
      <c r="P27" s="214">
        <v>0.13928499999999999</v>
      </c>
      <c r="Q27" s="214">
        <v>0.168935</v>
      </c>
      <c r="R27" s="214">
        <v>0.13589999999999999</v>
      </c>
      <c r="S27" s="214">
        <v>0.13864499999999999</v>
      </c>
      <c r="T27" s="214">
        <v>0.13966600000000001</v>
      </c>
      <c r="U27" s="214">
        <v>0.152419</v>
      </c>
      <c r="V27" s="214">
        <v>0.155032</v>
      </c>
      <c r="W27" s="214">
        <v>0.160133</v>
      </c>
      <c r="X27" s="214">
        <v>0.15648300000000001</v>
      </c>
      <c r="Y27" s="214">
        <v>0.145866</v>
      </c>
      <c r="Z27" s="214">
        <v>0.13403200000000001</v>
      </c>
      <c r="AA27" s="214">
        <v>0.157226</v>
      </c>
      <c r="AB27" s="214">
        <v>0.136655</v>
      </c>
      <c r="AC27" s="214">
        <v>0.14016100000000001</v>
      </c>
      <c r="AD27" s="214">
        <v>0.140433</v>
      </c>
      <c r="AE27" s="214">
        <v>0.15058099999999999</v>
      </c>
      <c r="AF27" s="214">
        <v>0.15459999999999999</v>
      </c>
      <c r="AG27" s="214">
        <v>0.14341899999999999</v>
      </c>
      <c r="AH27" s="214">
        <v>0.14116100000000001</v>
      </c>
      <c r="AI27" s="214">
        <v>0.154033</v>
      </c>
      <c r="AJ27" s="214">
        <v>0.145677</v>
      </c>
      <c r="AK27" s="214">
        <v>0.14360000000000001</v>
      </c>
      <c r="AL27" s="214">
        <v>0.13825799999999999</v>
      </c>
      <c r="AM27" s="214">
        <v>0.14435400000000001</v>
      </c>
      <c r="AN27" s="214">
        <v>0.14960699999999999</v>
      </c>
      <c r="AO27" s="214">
        <v>0.170741</v>
      </c>
      <c r="AP27" s="214">
        <v>0.159466</v>
      </c>
      <c r="AQ27" s="214">
        <v>0.191354</v>
      </c>
      <c r="AR27" s="214">
        <v>0.1905</v>
      </c>
      <c r="AS27" s="214">
        <v>0.154645</v>
      </c>
      <c r="AT27" s="214">
        <v>0.19109699999999999</v>
      </c>
      <c r="AU27" s="214">
        <v>0.20039999999999999</v>
      </c>
      <c r="AV27" s="214">
        <v>0.16906499999999999</v>
      </c>
      <c r="AW27" s="214">
        <v>0.19766700000000001</v>
      </c>
      <c r="AX27" s="214">
        <v>0.19961300000000001</v>
      </c>
      <c r="AY27" s="214">
        <v>0.154613</v>
      </c>
      <c r="AZ27" s="214">
        <v>0.13635700000000001</v>
      </c>
      <c r="BA27" s="214">
        <v>0.16006400000000001</v>
      </c>
      <c r="BB27" s="214">
        <v>0.1593</v>
      </c>
      <c r="BC27" s="214">
        <v>0.17167060000000001</v>
      </c>
      <c r="BD27" s="214">
        <v>0.17879800000000001</v>
      </c>
      <c r="BE27" s="355">
        <v>0.17143</v>
      </c>
      <c r="BF27" s="355">
        <v>0.17934739999999999</v>
      </c>
      <c r="BG27" s="355">
        <v>0.1966137</v>
      </c>
      <c r="BH27" s="355">
        <v>0.19309689999999999</v>
      </c>
      <c r="BI27" s="355">
        <v>0.18058189999999999</v>
      </c>
      <c r="BJ27" s="355">
        <v>0.17732110000000001</v>
      </c>
      <c r="BK27" s="355">
        <v>0.1604315</v>
      </c>
      <c r="BL27" s="355">
        <v>0.16500000000000001</v>
      </c>
      <c r="BM27" s="355">
        <v>0.17667150000000001</v>
      </c>
      <c r="BN27" s="355">
        <v>0.17220530000000001</v>
      </c>
      <c r="BO27" s="355">
        <v>0.1774811</v>
      </c>
      <c r="BP27" s="355">
        <v>0.1807646</v>
      </c>
      <c r="BQ27" s="355">
        <v>0.1719908</v>
      </c>
      <c r="BR27" s="355">
        <v>0.17913299999999999</v>
      </c>
      <c r="BS27" s="355">
        <v>0.19602849999999999</v>
      </c>
      <c r="BT27" s="355">
        <v>0.1911051</v>
      </c>
      <c r="BU27" s="355">
        <v>0.18054039999999999</v>
      </c>
      <c r="BV27" s="355">
        <v>0.17706820000000001</v>
      </c>
    </row>
    <row r="28" spans="1:74" x14ac:dyDescent="0.2">
      <c r="A28" s="638"/>
      <c r="B28" s="639"/>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161"/>
      <c r="BB28" s="161"/>
      <c r="BC28" s="161"/>
      <c r="BD28" s="161"/>
      <c r="BE28" s="405"/>
      <c r="BF28" s="405"/>
      <c r="BG28" s="405"/>
      <c r="BH28" s="405"/>
      <c r="BI28" s="405"/>
      <c r="BJ28" s="405"/>
      <c r="BK28" s="405"/>
      <c r="BL28" s="405"/>
      <c r="BM28" s="405"/>
      <c r="BN28" s="405"/>
      <c r="BO28" s="405"/>
      <c r="BP28" s="405"/>
      <c r="BQ28" s="405"/>
      <c r="BR28" s="405"/>
      <c r="BS28" s="405"/>
      <c r="BT28" s="405"/>
      <c r="BU28" s="405"/>
      <c r="BV28" s="405"/>
    </row>
    <row r="29" spans="1:74" x14ac:dyDescent="0.2">
      <c r="A29" s="637"/>
      <c r="B29" s="155" t="s">
        <v>1179</v>
      </c>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161"/>
      <c r="BC29" s="161"/>
      <c r="BD29" s="161"/>
      <c r="BE29" s="405"/>
      <c r="BF29" s="405"/>
      <c r="BG29" s="405"/>
      <c r="BH29" s="405"/>
      <c r="BI29" s="405"/>
      <c r="BJ29" s="405"/>
      <c r="BK29" s="405"/>
      <c r="BL29" s="405"/>
      <c r="BM29" s="405"/>
      <c r="BN29" s="405"/>
      <c r="BO29" s="405"/>
      <c r="BP29" s="405"/>
      <c r="BQ29" s="405"/>
      <c r="BR29" s="405"/>
      <c r="BS29" s="405"/>
      <c r="BT29" s="405"/>
      <c r="BU29" s="405"/>
      <c r="BV29" s="405"/>
    </row>
    <row r="30" spans="1:74" x14ac:dyDescent="0.2">
      <c r="A30" s="638" t="s">
        <v>1180</v>
      </c>
      <c r="B30" s="639" t="s">
        <v>1181</v>
      </c>
      <c r="C30" s="214">
        <v>1.0587740000000001</v>
      </c>
      <c r="D30" s="214">
        <v>1.0216419999999999</v>
      </c>
      <c r="E30" s="214">
        <v>1.030645</v>
      </c>
      <c r="F30" s="214">
        <v>0.95976600000000001</v>
      </c>
      <c r="G30" s="214">
        <v>0.97425700000000004</v>
      </c>
      <c r="H30" s="214">
        <v>0.98793299999999995</v>
      </c>
      <c r="I30" s="214">
        <v>1.0246120000000001</v>
      </c>
      <c r="J30" s="214">
        <v>1.1272249999999999</v>
      </c>
      <c r="K30" s="214">
        <v>1.090166</v>
      </c>
      <c r="L30" s="214">
        <v>1.0578369999999999</v>
      </c>
      <c r="M30" s="214">
        <v>1.0981320000000001</v>
      </c>
      <c r="N30" s="214">
        <v>1.0751280000000001</v>
      </c>
      <c r="O30" s="214">
        <v>1.068063</v>
      </c>
      <c r="P30" s="214">
        <v>1.0991420000000001</v>
      </c>
      <c r="Q30" s="214">
        <v>1.00458</v>
      </c>
      <c r="R30" s="214">
        <v>1.0602659999999999</v>
      </c>
      <c r="S30" s="214">
        <v>1.0743860000000001</v>
      </c>
      <c r="T30" s="214">
        <v>1.0421659999999999</v>
      </c>
      <c r="U30" s="214">
        <v>1.062289</v>
      </c>
      <c r="V30" s="214">
        <v>1.0119670000000001</v>
      </c>
      <c r="W30" s="214">
        <v>1.074133</v>
      </c>
      <c r="X30" s="214">
        <v>1.085418</v>
      </c>
      <c r="Y30" s="214">
        <v>1.165233</v>
      </c>
      <c r="Z30" s="214">
        <v>1.1558060000000001</v>
      </c>
      <c r="AA30" s="214">
        <v>1.1133550000000001</v>
      </c>
      <c r="AB30" s="214">
        <v>1.108449</v>
      </c>
      <c r="AC30" s="214">
        <v>1.1807700000000001</v>
      </c>
      <c r="AD30" s="214">
        <v>1.1401049999999999</v>
      </c>
      <c r="AE30" s="214">
        <v>1.1311789999999999</v>
      </c>
      <c r="AF30" s="214">
        <v>1.0894250000000001</v>
      </c>
      <c r="AG30" s="214">
        <v>1.170083</v>
      </c>
      <c r="AH30" s="214">
        <v>1.111278</v>
      </c>
      <c r="AI30" s="214">
        <v>1.0531870000000001</v>
      </c>
      <c r="AJ30" s="214">
        <v>1.16978</v>
      </c>
      <c r="AK30" s="214">
        <v>1.159022</v>
      </c>
      <c r="AL30" s="214">
        <v>1.1322700000000001</v>
      </c>
      <c r="AM30" s="214">
        <v>1.169913</v>
      </c>
      <c r="AN30" s="214">
        <v>1.2107920000000001</v>
      </c>
      <c r="AO30" s="214">
        <v>1.1782790000000001</v>
      </c>
      <c r="AP30" s="214">
        <v>1.150072</v>
      </c>
      <c r="AQ30" s="214">
        <v>1.232621</v>
      </c>
      <c r="AR30" s="214">
        <v>1.300454</v>
      </c>
      <c r="AS30" s="214">
        <v>1.238883</v>
      </c>
      <c r="AT30" s="214">
        <v>1.0869580000000001</v>
      </c>
      <c r="AU30" s="214">
        <v>1.046729</v>
      </c>
      <c r="AV30" s="214">
        <v>1.242345</v>
      </c>
      <c r="AW30" s="214">
        <v>1.3511880000000001</v>
      </c>
      <c r="AX30" s="214">
        <v>1.4091610000000001</v>
      </c>
      <c r="AY30" s="214">
        <v>1.4276709999999999</v>
      </c>
      <c r="AZ30" s="214">
        <v>1.353588</v>
      </c>
      <c r="BA30" s="214">
        <v>1.5167470000000001</v>
      </c>
      <c r="BB30" s="214">
        <v>1.465659</v>
      </c>
      <c r="BC30" s="214">
        <v>1.488456</v>
      </c>
      <c r="BD30" s="214">
        <v>1.42872</v>
      </c>
      <c r="BE30" s="355">
        <v>1.4552179999999999</v>
      </c>
      <c r="BF30" s="355">
        <v>1.4612849999999999</v>
      </c>
      <c r="BG30" s="355">
        <v>1.5248429999999999</v>
      </c>
      <c r="BH30" s="355">
        <v>1.551793</v>
      </c>
      <c r="BI30" s="355">
        <v>1.592174</v>
      </c>
      <c r="BJ30" s="355">
        <v>1.5911489999999999</v>
      </c>
      <c r="BK30" s="355">
        <v>1.576622</v>
      </c>
      <c r="BL30" s="355">
        <v>1.5532570000000001</v>
      </c>
      <c r="BM30" s="355">
        <v>1.5409889999999999</v>
      </c>
      <c r="BN30" s="355">
        <v>1.475109</v>
      </c>
      <c r="BO30" s="355">
        <v>1.580403</v>
      </c>
      <c r="BP30" s="355">
        <v>1.5842350000000001</v>
      </c>
      <c r="BQ30" s="355">
        <v>1.713036</v>
      </c>
      <c r="BR30" s="355">
        <v>1.7009639999999999</v>
      </c>
      <c r="BS30" s="355">
        <v>1.742648</v>
      </c>
      <c r="BT30" s="355">
        <v>1.7524</v>
      </c>
      <c r="BU30" s="355">
        <v>1.7929440000000001</v>
      </c>
      <c r="BV30" s="355">
        <v>1.7941510000000001</v>
      </c>
    </row>
    <row r="31" spans="1:74" x14ac:dyDescent="0.2">
      <c r="A31" s="638" t="s">
        <v>1355</v>
      </c>
      <c r="B31" s="639" t="s">
        <v>1357</v>
      </c>
      <c r="C31" s="214">
        <v>1.393478</v>
      </c>
      <c r="D31" s="214">
        <v>1.142293</v>
      </c>
      <c r="E31" s="214">
        <v>0.94410000000000005</v>
      </c>
      <c r="F31" s="214">
        <v>0.71477199999999996</v>
      </c>
      <c r="G31" s="214">
        <v>0.50014000000000003</v>
      </c>
      <c r="H31" s="214">
        <v>0.64550399999999997</v>
      </c>
      <c r="I31" s="214">
        <v>0.62556599999999996</v>
      </c>
      <c r="J31" s="214">
        <v>0.71432700000000005</v>
      </c>
      <c r="K31" s="214">
        <v>0.80315499999999995</v>
      </c>
      <c r="L31" s="214">
        <v>0.84445800000000004</v>
      </c>
      <c r="M31" s="214">
        <v>1.049129</v>
      </c>
      <c r="N31" s="214">
        <v>1.076622</v>
      </c>
      <c r="O31" s="214">
        <v>1.2810790000000001</v>
      </c>
      <c r="P31" s="214">
        <v>1.3045260000000001</v>
      </c>
      <c r="Q31" s="214">
        <v>0.97679700000000003</v>
      </c>
      <c r="R31" s="214">
        <v>0.67274800000000001</v>
      </c>
      <c r="S31" s="214">
        <v>0.59898499999999999</v>
      </c>
      <c r="T31" s="214">
        <v>0.74405399999999999</v>
      </c>
      <c r="U31" s="214">
        <v>0.69316999999999995</v>
      </c>
      <c r="V31" s="214">
        <v>0.71989599999999998</v>
      </c>
      <c r="W31" s="214">
        <v>0.67840999999999996</v>
      </c>
      <c r="X31" s="214">
        <v>0.79619300000000004</v>
      </c>
      <c r="Y31" s="214">
        <v>0.85830200000000001</v>
      </c>
      <c r="Z31" s="214">
        <v>1.079221</v>
      </c>
      <c r="AA31" s="214">
        <v>1.2451190000000001</v>
      </c>
      <c r="AB31" s="214">
        <v>1.2260070000000001</v>
      </c>
      <c r="AC31" s="214">
        <v>0.90651199999999998</v>
      </c>
      <c r="AD31" s="214">
        <v>0.65891599999999995</v>
      </c>
      <c r="AE31" s="214">
        <v>0.66635200000000006</v>
      </c>
      <c r="AF31" s="214">
        <v>0.52826300000000004</v>
      </c>
      <c r="AG31" s="214">
        <v>0.63994499999999999</v>
      </c>
      <c r="AH31" s="214">
        <v>0.64551599999999998</v>
      </c>
      <c r="AI31" s="214">
        <v>0.74917699999999998</v>
      </c>
      <c r="AJ31" s="214">
        <v>0.79473000000000005</v>
      </c>
      <c r="AK31" s="214">
        <v>0.86055000000000004</v>
      </c>
      <c r="AL31" s="214">
        <v>1.083521</v>
      </c>
      <c r="AM31" s="214">
        <v>1.360147</v>
      </c>
      <c r="AN31" s="214">
        <v>0.95178700000000005</v>
      </c>
      <c r="AO31" s="214">
        <v>0.82916599999999996</v>
      </c>
      <c r="AP31" s="214">
        <v>0.74295299999999997</v>
      </c>
      <c r="AQ31" s="214">
        <v>0.53217999999999999</v>
      </c>
      <c r="AR31" s="214">
        <v>0.53817999999999999</v>
      </c>
      <c r="AS31" s="214">
        <v>0.61720299999999995</v>
      </c>
      <c r="AT31" s="214">
        <v>0.58253699999999997</v>
      </c>
      <c r="AU31" s="214">
        <v>0.807836</v>
      </c>
      <c r="AV31" s="214">
        <v>0.63737900000000003</v>
      </c>
      <c r="AW31" s="214">
        <v>0.90366500000000005</v>
      </c>
      <c r="AX31" s="214">
        <v>0.99920500000000001</v>
      </c>
      <c r="AY31" s="214">
        <v>1.3908309999999999</v>
      </c>
      <c r="AZ31" s="214">
        <v>1.1049009999999999</v>
      </c>
      <c r="BA31" s="214">
        <v>0.988819</v>
      </c>
      <c r="BB31" s="214">
        <v>0.81448799999999999</v>
      </c>
      <c r="BC31" s="214">
        <v>0.58157284839000001</v>
      </c>
      <c r="BD31" s="214">
        <v>0.51764222667000004</v>
      </c>
      <c r="BE31" s="355">
        <v>0.62723850000000003</v>
      </c>
      <c r="BF31" s="355">
        <v>0.65308029999999995</v>
      </c>
      <c r="BG31" s="355">
        <v>0.73722679999999996</v>
      </c>
      <c r="BH31" s="355">
        <v>0.83292770000000005</v>
      </c>
      <c r="BI31" s="355">
        <v>0.94085160000000001</v>
      </c>
      <c r="BJ31" s="355">
        <v>1.1218859999999999</v>
      </c>
      <c r="BK31" s="355">
        <v>1.237325</v>
      </c>
      <c r="BL31" s="355">
        <v>1.0927929999999999</v>
      </c>
      <c r="BM31" s="355">
        <v>0.90001540000000002</v>
      </c>
      <c r="BN31" s="355">
        <v>0.69024479999999999</v>
      </c>
      <c r="BO31" s="355">
        <v>0.54209589999999996</v>
      </c>
      <c r="BP31" s="355">
        <v>0.57285549999999996</v>
      </c>
      <c r="BQ31" s="355">
        <v>0.62412250000000002</v>
      </c>
      <c r="BR31" s="355">
        <v>0.64955989999999997</v>
      </c>
      <c r="BS31" s="355">
        <v>0.73943539999999996</v>
      </c>
      <c r="BT31" s="355">
        <v>0.84169680000000002</v>
      </c>
      <c r="BU31" s="355">
        <v>0.95806740000000001</v>
      </c>
      <c r="BV31" s="355">
        <v>1.155619</v>
      </c>
    </row>
    <row r="32" spans="1:74" x14ac:dyDescent="0.2">
      <c r="A32" s="638" t="s">
        <v>1356</v>
      </c>
      <c r="B32" s="639" t="s">
        <v>1358</v>
      </c>
      <c r="C32" s="214">
        <v>0.309838</v>
      </c>
      <c r="D32" s="214">
        <v>0.30278500000000003</v>
      </c>
      <c r="E32" s="214">
        <v>0.29696699999999998</v>
      </c>
      <c r="F32" s="214">
        <v>0.29403299999999999</v>
      </c>
      <c r="G32" s="214">
        <v>0.26974100000000001</v>
      </c>
      <c r="H32" s="214">
        <v>0.29599999999999999</v>
      </c>
      <c r="I32" s="214">
        <v>0.31022499999999997</v>
      </c>
      <c r="J32" s="214">
        <v>0.295516</v>
      </c>
      <c r="K32" s="214">
        <v>0.27276600000000001</v>
      </c>
      <c r="L32" s="214">
        <v>0.28932200000000002</v>
      </c>
      <c r="M32" s="214">
        <v>0.29673300000000002</v>
      </c>
      <c r="N32" s="214">
        <v>0.33180599999999999</v>
      </c>
      <c r="O32" s="214">
        <v>0.29845100000000002</v>
      </c>
      <c r="P32" s="214">
        <v>0.26710699999999998</v>
      </c>
      <c r="Q32" s="214">
        <v>0.250967</v>
      </c>
      <c r="R32" s="214">
        <v>0.29330000000000001</v>
      </c>
      <c r="S32" s="214">
        <v>0.29064499999999999</v>
      </c>
      <c r="T32" s="214">
        <v>0.30893300000000001</v>
      </c>
      <c r="U32" s="214">
        <v>0.33706399999999997</v>
      </c>
      <c r="V32" s="214">
        <v>0.32203199999999998</v>
      </c>
      <c r="W32" s="214">
        <v>0.29173300000000002</v>
      </c>
      <c r="X32" s="214">
        <v>0.28787099999999999</v>
      </c>
      <c r="Y32" s="214">
        <v>0.311033</v>
      </c>
      <c r="Z32" s="214">
        <v>0.30461199999999999</v>
      </c>
      <c r="AA32" s="214">
        <v>0.329129</v>
      </c>
      <c r="AB32" s="214">
        <v>0.31658599999999998</v>
      </c>
      <c r="AC32" s="214">
        <v>0.28680699999999998</v>
      </c>
      <c r="AD32" s="214">
        <v>0.29186699999999999</v>
      </c>
      <c r="AE32" s="214">
        <v>0.29970999999999998</v>
      </c>
      <c r="AF32" s="214">
        <v>0.30206699999999997</v>
      </c>
      <c r="AG32" s="214">
        <v>0.31238700000000003</v>
      </c>
      <c r="AH32" s="214">
        <v>0.30496800000000002</v>
      </c>
      <c r="AI32" s="214">
        <v>0.280333</v>
      </c>
      <c r="AJ32" s="214">
        <v>0.242807</v>
      </c>
      <c r="AK32" s="214">
        <v>0.28160000000000002</v>
      </c>
      <c r="AL32" s="214">
        <v>0.31329000000000001</v>
      </c>
      <c r="AM32" s="214">
        <v>0.32725799999999999</v>
      </c>
      <c r="AN32" s="214">
        <v>0.36935699999999999</v>
      </c>
      <c r="AO32" s="214">
        <v>0.313419</v>
      </c>
      <c r="AP32" s="214">
        <v>0.30813299999999999</v>
      </c>
      <c r="AQ32" s="214">
        <v>0.33122600000000002</v>
      </c>
      <c r="AR32" s="214">
        <v>0.30343300000000001</v>
      </c>
      <c r="AS32" s="214">
        <v>0.30390299999999998</v>
      </c>
      <c r="AT32" s="214">
        <v>0.26893600000000001</v>
      </c>
      <c r="AU32" s="214">
        <v>0.268067</v>
      </c>
      <c r="AV32" s="214">
        <v>0.31509700000000002</v>
      </c>
      <c r="AW32" s="214">
        <v>0.31856699999999999</v>
      </c>
      <c r="AX32" s="214">
        <v>0.33906500000000001</v>
      </c>
      <c r="AY32" s="214">
        <v>0.31545200000000001</v>
      </c>
      <c r="AZ32" s="214">
        <v>0.29949999999999999</v>
      </c>
      <c r="BA32" s="214">
        <v>0.33216099999999998</v>
      </c>
      <c r="BB32" s="214">
        <v>0.28589999999999999</v>
      </c>
      <c r="BC32" s="214">
        <v>0.30262070000000002</v>
      </c>
      <c r="BD32" s="214">
        <v>0.30133280000000001</v>
      </c>
      <c r="BE32" s="355">
        <v>0.31559720000000002</v>
      </c>
      <c r="BF32" s="355">
        <v>0.29875629999999997</v>
      </c>
      <c r="BG32" s="355">
        <v>0.27856370000000003</v>
      </c>
      <c r="BH32" s="355">
        <v>0.29368719999999998</v>
      </c>
      <c r="BI32" s="355">
        <v>0.28385440000000001</v>
      </c>
      <c r="BJ32" s="355">
        <v>0.31979600000000002</v>
      </c>
      <c r="BK32" s="355">
        <v>0.31881080000000001</v>
      </c>
      <c r="BL32" s="355">
        <v>0.3036295</v>
      </c>
      <c r="BM32" s="355">
        <v>0.30984040000000002</v>
      </c>
      <c r="BN32" s="355">
        <v>0.3233647</v>
      </c>
      <c r="BO32" s="355">
        <v>0.3116061</v>
      </c>
      <c r="BP32" s="355">
        <v>0.30677300000000002</v>
      </c>
      <c r="BQ32" s="355">
        <v>0.31811</v>
      </c>
      <c r="BR32" s="355">
        <v>0.29641289999999998</v>
      </c>
      <c r="BS32" s="355">
        <v>0.27737010000000001</v>
      </c>
      <c r="BT32" s="355">
        <v>0.2926299</v>
      </c>
      <c r="BU32" s="355">
        <v>0.27804669999999998</v>
      </c>
      <c r="BV32" s="355">
        <v>0.31122709999999998</v>
      </c>
    </row>
    <row r="33" spans="1:74" x14ac:dyDescent="0.2">
      <c r="A33" s="638" t="s">
        <v>1183</v>
      </c>
      <c r="B33" s="639" t="s">
        <v>1175</v>
      </c>
      <c r="C33" s="214">
        <v>0.16599</v>
      </c>
      <c r="D33" s="214">
        <v>0.14400399999999999</v>
      </c>
      <c r="E33" s="214">
        <v>0.12595100000000001</v>
      </c>
      <c r="F33" s="214">
        <v>0.218915</v>
      </c>
      <c r="G33" s="214">
        <v>0.18706200000000001</v>
      </c>
      <c r="H33" s="214">
        <v>0.147455</v>
      </c>
      <c r="I33" s="214">
        <v>0.15660399999999999</v>
      </c>
      <c r="J33" s="214">
        <v>0.18299399999999999</v>
      </c>
      <c r="K33" s="214">
        <v>0.16670599999999999</v>
      </c>
      <c r="L33" s="214">
        <v>0.23589499999999999</v>
      </c>
      <c r="M33" s="214">
        <v>0.231685</v>
      </c>
      <c r="N33" s="214">
        <v>0.20369399999999999</v>
      </c>
      <c r="O33" s="214">
        <v>0.21009800000000001</v>
      </c>
      <c r="P33" s="214">
        <v>0.13911200000000001</v>
      </c>
      <c r="Q33" s="214">
        <v>0.17494299999999999</v>
      </c>
      <c r="R33" s="214">
        <v>0.22234599999999999</v>
      </c>
      <c r="S33" s="214">
        <v>0.28858200000000001</v>
      </c>
      <c r="T33" s="214">
        <v>0.24226400000000001</v>
      </c>
      <c r="U33" s="214">
        <v>0.29744199999999998</v>
      </c>
      <c r="V33" s="214">
        <v>0.24668399999999999</v>
      </c>
      <c r="W33" s="214">
        <v>0.16597700000000001</v>
      </c>
      <c r="X33" s="214">
        <v>0.23176099999999999</v>
      </c>
      <c r="Y33" s="214">
        <v>0.206761</v>
      </c>
      <c r="Z33" s="214">
        <v>0.19980700000000001</v>
      </c>
      <c r="AA33" s="214">
        <v>0.21120800000000001</v>
      </c>
      <c r="AB33" s="214">
        <v>0.145062</v>
      </c>
      <c r="AC33" s="214">
        <v>0.175676</v>
      </c>
      <c r="AD33" s="214">
        <v>0.25664599999999999</v>
      </c>
      <c r="AE33" s="214">
        <v>0.26293</v>
      </c>
      <c r="AF33" s="214">
        <v>0.25536199999999998</v>
      </c>
      <c r="AG33" s="214">
        <v>0.223272</v>
      </c>
      <c r="AH33" s="214">
        <v>0.20295299999999999</v>
      </c>
      <c r="AI33" s="214">
        <v>0.280615</v>
      </c>
      <c r="AJ33" s="214">
        <v>0.227242</v>
      </c>
      <c r="AK33" s="214">
        <v>0.14400399999999999</v>
      </c>
      <c r="AL33" s="214">
        <v>0.13131399999999999</v>
      </c>
      <c r="AM33" s="214">
        <v>9.7432000000000005E-2</v>
      </c>
      <c r="AN33" s="214">
        <v>5.5508000000000002E-2</v>
      </c>
      <c r="AO33" s="214">
        <v>0.20267499999999999</v>
      </c>
      <c r="AP33" s="214">
        <v>0.20374200000000001</v>
      </c>
      <c r="AQ33" s="214">
        <v>0.209703</v>
      </c>
      <c r="AR33" s="214">
        <v>0.27655200000000002</v>
      </c>
      <c r="AS33" s="214">
        <v>0.28722900000000001</v>
      </c>
      <c r="AT33" s="214">
        <v>0.13228300000000001</v>
      </c>
      <c r="AU33" s="214">
        <v>0.12589900000000001</v>
      </c>
      <c r="AV33" s="214">
        <v>0.14358000000000001</v>
      </c>
      <c r="AW33" s="214">
        <v>0.15743299999999999</v>
      </c>
      <c r="AX33" s="214">
        <v>0.17380000000000001</v>
      </c>
      <c r="AY33" s="214">
        <v>0.22191</v>
      </c>
      <c r="AZ33" s="214">
        <v>0.25703599999999999</v>
      </c>
      <c r="BA33" s="214">
        <v>0.139206</v>
      </c>
      <c r="BB33" s="214">
        <v>0.183056</v>
      </c>
      <c r="BC33" s="214">
        <v>0.22421940000000001</v>
      </c>
      <c r="BD33" s="214">
        <v>0.23605590000000001</v>
      </c>
      <c r="BE33" s="355">
        <v>0.2275093</v>
      </c>
      <c r="BF33" s="355">
        <v>0.20109160000000001</v>
      </c>
      <c r="BG33" s="355">
        <v>0.1633742</v>
      </c>
      <c r="BH33" s="355">
        <v>0.20401330000000001</v>
      </c>
      <c r="BI33" s="355">
        <v>0.2047466</v>
      </c>
      <c r="BJ33" s="355">
        <v>0.194716</v>
      </c>
      <c r="BK33" s="355">
        <v>0.17673610000000001</v>
      </c>
      <c r="BL33" s="355">
        <v>0.17736440000000001</v>
      </c>
      <c r="BM33" s="355">
        <v>0.2023112</v>
      </c>
      <c r="BN33" s="355">
        <v>0.24913399999999999</v>
      </c>
      <c r="BO33" s="355">
        <v>0.27187260000000002</v>
      </c>
      <c r="BP33" s="355">
        <v>0.26736710000000002</v>
      </c>
      <c r="BQ33" s="355">
        <v>0.2757078</v>
      </c>
      <c r="BR33" s="355">
        <v>0.24290600000000001</v>
      </c>
      <c r="BS33" s="355">
        <v>0.2303472</v>
      </c>
      <c r="BT33" s="355">
        <v>0.23293469999999999</v>
      </c>
      <c r="BU33" s="355">
        <v>0.23086309999999999</v>
      </c>
      <c r="BV33" s="355">
        <v>0.204568</v>
      </c>
    </row>
    <row r="34" spans="1:74" x14ac:dyDescent="0.2">
      <c r="A34" s="638" t="s">
        <v>939</v>
      </c>
      <c r="B34" s="639" t="s">
        <v>1176</v>
      </c>
      <c r="C34" s="214">
        <v>5.0706000000000001E-2</v>
      </c>
      <c r="D34" s="214">
        <v>6.9922999999999999E-2</v>
      </c>
      <c r="E34" s="214">
        <v>2.2904999999999998E-2</v>
      </c>
      <c r="F34" s="214">
        <v>1.529E-2</v>
      </c>
      <c r="G34" s="214">
        <v>2.3560000000000001E-2</v>
      </c>
      <c r="H34" s="214">
        <v>8.6926000000000003E-2</v>
      </c>
      <c r="I34" s="214">
        <v>6.7380000000000001E-3</v>
      </c>
      <c r="J34" s="214">
        <v>3.8332999999999999E-2</v>
      </c>
      <c r="K34" s="214">
        <v>7.8171000000000004E-2</v>
      </c>
      <c r="L34" s="214">
        <v>8.0200999999999995E-2</v>
      </c>
      <c r="M34" s="214">
        <v>5.4266000000000002E-2</v>
      </c>
      <c r="N34" s="214">
        <v>0.104488</v>
      </c>
      <c r="O34" s="214">
        <v>6.3402E-2</v>
      </c>
      <c r="P34" s="214">
        <v>8.1855999999999998E-2</v>
      </c>
      <c r="Q34" s="214">
        <v>0.140654</v>
      </c>
      <c r="R34" s="214">
        <v>0.11766799999999999</v>
      </c>
      <c r="S34" s="214">
        <v>6.9398000000000001E-2</v>
      </c>
      <c r="T34" s="214">
        <v>9.2608999999999997E-2</v>
      </c>
      <c r="U34" s="214">
        <v>7.8088000000000005E-2</v>
      </c>
      <c r="V34" s="214">
        <v>0.15328600000000001</v>
      </c>
      <c r="W34" s="214">
        <v>7.2658E-2</v>
      </c>
      <c r="X34" s="214">
        <v>0.13906299999999999</v>
      </c>
      <c r="Y34" s="214">
        <v>4.3763999999999997E-2</v>
      </c>
      <c r="Z34" s="214">
        <v>8.6437E-2</v>
      </c>
      <c r="AA34" s="214">
        <v>5.926E-2</v>
      </c>
      <c r="AB34" s="214">
        <v>2.016E-3</v>
      </c>
      <c r="AC34" s="214">
        <v>6.3428999999999999E-2</v>
      </c>
      <c r="AD34" s="214">
        <v>5.5015000000000001E-2</v>
      </c>
      <c r="AE34" s="214">
        <v>2.2817E-2</v>
      </c>
      <c r="AF34" s="214">
        <v>9.4271999999999995E-2</v>
      </c>
      <c r="AG34" s="214">
        <v>7.5572E-2</v>
      </c>
      <c r="AH34" s="214">
        <v>4.3436000000000002E-2</v>
      </c>
      <c r="AI34" s="214">
        <v>6.5865999999999994E-2</v>
      </c>
      <c r="AJ34" s="214">
        <v>0.122132</v>
      </c>
      <c r="AK34" s="214">
        <v>7.4404999999999999E-2</v>
      </c>
      <c r="AL34" s="214">
        <v>0.114373</v>
      </c>
      <c r="AM34" s="214">
        <v>9.4049999999999995E-2</v>
      </c>
      <c r="AN34" s="214">
        <v>9.6876000000000004E-2</v>
      </c>
      <c r="AO34" s="214">
        <v>0.110263</v>
      </c>
      <c r="AP34" s="214">
        <v>0.10470599999999999</v>
      </c>
      <c r="AQ34" s="214">
        <v>0.108843</v>
      </c>
      <c r="AR34" s="214">
        <v>2.0160000000000001E-2</v>
      </c>
      <c r="AS34" s="214">
        <v>6.4286999999999997E-2</v>
      </c>
      <c r="AT34" s="214">
        <v>7.4152999999999997E-2</v>
      </c>
      <c r="AU34" s="214">
        <v>9.7908999999999996E-2</v>
      </c>
      <c r="AV34" s="214">
        <v>0.212646</v>
      </c>
      <c r="AW34" s="214">
        <v>0.102394</v>
      </c>
      <c r="AX34" s="214">
        <v>0.123309</v>
      </c>
      <c r="AY34" s="214">
        <v>9.4645999999999994E-2</v>
      </c>
      <c r="AZ34" s="214">
        <v>0.10424700000000001</v>
      </c>
      <c r="BA34" s="214">
        <v>9.1686000000000004E-2</v>
      </c>
      <c r="BB34" s="214">
        <v>8.0843999999999999E-2</v>
      </c>
      <c r="BC34" s="214">
        <v>4.61156E-2</v>
      </c>
      <c r="BD34" s="214">
        <v>6.2774499999999997E-2</v>
      </c>
      <c r="BE34" s="355">
        <v>4.8481299999999998E-2</v>
      </c>
      <c r="BF34" s="355">
        <v>6.0198099999999997E-2</v>
      </c>
      <c r="BG34" s="355">
        <v>8.0476000000000006E-2</v>
      </c>
      <c r="BH34" s="355">
        <v>0.1002226</v>
      </c>
      <c r="BI34" s="355">
        <v>6.1164999999999997E-2</v>
      </c>
      <c r="BJ34" s="355">
        <v>7.5652800000000006E-2</v>
      </c>
      <c r="BK34" s="355">
        <v>9.3559199999999995E-2</v>
      </c>
      <c r="BL34" s="355">
        <v>6.6999000000000003E-2</v>
      </c>
      <c r="BM34" s="355">
        <v>5.3611300000000001E-2</v>
      </c>
      <c r="BN34" s="355">
        <v>6.3811099999999996E-2</v>
      </c>
      <c r="BO34" s="355">
        <v>5.3591E-2</v>
      </c>
      <c r="BP34" s="355">
        <v>7.6724500000000001E-2</v>
      </c>
      <c r="BQ34" s="355">
        <v>5.47809E-2</v>
      </c>
      <c r="BR34" s="355">
        <v>6.6597799999999999E-2</v>
      </c>
      <c r="BS34" s="355">
        <v>8.5608699999999996E-2</v>
      </c>
      <c r="BT34" s="355">
        <v>0.1021932</v>
      </c>
      <c r="BU34" s="355">
        <v>6.2663899999999995E-2</v>
      </c>
      <c r="BV34" s="355">
        <v>7.6246800000000003E-2</v>
      </c>
    </row>
    <row r="35" spans="1:74" x14ac:dyDescent="0.2">
      <c r="A35" s="638"/>
      <c r="B35" s="639"/>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c r="AE35" s="161"/>
      <c r="AF35" s="161"/>
      <c r="AG35" s="161"/>
      <c r="AH35" s="161"/>
      <c r="AI35" s="161"/>
      <c r="AJ35" s="161"/>
      <c r="AK35" s="161"/>
      <c r="AL35" s="161"/>
      <c r="AM35" s="161"/>
      <c r="AN35" s="161"/>
      <c r="AO35" s="161"/>
      <c r="AP35" s="161"/>
      <c r="AQ35" s="161"/>
      <c r="AR35" s="161"/>
      <c r="AS35" s="161"/>
      <c r="AT35" s="161"/>
      <c r="AU35" s="161"/>
      <c r="AV35" s="161"/>
      <c r="AW35" s="161"/>
      <c r="AX35" s="161"/>
      <c r="AY35" s="161"/>
      <c r="AZ35" s="161"/>
      <c r="BA35" s="161"/>
      <c r="BB35" s="161"/>
      <c r="BC35" s="161"/>
      <c r="BD35" s="161"/>
      <c r="BE35" s="405"/>
      <c r="BF35" s="405"/>
      <c r="BG35" s="405"/>
      <c r="BH35" s="405"/>
      <c r="BI35" s="405"/>
      <c r="BJ35" s="405"/>
      <c r="BK35" s="405"/>
      <c r="BL35" s="405"/>
      <c r="BM35" s="405"/>
      <c r="BN35" s="405"/>
      <c r="BO35" s="405"/>
      <c r="BP35" s="405"/>
      <c r="BQ35" s="405"/>
      <c r="BR35" s="405"/>
      <c r="BS35" s="405"/>
      <c r="BT35" s="405"/>
      <c r="BU35" s="405"/>
      <c r="BV35" s="405"/>
    </row>
    <row r="36" spans="1:74" x14ac:dyDescent="0.2">
      <c r="A36" s="638"/>
      <c r="B36" s="155" t="s">
        <v>1184</v>
      </c>
      <c r="C36" s="161"/>
      <c r="D36" s="161"/>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61"/>
      <c r="AE36" s="161"/>
      <c r="AF36" s="161"/>
      <c r="AG36" s="161"/>
      <c r="AH36" s="161"/>
      <c r="AI36" s="161"/>
      <c r="AJ36" s="161"/>
      <c r="AK36" s="161"/>
      <c r="AL36" s="161"/>
      <c r="AM36" s="161"/>
      <c r="AN36" s="161"/>
      <c r="AO36" s="161"/>
      <c r="AP36" s="161"/>
      <c r="AQ36" s="161"/>
      <c r="AR36" s="161"/>
      <c r="AS36" s="161"/>
      <c r="AT36" s="161"/>
      <c r="AU36" s="161"/>
      <c r="AV36" s="161"/>
      <c r="AW36" s="161"/>
      <c r="AX36" s="161"/>
      <c r="AY36" s="161"/>
      <c r="AZ36" s="161"/>
      <c r="BA36" s="161"/>
      <c r="BB36" s="161"/>
      <c r="BC36" s="161"/>
      <c r="BD36" s="161"/>
      <c r="BE36" s="742"/>
      <c r="BF36" s="742"/>
      <c r="BG36" s="742"/>
      <c r="BH36" s="742"/>
      <c r="BI36" s="742"/>
      <c r="BJ36" s="742"/>
      <c r="BK36" s="742"/>
      <c r="BL36" s="742"/>
      <c r="BM36" s="742"/>
      <c r="BN36" s="742"/>
      <c r="BO36" s="742"/>
      <c r="BP36" s="742"/>
      <c r="BQ36" s="742"/>
      <c r="BR36" s="742"/>
      <c r="BS36" s="742"/>
      <c r="BT36" s="742"/>
      <c r="BU36" s="742"/>
      <c r="BV36" s="742"/>
    </row>
    <row r="37" spans="1:74" x14ac:dyDescent="0.2">
      <c r="A37" s="638" t="s">
        <v>1185</v>
      </c>
      <c r="B37" s="639" t="s">
        <v>1172</v>
      </c>
      <c r="C37" s="214">
        <v>26.516999999999999</v>
      </c>
      <c r="D37" s="214">
        <v>26.1</v>
      </c>
      <c r="E37" s="214">
        <v>27.076000000000001</v>
      </c>
      <c r="F37" s="214">
        <v>31.550999999999998</v>
      </c>
      <c r="G37" s="214">
        <v>34.125</v>
      </c>
      <c r="H37" s="214">
        <v>37.954999999999998</v>
      </c>
      <c r="I37" s="214">
        <v>39.906999999999996</v>
      </c>
      <c r="J37" s="214">
        <v>37.520000000000003</v>
      </c>
      <c r="K37" s="214">
        <v>37.112000000000002</v>
      </c>
      <c r="L37" s="214">
        <v>37.195</v>
      </c>
      <c r="M37" s="214">
        <v>35.372</v>
      </c>
      <c r="N37" s="214">
        <v>33.265999999999998</v>
      </c>
      <c r="O37" s="214">
        <v>30.236000000000001</v>
      </c>
      <c r="P37" s="214">
        <v>27.95</v>
      </c>
      <c r="Q37" s="214">
        <v>29.364999999999998</v>
      </c>
      <c r="R37" s="214">
        <v>30.423999999999999</v>
      </c>
      <c r="S37" s="214">
        <v>29.516999999999999</v>
      </c>
      <c r="T37" s="214">
        <v>28.911999999999999</v>
      </c>
      <c r="U37" s="214">
        <v>27.795000000000002</v>
      </c>
      <c r="V37" s="214">
        <v>29.87</v>
      </c>
      <c r="W37" s="214">
        <v>30.161999999999999</v>
      </c>
      <c r="X37" s="214">
        <v>31.056000000000001</v>
      </c>
      <c r="Y37" s="214">
        <v>31.445</v>
      </c>
      <c r="Z37" s="214">
        <v>31.765999999999998</v>
      </c>
      <c r="AA37" s="214">
        <v>31.311</v>
      </c>
      <c r="AB37" s="214">
        <v>31.091999999999999</v>
      </c>
      <c r="AC37" s="214">
        <v>32.643000000000001</v>
      </c>
      <c r="AD37" s="214">
        <v>35.909999999999997</v>
      </c>
      <c r="AE37" s="214">
        <v>42.01</v>
      </c>
      <c r="AF37" s="214">
        <v>49.045999999999999</v>
      </c>
      <c r="AG37" s="214">
        <v>50.738</v>
      </c>
      <c r="AH37" s="214">
        <v>47.649000000000001</v>
      </c>
      <c r="AI37" s="214">
        <v>47.698</v>
      </c>
      <c r="AJ37" s="214">
        <v>48.991</v>
      </c>
      <c r="AK37" s="214">
        <v>52.02</v>
      </c>
      <c r="AL37" s="214">
        <v>50.691000000000003</v>
      </c>
      <c r="AM37" s="214">
        <v>48.436999999999998</v>
      </c>
      <c r="AN37" s="214">
        <v>49.588999999999999</v>
      </c>
      <c r="AO37" s="214">
        <v>50.926000000000002</v>
      </c>
      <c r="AP37" s="214">
        <v>52.165999999999997</v>
      </c>
      <c r="AQ37" s="214">
        <v>51.801000000000002</v>
      </c>
      <c r="AR37" s="214">
        <v>51.720999999999997</v>
      </c>
      <c r="AS37" s="214">
        <v>50.094999999999999</v>
      </c>
      <c r="AT37" s="214">
        <v>51.807000000000002</v>
      </c>
      <c r="AU37" s="214">
        <v>53.457000000000001</v>
      </c>
      <c r="AV37" s="214">
        <v>58.63</v>
      </c>
      <c r="AW37" s="214">
        <v>58.969000000000001</v>
      </c>
      <c r="AX37" s="214">
        <v>55.619</v>
      </c>
      <c r="AY37" s="214">
        <v>51.360999999999997</v>
      </c>
      <c r="AZ37" s="214">
        <v>52.746000000000002</v>
      </c>
      <c r="BA37" s="214">
        <v>50.26</v>
      </c>
      <c r="BB37" s="214">
        <v>48.488</v>
      </c>
      <c r="BC37" s="214">
        <v>48.48715</v>
      </c>
      <c r="BD37" s="214">
        <v>48.151739999999997</v>
      </c>
      <c r="BE37" s="355">
        <v>46.491059999999997</v>
      </c>
      <c r="BF37" s="355">
        <v>47.637990000000002</v>
      </c>
      <c r="BG37" s="355">
        <v>47.877470000000002</v>
      </c>
      <c r="BH37" s="355">
        <v>48.165790000000001</v>
      </c>
      <c r="BI37" s="355">
        <v>48.628970000000002</v>
      </c>
      <c r="BJ37" s="355">
        <v>46.226100000000002</v>
      </c>
      <c r="BK37" s="355">
        <v>44.557899999999997</v>
      </c>
      <c r="BL37" s="355">
        <v>43.475569999999998</v>
      </c>
      <c r="BM37" s="355">
        <v>44.935020000000002</v>
      </c>
      <c r="BN37" s="355">
        <v>46.674010000000003</v>
      </c>
      <c r="BO37" s="355">
        <v>47.483499999999999</v>
      </c>
      <c r="BP37" s="355">
        <v>47.141240000000003</v>
      </c>
      <c r="BQ37" s="355">
        <v>45.477679999999999</v>
      </c>
      <c r="BR37" s="355">
        <v>45.276670000000003</v>
      </c>
      <c r="BS37" s="355">
        <v>45.392789999999998</v>
      </c>
      <c r="BT37" s="355">
        <v>45.680900000000001</v>
      </c>
      <c r="BU37" s="355">
        <v>45.143430000000002</v>
      </c>
      <c r="BV37" s="355">
        <v>42.739649999999997</v>
      </c>
    </row>
    <row r="38" spans="1:74" x14ac:dyDescent="0.2">
      <c r="A38" s="638" t="s">
        <v>1359</v>
      </c>
      <c r="B38" s="639" t="s">
        <v>1357</v>
      </c>
      <c r="C38" s="214">
        <v>26.88</v>
      </c>
      <c r="D38" s="214">
        <v>23.622</v>
      </c>
      <c r="E38" s="214">
        <v>24.407</v>
      </c>
      <c r="F38" s="214">
        <v>30.382000000000001</v>
      </c>
      <c r="G38" s="214">
        <v>41.997</v>
      </c>
      <c r="H38" s="214">
        <v>52.515000000000001</v>
      </c>
      <c r="I38" s="214">
        <v>62.774999999999999</v>
      </c>
      <c r="J38" s="214">
        <v>71.921999999999997</v>
      </c>
      <c r="K38" s="214">
        <v>76.191000000000003</v>
      </c>
      <c r="L38" s="214">
        <v>76.733999999999995</v>
      </c>
      <c r="M38" s="214">
        <v>75.091999999999999</v>
      </c>
      <c r="N38" s="214">
        <v>72.296999999999997</v>
      </c>
      <c r="O38" s="214">
        <v>62.917999999999999</v>
      </c>
      <c r="P38" s="214">
        <v>50.23</v>
      </c>
      <c r="Q38" s="214">
        <v>53.320999999999998</v>
      </c>
      <c r="R38" s="214">
        <v>61.402000000000001</v>
      </c>
      <c r="S38" s="214">
        <v>71.649000000000001</v>
      </c>
      <c r="T38" s="214">
        <v>78.064999999999998</v>
      </c>
      <c r="U38" s="214">
        <v>84.828000000000003</v>
      </c>
      <c r="V38" s="214">
        <v>91.41</v>
      </c>
      <c r="W38" s="214">
        <v>94.433999999999997</v>
      </c>
      <c r="X38" s="214">
        <v>99.213999999999999</v>
      </c>
      <c r="Y38" s="214">
        <v>99.777000000000001</v>
      </c>
      <c r="Z38" s="214">
        <v>91.379000000000005</v>
      </c>
      <c r="AA38" s="214">
        <v>74.698999999999998</v>
      </c>
      <c r="AB38" s="214">
        <v>61.234999999999999</v>
      </c>
      <c r="AC38" s="214">
        <v>61.761000000000003</v>
      </c>
      <c r="AD38" s="214">
        <v>68.766000000000005</v>
      </c>
      <c r="AE38" s="214">
        <v>71.302000000000007</v>
      </c>
      <c r="AF38" s="214">
        <v>79.819999999999993</v>
      </c>
      <c r="AG38" s="214">
        <v>85.808000000000007</v>
      </c>
      <c r="AH38" s="214">
        <v>94.159000000000006</v>
      </c>
      <c r="AI38" s="214">
        <v>98.974999999999994</v>
      </c>
      <c r="AJ38" s="214">
        <v>96.251999999999995</v>
      </c>
      <c r="AK38" s="214">
        <v>94.394000000000005</v>
      </c>
      <c r="AL38" s="214">
        <v>77.046999999999997</v>
      </c>
      <c r="AM38" s="214">
        <v>53.521000000000001</v>
      </c>
      <c r="AN38" s="214">
        <v>47.026000000000003</v>
      </c>
      <c r="AO38" s="214">
        <v>40.228000000000002</v>
      </c>
      <c r="AP38" s="214">
        <v>38.552</v>
      </c>
      <c r="AQ38" s="214">
        <v>46.228999999999999</v>
      </c>
      <c r="AR38" s="214">
        <v>57.061999999999998</v>
      </c>
      <c r="AS38" s="214">
        <v>64.159000000000006</v>
      </c>
      <c r="AT38" s="214">
        <v>74.111999999999995</v>
      </c>
      <c r="AU38" s="214">
        <v>71.585999999999999</v>
      </c>
      <c r="AV38" s="214">
        <v>71.477000000000004</v>
      </c>
      <c r="AW38" s="214">
        <v>69.251999999999995</v>
      </c>
      <c r="AX38" s="214">
        <v>62.374000000000002</v>
      </c>
      <c r="AY38" s="214">
        <v>45.719000000000001</v>
      </c>
      <c r="AZ38" s="214">
        <v>38.656999999999996</v>
      </c>
      <c r="BA38" s="214">
        <v>33.825000000000003</v>
      </c>
      <c r="BB38" s="214">
        <v>34.874000000000002</v>
      </c>
      <c r="BC38" s="214">
        <v>44.6892304</v>
      </c>
      <c r="BD38" s="214">
        <v>58.315313132999997</v>
      </c>
      <c r="BE38" s="355">
        <v>67.853489999999994</v>
      </c>
      <c r="BF38" s="355">
        <v>76.831479999999999</v>
      </c>
      <c r="BG38" s="355">
        <v>82.320650000000001</v>
      </c>
      <c r="BH38" s="355">
        <v>82.250900000000001</v>
      </c>
      <c r="BI38" s="355">
        <v>78.363399999999999</v>
      </c>
      <c r="BJ38" s="355">
        <v>65.299329999999998</v>
      </c>
      <c r="BK38" s="355">
        <v>51.671689999999998</v>
      </c>
      <c r="BL38" s="355">
        <v>45.401400000000002</v>
      </c>
      <c r="BM38" s="355">
        <v>45.399990000000003</v>
      </c>
      <c r="BN38" s="355">
        <v>52.206949999999999</v>
      </c>
      <c r="BO38" s="355">
        <v>60.05294</v>
      </c>
      <c r="BP38" s="355">
        <v>68.213539999999995</v>
      </c>
      <c r="BQ38" s="355">
        <v>76.593109999999996</v>
      </c>
      <c r="BR38" s="355">
        <v>84.628479999999996</v>
      </c>
      <c r="BS38" s="355">
        <v>89.413539999999998</v>
      </c>
      <c r="BT38" s="355">
        <v>89.125709999999998</v>
      </c>
      <c r="BU38" s="355">
        <v>87.728790000000004</v>
      </c>
      <c r="BV38" s="355">
        <v>76.690550000000002</v>
      </c>
    </row>
    <row r="39" spans="1:74" x14ac:dyDescent="0.2">
      <c r="A39" s="638" t="s">
        <v>1360</v>
      </c>
      <c r="B39" s="639" t="s">
        <v>1358</v>
      </c>
      <c r="C39" s="214">
        <v>4.6639999999999997</v>
      </c>
      <c r="D39" s="214">
        <v>4.5919999999999996</v>
      </c>
      <c r="E39" s="214">
        <v>4.4000000000000004</v>
      </c>
      <c r="F39" s="214">
        <v>4.43</v>
      </c>
      <c r="G39" s="214">
        <v>5.2249999999999996</v>
      </c>
      <c r="H39" s="214">
        <v>5.3840000000000003</v>
      </c>
      <c r="I39" s="214">
        <v>5.0880000000000001</v>
      </c>
      <c r="J39" s="214">
        <v>5.3170000000000002</v>
      </c>
      <c r="K39" s="214">
        <v>5.2169999999999996</v>
      </c>
      <c r="L39" s="214">
        <v>4.8099999999999996</v>
      </c>
      <c r="M39" s="214">
        <v>5.6139999999999999</v>
      </c>
      <c r="N39" s="214">
        <v>5.649</v>
      </c>
      <c r="O39" s="214">
        <v>5.41</v>
      </c>
      <c r="P39" s="214">
        <v>5.6639999999999997</v>
      </c>
      <c r="Q39" s="214">
        <v>5.9119999999999999</v>
      </c>
      <c r="R39" s="214">
        <v>6.1120000000000001</v>
      </c>
      <c r="S39" s="214">
        <v>6.6470000000000002</v>
      </c>
      <c r="T39" s="214">
        <v>6.6849999999999996</v>
      </c>
      <c r="U39" s="214">
        <v>6.1790000000000003</v>
      </c>
      <c r="V39" s="214">
        <v>6.16</v>
      </c>
      <c r="W39" s="214">
        <v>5.7560000000000002</v>
      </c>
      <c r="X39" s="214">
        <v>5.3319999999999999</v>
      </c>
      <c r="Y39" s="214">
        <v>4.6289999999999996</v>
      </c>
      <c r="Z39" s="214">
        <v>4.8680000000000003</v>
      </c>
      <c r="AA39" s="214">
        <v>4.6680000000000001</v>
      </c>
      <c r="AB39" s="214">
        <v>4.391</v>
      </c>
      <c r="AC39" s="214">
        <v>5.1920000000000002</v>
      </c>
      <c r="AD39" s="214">
        <v>5.6120000000000001</v>
      </c>
      <c r="AE39" s="214">
        <v>5.7649999999999997</v>
      </c>
      <c r="AF39" s="214">
        <v>5.5890000000000004</v>
      </c>
      <c r="AG39" s="214">
        <v>5.101</v>
      </c>
      <c r="AH39" s="214">
        <v>4.8419999999999996</v>
      </c>
      <c r="AI39" s="214">
        <v>5.3620000000000001</v>
      </c>
      <c r="AJ39" s="214">
        <v>6.6079999999999997</v>
      </c>
      <c r="AK39" s="214">
        <v>7.2160000000000002</v>
      </c>
      <c r="AL39" s="214">
        <v>7.0309999999999997</v>
      </c>
      <c r="AM39" s="214">
        <v>5.9210000000000003</v>
      </c>
      <c r="AN39" s="214">
        <v>3.5649999999999999</v>
      </c>
      <c r="AO39" s="214">
        <v>3.75</v>
      </c>
      <c r="AP39" s="214">
        <v>4.3339999999999996</v>
      </c>
      <c r="AQ39" s="214">
        <v>3.931</v>
      </c>
      <c r="AR39" s="214">
        <v>4.0140000000000002</v>
      </c>
      <c r="AS39" s="214">
        <v>4.7690000000000001</v>
      </c>
      <c r="AT39" s="214">
        <v>5.625</v>
      </c>
      <c r="AU39" s="214">
        <v>5.2069999999999999</v>
      </c>
      <c r="AV39" s="214">
        <v>4.9219999999999997</v>
      </c>
      <c r="AW39" s="214">
        <v>5.01</v>
      </c>
      <c r="AX39" s="214">
        <v>4.8150000000000004</v>
      </c>
      <c r="AY39" s="214">
        <v>4.92</v>
      </c>
      <c r="AZ39" s="214">
        <v>4.8550000000000004</v>
      </c>
      <c r="BA39" s="214">
        <v>3.823</v>
      </c>
      <c r="BB39" s="214">
        <v>4.1059999999999999</v>
      </c>
      <c r="BC39" s="214">
        <v>4.4237696</v>
      </c>
      <c r="BD39" s="214">
        <v>4.6377202000000004</v>
      </c>
      <c r="BE39" s="355">
        <v>4.5862360000000004</v>
      </c>
      <c r="BF39" s="355">
        <v>4.8120779999999996</v>
      </c>
      <c r="BG39" s="355">
        <v>4.8796549999999996</v>
      </c>
      <c r="BH39" s="355">
        <v>4.6018319999999999</v>
      </c>
      <c r="BI39" s="355">
        <v>5.1791330000000002</v>
      </c>
      <c r="BJ39" s="355">
        <v>5.1383809999999999</v>
      </c>
      <c r="BK39" s="355">
        <v>4.6632259999999999</v>
      </c>
      <c r="BL39" s="355">
        <v>4.5493480000000002</v>
      </c>
      <c r="BM39" s="355">
        <v>4.2397450000000001</v>
      </c>
      <c r="BN39" s="355">
        <v>3.9890859999999999</v>
      </c>
      <c r="BO39" s="355">
        <v>4.0157980000000002</v>
      </c>
      <c r="BP39" s="355">
        <v>4.0772940000000002</v>
      </c>
      <c r="BQ39" s="355">
        <v>3.965668</v>
      </c>
      <c r="BR39" s="355">
        <v>4.2787569999999997</v>
      </c>
      <c r="BS39" s="355">
        <v>4.3857590000000002</v>
      </c>
      <c r="BT39" s="355">
        <v>4.1296670000000004</v>
      </c>
      <c r="BU39" s="355">
        <v>4.8560720000000002</v>
      </c>
      <c r="BV39" s="355">
        <v>5.0404689999999999</v>
      </c>
    </row>
    <row r="40" spans="1:74" x14ac:dyDescent="0.2">
      <c r="A40" s="638" t="s">
        <v>1186</v>
      </c>
      <c r="B40" s="639" t="s">
        <v>1175</v>
      </c>
      <c r="C40" s="214">
        <v>28.135000000000002</v>
      </c>
      <c r="D40" s="214">
        <v>24.370999999999999</v>
      </c>
      <c r="E40" s="214">
        <v>26.306999999999999</v>
      </c>
      <c r="F40" s="214">
        <v>33.110999999999997</v>
      </c>
      <c r="G40" s="214">
        <v>42.067</v>
      </c>
      <c r="H40" s="214">
        <v>52.347000000000001</v>
      </c>
      <c r="I40" s="214">
        <v>62.920999999999999</v>
      </c>
      <c r="J40" s="214">
        <v>71.977000000000004</v>
      </c>
      <c r="K40" s="214">
        <v>72.403000000000006</v>
      </c>
      <c r="L40" s="214">
        <v>66.212999999999994</v>
      </c>
      <c r="M40" s="214">
        <v>54.15</v>
      </c>
      <c r="N40" s="214">
        <v>41.947000000000003</v>
      </c>
      <c r="O40" s="214">
        <v>33.048999999999999</v>
      </c>
      <c r="P40" s="214">
        <v>29.367000000000001</v>
      </c>
      <c r="Q40" s="214">
        <v>32.478000000000002</v>
      </c>
      <c r="R40" s="214">
        <v>41.503999999999998</v>
      </c>
      <c r="S40" s="214">
        <v>50.624000000000002</v>
      </c>
      <c r="T40" s="214">
        <v>59.155000000000001</v>
      </c>
      <c r="U40" s="214">
        <v>66.296999999999997</v>
      </c>
      <c r="V40" s="214">
        <v>74.212999999999994</v>
      </c>
      <c r="W40" s="214">
        <v>76.301000000000002</v>
      </c>
      <c r="X40" s="214">
        <v>70.325000000000003</v>
      </c>
      <c r="Y40" s="214">
        <v>58.11</v>
      </c>
      <c r="Z40" s="214">
        <v>45.962000000000003</v>
      </c>
      <c r="AA40" s="214">
        <v>33.798000000000002</v>
      </c>
      <c r="AB40" s="214">
        <v>29.777000000000001</v>
      </c>
      <c r="AC40" s="214">
        <v>32.463999999999999</v>
      </c>
      <c r="AD40" s="214">
        <v>37.396999999999998</v>
      </c>
      <c r="AE40" s="214">
        <v>45.006999999999998</v>
      </c>
      <c r="AF40" s="214">
        <v>54.171999999999997</v>
      </c>
      <c r="AG40" s="214">
        <v>64.765000000000001</v>
      </c>
      <c r="AH40" s="214">
        <v>75.825999999999993</v>
      </c>
      <c r="AI40" s="214">
        <v>73.483999999999995</v>
      </c>
      <c r="AJ40" s="214">
        <v>65.581000000000003</v>
      </c>
      <c r="AK40" s="214">
        <v>52.807000000000002</v>
      </c>
      <c r="AL40" s="214">
        <v>40.381</v>
      </c>
      <c r="AM40" s="214">
        <v>32.985999999999997</v>
      </c>
      <c r="AN40" s="214">
        <v>30.885000000000002</v>
      </c>
      <c r="AO40" s="214">
        <v>31.681000000000001</v>
      </c>
      <c r="AP40" s="214">
        <v>38.366</v>
      </c>
      <c r="AQ40" s="214">
        <v>49.28</v>
      </c>
      <c r="AR40" s="214">
        <v>57.24</v>
      </c>
      <c r="AS40" s="214">
        <v>65.298000000000002</v>
      </c>
      <c r="AT40" s="214">
        <v>75.512</v>
      </c>
      <c r="AU40" s="214">
        <v>76.097999999999999</v>
      </c>
      <c r="AV40" s="214">
        <v>75.153000000000006</v>
      </c>
      <c r="AW40" s="214">
        <v>62.844000000000001</v>
      </c>
      <c r="AX40" s="214">
        <v>47.951999999999998</v>
      </c>
      <c r="AY40" s="214">
        <v>35.744</v>
      </c>
      <c r="AZ40" s="214">
        <v>27.068000000000001</v>
      </c>
      <c r="BA40" s="214">
        <v>32.018000000000001</v>
      </c>
      <c r="BB40" s="214">
        <v>39.011000000000003</v>
      </c>
      <c r="BC40" s="214">
        <v>48.233824499999997</v>
      </c>
      <c r="BD40" s="214">
        <v>56.001821643</v>
      </c>
      <c r="BE40" s="355">
        <v>64.727230000000006</v>
      </c>
      <c r="BF40" s="355">
        <v>73.974419999999995</v>
      </c>
      <c r="BG40" s="355">
        <v>74.968180000000004</v>
      </c>
      <c r="BH40" s="355">
        <v>69.282380000000003</v>
      </c>
      <c r="BI40" s="355">
        <v>56.968980000000002</v>
      </c>
      <c r="BJ40" s="355">
        <v>45.24165</v>
      </c>
      <c r="BK40" s="355">
        <v>39.91348</v>
      </c>
      <c r="BL40" s="355">
        <v>35.956809999999997</v>
      </c>
      <c r="BM40" s="355">
        <v>37.946730000000002</v>
      </c>
      <c r="BN40" s="355">
        <v>44.732190000000003</v>
      </c>
      <c r="BO40" s="355">
        <v>54.012390000000003</v>
      </c>
      <c r="BP40" s="355">
        <v>62.783589999999997</v>
      </c>
      <c r="BQ40" s="355">
        <v>71.508989999999997</v>
      </c>
      <c r="BR40" s="355">
        <v>80.756190000000004</v>
      </c>
      <c r="BS40" s="355">
        <v>81.749949999999998</v>
      </c>
      <c r="BT40" s="355">
        <v>76.064149999999998</v>
      </c>
      <c r="BU40" s="355">
        <v>63.750749999999996</v>
      </c>
      <c r="BV40" s="355">
        <v>52.023409999999998</v>
      </c>
    </row>
    <row r="41" spans="1:74" x14ac:dyDescent="0.2">
      <c r="A41" s="638" t="s">
        <v>946</v>
      </c>
      <c r="B41" s="639" t="s">
        <v>1176</v>
      </c>
      <c r="C41" s="214">
        <v>13.792</v>
      </c>
      <c r="D41" s="214">
        <v>13.257</v>
      </c>
      <c r="E41" s="214">
        <v>13.984999999999999</v>
      </c>
      <c r="F41" s="214">
        <v>15.433</v>
      </c>
      <c r="G41" s="214">
        <v>16.707999999999998</v>
      </c>
      <c r="H41" s="214">
        <v>15.77</v>
      </c>
      <c r="I41" s="214">
        <v>17.657</v>
      </c>
      <c r="J41" s="214">
        <v>19.440999999999999</v>
      </c>
      <c r="K41" s="214">
        <v>20.387</v>
      </c>
      <c r="L41" s="214">
        <v>21.152999999999999</v>
      </c>
      <c r="M41" s="214">
        <v>21.283000000000001</v>
      </c>
      <c r="N41" s="214">
        <v>20.608000000000001</v>
      </c>
      <c r="O41" s="214">
        <v>20.603999999999999</v>
      </c>
      <c r="P41" s="214">
        <v>18.888999999999999</v>
      </c>
      <c r="Q41" s="214">
        <v>17.219000000000001</v>
      </c>
      <c r="R41" s="214">
        <v>18.190999999999999</v>
      </c>
      <c r="S41" s="214">
        <v>19.492000000000001</v>
      </c>
      <c r="T41" s="214">
        <v>20.492000000000001</v>
      </c>
      <c r="U41" s="214">
        <v>20.99</v>
      </c>
      <c r="V41" s="214">
        <v>19.440999999999999</v>
      </c>
      <c r="W41" s="214">
        <v>18.901</v>
      </c>
      <c r="X41" s="214">
        <v>18.82</v>
      </c>
      <c r="Y41" s="214">
        <v>20.151</v>
      </c>
      <c r="Z41" s="214">
        <v>20.515999999999998</v>
      </c>
      <c r="AA41" s="214">
        <v>19.664000000000001</v>
      </c>
      <c r="AB41" s="214">
        <v>20.59</v>
      </c>
      <c r="AC41" s="214">
        <v>20.428999999999998</v>
      </c>
      <c r="AD41" s="214">
        <v>20.263999999999999</v>
      </c>
      <c r="AE41" s="214">
        <v>20.887</v>
      </c>
      <c r="AF41" s="214">
        <v>21.251000000000001</v>
      </c>
      <c r="AG41" s="214">
        <v>22.358000000000001</v>
      </c>
      <c r="AH41" s="214">
        <v>24.66</v>
      </c>
      <c r="AI41" s="214">
        <v>25.314</v>
      </c>
      <c r="AJ41" s="214">
        <v>25.504999999999999</v>
      </c>
      <c r="AK41" s="214">
        <v>26.196999999999999</v>
      </c>
      <c r="AL41" s="214">
        <v>25.045000000000002</v>
      </c>
      <c r="AM41" s="214">
        <v>24.547000000000001</v>
      </c>
      <c r="AN41" s="214">
        <v>22.815999999999999</v>
      </c>
      <c r="AO41" s="214">
        <v>21.492999999999999</v>
      </c>
      <c r="AP41" s="214">
        <v>20.518000000000001</v>
      </c>
      <c r="AQ41" s="214">
        <v>19.545000000000002</v>
      </c>
      <c r="AR41" s="214">
        <v>20.553000000000001</v>
      </c>
      <c r="AS41" s="214">
        <v>22.626000000000001</v>
      </c>
      <c r="AT41" s="214">
        <v>23.640999999999998</v>
      </c>
      <c r="AU41" s="214">
        <v>23.396999999999998</v>
      </c>
      <c r="AV41" s="214">
        <v>21.591999999999999</v>
      </c>
      <c r="AW41" s="214">
        <v>21.335000000000001</v>
      </c>
      <c r="AX41" s="214">
        <v>20.143999999999998</v>
      </c>
      <c r="AY41" s="214">
        <v>18.977</v>
      </c>
      <c r="AZ41" s="214">
        <v>18.282</v>
      </c>
      <c r="BA41" s="214">
        <v>19.356000000000002</v>
      </c>
      <c r="BB41" s="214">
        <v>18.895</v>
      </c>
      <c r="BC41" s="214">
        <v>19.862025500000001</v>
      </c>
      <c r="BD41" s="214">
        <v>20.798585500000002</v>
      </c>
      <c r="BE41" s="355">
        <v>22.038589999999999</v>
      </c>
      <c r="BF41" s="355">
        <v>22.57246</v>
      </c>
      <c r="BG41" s="355">
        <v>22.560469999999999</v>
      </c>
      <c r="BH41" s="355">
        <v>22.7027</v>
      </c>
      <c r="BI41" s="355">
        <v>22.94905</v>
      </c>
      <c r="BJ41" s="355">
        <v>21.718620000000001</v>
      </c>
      <c r="BK41" s="355">
        <v>21.515720000000002</v>
      </c>
      <c r="BL41" s="355">
        <v>20.813289999999999</v>
      </c>
      <c r="BM41" s="355">
        <v>20.630240000000001</v>
      </c>
      <c r="BN41" s="355">
        <v>21.142299999999999</v>
      </c>
      <c r="BO41" s="355">
        <v>22.030950000000001</v>
      </c>
      <c r="BP41" s="355">
        <v>22.948920000000001</v>
      </c>
      <c r="BQ41" s="355">
        <v>24.130310000000001</v>
      </c>
      <c r="BR41" s="355">
        <v>24.59881</v>
      </c>
      <c r="BS41" s="355">
        <v>24.505240000000001</v>
      </c>
      <c r="BT41" s="355">
        <v>24.555520000000001</v>
      </c>
      <c r="BU41" s="355">
        <v>24.705719999999999</v>
      </c>
      <c r="BV41" s="355">
        <v>23.387360000000001</v>
      </c>
    </row>
    <row r="42" spans="1:74" x14ac:dyDescent="0.2">
      <c r="A42" s="638"/>
      <c r="C42" s="642"/>
      <c r="D42" s="642"/>
      <c r="E42" s="642"/>
      <c r="F42" s="642"/>
      <c r="G42" s="642"/>
      <c r="H42" s="642"/>
      <c r="I42" s="642"/>
      <c r="J42" s="642"/>
      <c r="K42" s="642"/>
      <c r="L42" s="642"/>
      <c r="M42" s="642"/>
      <c r="N42" s="642"/>
      <c r="O42" s="642"/>
      <c r="P42" s="642"/>
      <c r="Q42" s="642"/>
      <c r="R42" s="642"/>
      <c r="S42" s="642"/>
      <c r="T42" s="642"/>
      <c r="U42" s="642"/>
      <c r="V42" s="642"/>
      <c r="W42" s="642"/>
      <c r="X42" s="642"/>
      <c r="Y42" s="642"/>
      <c r="Z42" s="642"/>
      <c r="AA42" s="642"/>
      <c r="AB42" s="642"/>
      <c r="AC42" s="642"/>
      <c r="AD42" s="642"/>
      <c r="AE42" s="642"/>
      <c r="AF42" s="642"/>
      <c r="AG42" s="642"/>
      <c r="AH42" s="642"/>
      <c r="AI42" s="642"/>
      <c r="AJ42" s="642"/>
      <c r="AK42" s="642"/>
      <c r="AL42" s="642"/>
      <c r="AM42" s="642"/>
      <c r="AN42" s="642"/>
      <c r="AO42" s="642"/>
      <c r="AP42" s="642"/>
      <c r="AQ42" s="642"/>
      <c r="AR42" s="642"/>
      <c r="AS42" s="642"/>
      <c r="AT42" s="642"/>
      <c r="AU42" s="642"/>
      <c r="AV42" s="642"/>
      <c r="AW42" s="642"/>
      <c r="AX42" s="642"/>
      <c r="AY42" s="642"/>
      <c r="AZ42" s="642"/>
      <c r="BA42" s="642"/>
      <c r="BB42" s="642"/>
      <c r="BC42" s="642"/>
      <c r="BD42" s="642"/>
      <c r="BE42" s="643"/>
      <c r="BF42" s="643"/>
      <c r="BG42" s="643"/>
      <c r="BH42" s="643"/>
      <c r="BI42" s="643"/>
      <c r="BJ42" s="643"/>
      <c r="BK42" s="643"/>
      <c r="BL42" s="643"/>
      <c r="BM42" s="643"/>
      <c r="BN42" s="643"/>
      <c r="BO42" s="643"/>
      <c r="BP42" s="643"/>
      <c r="BQ42" s="643"/>
      <c r="BR42" s="643"/>
      <c r="BS42" s="643"/>
      <c r="BT42" s="643"/>
      <c r="BU42" s="643"/>
      <c r="BV42" s="643"/>
    </row>
    <row r="43" spans="1:74" ht="11.1" customHeight="1" x14ac:dyDescent="0.2">
      <c r="A43" s="57"/>
      <c r="B43" s="155" t="s">
        <v>711</v>
      </c>
      <c r="C43" s="640"/>
      <c r="D43" s="640"/>
      <c r="E43" s="640"/>
      <c r="F43" s="640"/>
      <c r="G43" s="640"/>
      <c r="H43" s="640"/>
      <c r="I43" s="640"/>
      <c r="J43" s="640"/>
      <c r="K43" s="640"/>
      <c r="L43" s="640"/>
      <c r="M43" s="640"/>
      <c r="N43" s="640"/>
      <c r="O43" s="640"/>
      <c r="P43" s="640"/>
      <c r="Q43" s="640"/>
      <c r="R43" s="640"/>
      <c r="S43" s="640"/>
      <c r="T43" s="640"/>
      <c r="U43" s="640"/>
      <c r="V43" s="640"/>
      <c r="W43" s="640"/>
      <c r="X43" s="640"/>
      <c r="Y43" s="640"/>
      <c r="Z43" s="640"/>
      <c r="AA43" s="640"/>
      <c r="AB43" s="640"/>
      <c r="AC43" s="640"/>
      <c r="AD43" s="640"/>
      <c r="AE43" s="640"/>
      <c r="AF43" s="640"/>
      <c r="AG43" s="640"/>
      <c r="AH43" s="640"/>
      <c r="AI43" s="640"/>
      <c r="AJ43" s="640"/>
      <c r="AK43" s="640"/>
      <c r="AL43" s="640"/>
      <c r="AM43" s="640"/>
      <c r="AN43" s="640"/>
      <c r="AO43" s="640"/>
      <c r="AP43" s="640"/>
      <c r="AQ43" s="640"/>
      <c r="AR43" s="640"/>
      <c r="AS43" s="640"/>
      <c r="AT43" s="640"/>
      <c r="AU43" s="640"/>
      <c r="AV43" s="640"/>
      <c r="AW43" s="640"/>
      <c r="AX43" s="640"/>
      <c r="AY43" s="640"/>
      <c r="AZ43" s="640"/>
      <c r="BA43" s="640"/>
      <c r="BB43" s="640"/>
      <c r="BC43" s="640"/>
      <c r="BD43" s="640"/>
      <c r="BE43" s="641"/>
      <c r="BF43" s="641"/>
      <c r="BG43" s="641"/>
      <c r="BH43" s="641"/>
      <c r="BI43" s="641"/>
      <c r="BJ43" s="641"/>
      <c r="BK43" s="641"/>
      <c r="BL43" s="641"/>
      <c r="BM43" s="641"/>
      <c r="BN43" s="641"/>
      <c r="BO43" s="641"/>
      <c r="BP43" s="641"/>
      <c r="BQ43" s="641"/>
      <c r="BR43" s="641"/>
      <c r="BS43" s="641"/>
      <c r="BT43" s="641"/>
      <c r="BU43" s="641"/>
      <c r="BV43" s="641"/>
    </row>
    <row r="44" spans="1:74" ht="11.1" customHeight="1" x14ac:dyDescent="0.2">
      <c r="A44" s="61" t="s">
        <v>641</v>
      </c>
      <c r="B44" s="179" t="s">
        <v>539</v>
      </c>
      <c r="C44" s="214">
        <v>15.311064</v>
      </c>
      <c r="D44" s="214">
        <v>15.127571</v>
      </c>
      <c r="E44" s="214">
        <v>15.115741</v>
      </c>
      <c r="F44" s="214">
        <v>15.864133000000001</v>
      </c>
      <c r="G44" s="214">
        <v>15.945548</v>
      </c>
      <c r="H44" s="214">
        <v>15.817299999999999</v>
      </c>
      <c r="I44" s="214">
        <v>16.534451000000001</v>
      </c>
      <c r="J44" s="214">
        <v>16.460353999999999</v>
      </c>
      <c r="K44" s="214">
        <v>16.073499999999999</v>
      </c>
      <c r="L44" s="214">
        <v>15.361032</v>
      </c>
      <c r="M44" s="214">
        <v>16.043433</v>
      </c>
      <c r="N44" s="214">
        <v>16.469031999999999</v>
      </c>
      <c r="O44" s="214">
        <v>15.456129000000001</v>
      </c>
      <c r="P44" s="214">
        <v>15.341571</v>
      </c>
      <c r="Q44" s="214">
        <v>15.64</v>
      </c>
      <c r="R44" s="214">
        <v>16.2728</v>
      </c>
      <c r="S44" s="214">
        <v>16.401612</v>
      </c>
      <c r="T44" s="214">
        <v>16.701132999999999</v>
      </c>
      <c r="U44" s="214">
        <v>16.878644999999999</v>
      </c>
      <c r="V44" s="214">
        <v>16.700225</v>
      </c>
      <c r="W44" s="214">
        <v>16.1676</v>
      </c>
      <c r="X44" s="214">
        <v>15.439871</v>
      </c>
      <c r="Y44" s="214">
        <v>16.458033</v>
      </c>
      <c r="Z44" s="214">
        <v>16.741548000000002</v>
      </c>
      <c r="AA44" s="214">
        <v>15.95129</v>
      </c>
      <c r="AB44" s="214">
        <v>15.842828000000001</v>
      </c>
      <c r="AC44" s="214">
        <v>16.082452</v>
      </c>
      <c r="AD44" s="214">
        <v>15.920267000000001</v>
      </c>
      <c r="AE44" s="214">
        <v>16.236806999999999</v>
      </c>
      <c r="AF44" s="214">
        <v>16.432600000000001</v>
      </c>
      <c r="AG44" s="214">
        <v>16.621193999999999</v>
      </c>
      <c r="AH44" s="214">
        <v>16.593354999999999</v>
      </c>
      <c r="AI44" s="214">
        <v>16.339832999999999</v>
      </c>
      <c r="AJ44" s="214">
        <v>15.454355</v>
      </c>
      <c r="AK44" s="214">
        <v>16.235233000000001</v>
      </c>
      <c r="AL44" s="214">
        <v>16.515871000000001</v>
      </c>
      <c r="AM44" s="214">
        <v>16.129451</v>
      </c>
      <c r="AN44" s="214">
        <v>15.546214000000001</v>
      </c>
      <c r="AO44" s="214">
        <v>16.028321999999999</v>
      </c>
      <c r="AP44" s="214">
        <v>16.97</v>
      </c>
      <c r="AQ44" s="214">
        <v>17.212095999999999</v>
      </c>
      <c r="AR44" s="214">
        <v>17.204967</v>
      </c>
      <c r="AS44" s="214">
        <v>17.317903000000001</v>
      </c>
      <c r="AT44" s="214">
        <v>16.979226000000001</v>
      </c>
      <c r="AU44" s="214">
        <v>15.460133000000001</v>
      </c>
      <c r="AV44" s="214">
        <v>16.061064999999999</v>
      </c>
      <c r="AW44" s="214">
        <v>16.839466999999999</v>
      </c>
      <c r="AX44" s="214">
        <v>17.274355</v>
      </c>
      <c r="AY44" s="214">
        <v>16.599226000000002</v>
      </c>
      <c r="AZ44" s="214">
        <v>15.931820999999999</v>
      </c>
      <c r="BA44" s="214">
        <v>16.665289999999999</v>
      </c>
      <c r="BB44" s="214">
        <v>16.765733000000001</v>
      </c>
      <c r="BC44" s="214">
        <v>16.902161289999999</v>
      </c>
      <c r="BD44" s="214">
        <v>17.662330666999999</v>
      </c>
      <c r="BE44" s="355">
        <v>17.71818</v>
      </c>
      <c r="BF44" s="355">
        <v>17.50827</v>
      </c>
      <c r="BG44" s="355">
        <v>17.018979999999999</v>
      </c>
      <c r="BH44" s="355">
        <v>16.165109999999999</v>
      </c>
      <c r="BI44" s="355">
        <v>16.881039999999999</v>
      </c>
      <c r="BJ44" s="355">
        <v>17.172229999999999</v>
      </c>
      <c r="BK44" s="355">
        <v>16.58456</v>
      </c>
      <c r="BL44" s="355">
        <v>16.38269</v>
      </c>
      <c r="BM44" s="355">
        <v>16.762329999999999</v>
      </c>
      <c r="BN44" s="355">
        <v>17.20853</v>
      </c>
      <c r="BO44" s="355">
        <v>17.604199999999999</v>
      </c>
      <c r="BP44" s="355">
        <v>17.77402</v>
      </c>
      <c r="BQ44" s="355">
        <v>17.723680000000002</v>
      </c>
      <c r="BR44" s="355">
        <v>17.435279999999999</v>
      </c>
      <c r="BS44" s="355">
        <v>16.9727</v>
      </c>
      <c r="BT44" s="355">
        <v>16.30538</v>
      </c>
      <c r="BU44" s="355">
        <v>16.71998</v>
      </c>
      <c r="BV44" s="355">
        <v>17.03342</v>
      </c>
    </row>
    <row r="45" spans="1:74" ht="11.1" customHeight="1" x14ac:dyDescent="0.2">
      <c r="A45" s="638" t="s">
        <v>1200</v>
      </c>
      <c r="B45" s="639" t="s">
        <v>1193</v>
      </c>
      <c r="C45" s="214">
        <v>0.52396699999999996</v>
      </c>
      <c r="D45" s="214">
        <v>0.53085700000000002</v>
      </c>
      <c r="E45" s="214">
        <v>0.49490299999999998</v>
      </c>
      <c r="F45" s="214">
        <v>0.43256600000000001</v>
      </c>
      <c r="G45" s="214">
        <v>0.43212899999999999</v>
      </c>
      <c r="H45" s="214">
        <v>0.43076599999999998</v>
      </c>
      <c r="I45" s="214">
        <v>0.41367700000000002</v>
      </c>
      <c r="J45" s="214">
        <v>0.42438700000000001</v>
      </c>
      <c r="K45" s="214">
        <v>0.54323299999999997</v>
      </c>
      <c r="L45" s="214">
        <v>0.59358</v>
      </c>
      <c r="M45" s="214">
        <v>0.65823299999999996</v>
      </c>
      <c r="N45" s="214">
        <v>0.65906399999999998</v>
      </c>
      <c r="O45" s="214">
        <v>0.58887100000000003</v>
      </c>
      <c r="P45" s="214">
        <v>0.54478499999999996</v>
      </c>
      <c r="Q45" s="214">
        <v>0.49422500000000003</v>
      </c>
      <c r="R45" s="214">
        <v>0.40643299999999999</v>
      </c>
      <c r="S45" s="214">
        <v>0.39361200000000002</v>
      </c>
      <c r="T45" s="214">
        <v>0.41839999999999999</v>
      </c>
      <c r="U45" s="214">
        <v>0.43196699999999999</v>
      </c>
      <c r="V45" s="214">
        <v>0.44893499999999997</v>
      </c>
      <c r="W45" s="214">
        <v>0.54616600000000004</v>
      </c>
      <c r="X45" s="214">
        <v>0.60048299999999999</v>
      </c>
      <c r="Y45" s="214">
        <v>0.68343299999999996</v>
      </c>
      <c r="Z45" s="214">
        <v>0.64948300000000003</v>
      </c>
      <c r="AA45" s="214">
        <v>0.67238699999999996</v>
      </c>
      <c r="AB45" s="214">
        <v>0.56851700000000005</v>
      </c>
      <c r="AC45" s="214">
        <v>0.48725800000000002</v>
      </c>
      <c r="AD45" s="214">
        <v>0.45219999999999999</v>
      </c>
      <c r="AE45" s="214">
        <v>0.42016100000000001</v>
      </c>
      <c r="AF45" s="214">
        <v>0.43246699999999999</v>
      </c>
      <c r="AG45" s="214">
        <v>0.42496800000000001</v>
      </c>
      <c r="AH45" s="214">
        <v>0.42661300000000002</v>
      </c>
      <c r="AI45" s="214">
        <v>0.54733299999999996</v>
      </c>
      <c r="AJ45" s="214">
        <v>0.63274200000000003</v>
      </c>
      <c r="AK45" s="214">
        <v>0.69886700000000002</v>
      </c>
      <c r="AL45" s="214">
        <v>0.67354800000000004</v>
      </c>
      <c r="AM45" s="214">
        <v>0.64970899999999998</v>
      </c>
      <c r="AN45" s="214">
        <v>0.58642799999999995</v>
      </c>
      <c r="AO45" s="214">
        <v>0.51838700000000004</v>
      </c>
      <c r="AP45" s="214">
        <v>0.47716599999999998</v>
      </c>
      <c r="AQ45" s="214">
        <v>0.48367700000000002</v>
      </c>
      <c r="AR45" s="214">
        <v>0.473333</v>
      </c>
      <c r="AS45" s="214">
        <v>0.44574200000000003</v>
      </c>
      <c r="AT45" s="214">
        <v>0.47990300000000002</v>
      </c>
      <c r="AU45" s="214">
        <v>0.60499999999999998</v>
      </c>
      <c r="AV45" s="214">
        <v>0.59180699999999997</v>
      </c>
      <c r="AW45" s="214">
        <v>0.72956699999999997</v>
      </c>
      <c r="AX45" s="214">
        <v>0.75012900000000005</v>
      </c>
      <c r="AY45" s="214">
        <v>0.62929000000000002</v>
      </c>
      <c r="AZ45" s="214">
        <v>0.63364299999999996</v>
      </c>
      <c r="BA45" s="214">
        <v>0.556064</v>
      </c>
      <c r="BB45" s="214">
        <v>0.4965</v>
      </c>
      <c r="BC45" s="214">
        <v>0.46655740000000001</v>
      </c>
      <c r="BD45" s="214">
        <v>0.46838039999999997</v>
      </c>
      <c r="BE45" s="355">
        <v>0.4622039</v>
      </c>
      <c r="BF45" s="355">
        <v>0.48162709999999997</v>
      </c>
      <c r="BG45" s="355">
        <v>0.59527260000000004</v>
      </c>
      <c r="BH45" s="355">
        <v>0.63267640000000003</v>
      </c>
      <c r="BI45" s="355">
        <v>0.72809360000000001</v>
      </c>
      <c r="BJ45" s="355">
        <v>0.71307569999999998</v>
      </c>
      <c r="BK45" s="355">
        <v>0.6090738</v>
      </c>
      <c r="BL45" s="355">
        <v>0.59584550000000003</v>
      </c>
      <c r="BM45" s="355">
        <v>0.53015889999999999</v>
      </c>
      <c r="BN45" s="355">
        <v>0.48903350000000001</v>
      </c>
      <c r="BO45" s="355">
        <v>0.47499130000000001</v>
      </c>
      <c r="BP45" s="355">
        <v>0.48378399999999999</v>
      </c>
      <c r="BQ45" s="355">
        <v>0.46586420000000001</v>
      </c>
      <c r="BR45" s="355">
        <v>0.48322880000000001</v>
      </c>
      <c r="BS45" s="355">
        <v>0.59622010000000003</v>
      </c>
      <c r="BT45" s="355">
        <v>0.63556380000000001</v>
      </c>
      <c r="BU45" s="355">
        <v>0.72581910000000005</v>
      </c>
      <c r="BV45" s="355">
        <v>0.71126920000000005</v>
      </c>
    </row>
    <row r="46" spans="1:74" ht="11.1" customHeight="1" x14ac:dyDescent="0.2">
      <c r="A46" s="61" t="s">
        <v>1097</v>
      </c>
      <c r="B46" s="179" t="s">
        <v>540</v>
      </c>
      <c r="C46" s="214">
        <v>0.98</v>
      </c>
      <c r="D46" s="214">
        <v>1.0858209999999999</v>
      </c>
      <c r="E46" s="214">
        <v>1.118096</v>
      </c>
      <c r="F46" s="214">
        <v>1.1534329999999999</v>
      </c>
      <c r="G46" s="214">
        <v>1.1652579999999999</v>
      </c>
      <c r="H46" s="214">
        <v>1.169233</v>
      </c>
      <c r="I46" s="214">
        <v>1.172032</v>
      </c>
      <c r="J46" s="214">
        <v>1.1677090000000001</v>
      </c>
      <c r="K46" s="214">
        <v>1.1371659999999999</v>
      </c>
      <c r="L46" s="214">
        <v>1.138774</v>
      </c>
      <c r="M46" s="214">
        <v>1.1353</v>
      </c>
      <c r="N46" s="214">
        <v>1.1526449999999999</v>
      </c>
      <c r="O46" s="214">
        <v>1.095548</v>
      </c>
      <c r="P46" s="214">
        <v>1.1223920000000001</v>
      </c>
      <c r="Q46" s="214">
        <v>1.1412580000000001</v>
      </c>
      <c r="R46" s="214">
        <v>1.1693659999999999</v>
      </c>
      <c r="S46" s="214">
        <v>1.171</v>
      </c>
      <c r="T46" s="214">
        <v>1.2038329999999999</v>
      </c>
      <c r="U46" s="214">
        <v>1.2157089999999999</v>
      </c>
      <c r="V46" s="214">
        <v>1.1918059999999999</v>
      </c>
      <c r="W46" s="214">
        <v>1.1834</v>
      </c>
      <c r="X46" s="214">
        <v>1.1791290000000001</v>
      </c>
      <c r="Y46" s="214">
        <v>1.1561330000000001</v>
      </c>
      <c r="Z46" s="214">
        <v>1.17</v>
      </c>
      <c r="AA46" s="214">
        <v>1.114903</v>
      </c>
      <c r="AB46" s="214">
        <v>1.155931</v>
      </c>
      <c r="AC46" s="214">
        <v>1.174194</v>
      </c>
      <c r="AD46" s="214">
        <v>1.2031670000000001</v>
      </c>
      <c r="AE46" s="214">
        <v>1.215355</v>
      </c>
      <c r="AF46" s="214">
        <v>1.248167</v>
      </c>
      <c r="AG46" s="214">
        <v>1.2313229999999999</v>
      </c>
      <c r="AH46" s="214">
        <v>1.2503869999999999</v>
      </c>
      <c r="AI46" s="214">
        <v>1.2135</v>
      </c>
      <c r="AJ46" s="214">
        <v>1.193484</v>
      </c>
      <c r="AK46" s="214">
        <v>1.195567</v>
      </c>
      <c r="AL46" s="214">
        <v>1.1957739999999999</v>
      </c>
      <c r="AM46" s="214">
        <v>1.108806</v>
      </c>
      <c r="AN46" s="214">
        <v>1.1668210000000001</v>
      </c>
      <c r="AO46" s="214">
        <v>1.2055480000000001</v>
      </c>
      <c r="AP46" s="214">
        <v>1.2059660000000001</v>
      </c>
      <c r="AQ46" s="214">
        <v>1.238516</v>
      </c>
      <c r="AR46" s="214">
        <v>1.260667</v>
      </c>
      <c r="AS46" s="214">
        <v>1.2256130000000001</v>
      </c>
      <c r="AT46" s="214">
        <v>1.243581</v>
      </c>
      <c r="AU46" s="214">
        <v>1.189867</v>
      </c>
      <c r="AV46" s="214">
        <v>1.2137420000000001</v>
      </c>
      <c r="AW46" s="214">
        <v>1.2095670000000001</v>
      </c>
      <c r="AX46" s="214">
        <v>1.19371</v>
      </c>
      <c r="AY46" s="214">
        <v>1.1121289999999999</v>
      </c>
      <c r="AZ46" s="214">
        <v>1.1524289999999999</v>
      </c>
      <c r="BA46" s="214">
        <v>1.2054510000000001</v>
      </c>
      <c r="BB46" s="214">
        <v>1.2063330000000001</v>
      </c>
      <c r="BC46" s="214">
        <v>1.2387961323000001</v>
      </c>
      <c r="BD46" s="214">
        <v>1.25962328</v>
      </c>
      <c r="BE46" s="355">
        <v>1.300273</v>
      </c>
      <c r="BF46" s="355">
        <v>1.295107</v>
      </c>
      <c r="BG46" s="355">
        <v>1.25627</v>
      </c>
      <c r="BH46" s="355">
        <v>1.246694</v>
      </c>
      <c r="BI46" s="355">
        <v>1.271657</v>
      </c>
      <c r="BJ46" s="355">
        <v>1.266645</v>
      </c>
      <c r="BK46" s="355">
        <v>1.1610199999999999</v>
      </c>
      <c r="BL46" s="355">
        <v>1.1986790000000001</v>
      </c>
      <c r="BM46" s="355">
        <v>1.235174</v>
      </c>
      <c r="BN46" s="355">
        <v>1.240297</v>
      </c>
      <c r="BO46" s="355">
        <v>1.2828919999999999</v>
      </c>
      <c r="BP46" s="355">
        <v>1.3180069999999999</v>
      </c>
      <c r="BQ46" s="355">
        <v>1.3100590000000001</v>
      </c>
      <c r="BR46" s="355">
        <v>1.310805</v>
      </c>
      <c r="BS46" s="355">
        <v>1.273045</v>
      </c>
      <c r="BT46" s="355">
        <v>1.2704800000000001</v>
      </c>
      <c r="BU46" s="355">
        <v>1.275719</v>
      </c>
      <c r="BV46" s="355">
        <v>1.3148260000000001</v>
      </c>
    </row>
    <row r="47" spans="1:74" ht="11.1" customHeight="1" x14ac:dyDescent="0.2">
      <c r="A47" s="61" t="s">
        <v>953</v>
      </c>
      <c r="B47" s="639" t="s">
        <v>541</v>
      </c>
      <c r="C47" s="214">
        <v>0.17857999999999999</v>
      </c>
      <c r="D47" s="214">
        <v>0.129857</v>
      </c>
      <c r="E47" s="214">
        <v>0.44748300000000002</v>
      </c>
      <c r="F47" s="214">
        <v>0.33133299999999999</v>
      </c>
      <c r="G47" s="214">
        <v>0.55432199999999998</v>
      </c>
      <c r="H47" s="214">
        <v>0.63506600000000002</v>
      </c>
      <c r="I47" s="214">
        <v>0.50125799999999998</v>
      </c>
      <c r="J47" s="214">
        <v>0.43154799999999999</v>
      </c>
      <c r="K47" s="214">
        <v>0.28860000000000002</v>
      </c>
      <c r="L47" s="214">
        <v>0.116032</v>
      </c>
      <c r="M47" s="214">
        <v>0.50853300000000001</v>
      </c>
      <c r="N47" s="214">
        <v>0.73009599999999997</v>
      </c>
      <c r="O47" s="214">
        <v>0.21199999999999999</v>
      </c>
      <c r="P47" s="214">
        <v>0.272928</v>
      </c>
      <c r="Q47" s="214">
        <v>0.29219299999999998</v>
      </c>
      <c r="R47" s="214">
        <v>0.29113299999999998</v>
      </c>
      <c r="S47" s="214">
        <v>0.251419</v>
      </c>
      <c r="T47" s="214">
        <v>0.1053</v>
      </c>
      <c r="U47" s="214">
        <v>0.31077399999999999</v>
      </c>
      <c r="V47" s="214">
        <v>0.39483800000000002</v>
      </c>
      <c r="W47" s="214">
        <v>0.4627</v>
      </c>
      <c r="X47" s="214">
        <v>0.42632199999999998</v>
      </c>
      <c r="Y47" s="214">
        <v>0.31009999999999999</v>
      </c>
      <c r="Z47" s="214">
        <v>0.15545100000000001</v>
      </c>
      <c r="AA47" s="214">
        <v>0.183</v>
      </c>
      <c r="AB47" s="214">
        <v>0.15462100000000001</v>
      </c>
      <c r="AC47" s="214">
        <v>0.32125799999999999</v>
      </c>
      <c r="AD47" s="214">
        <v>0.43786700000000001</v>
      </c>
      <c r="AE47" s="214">
        <v>0.50509700000000002</v>
      </c>
      <c r="AF47" s="214">
        <v>0.65773300000000001</v>
      </c>
      <c r="AG47" s="214">
        <v>0.56225800000000004</v>
      </c>
      <c r="AH47" s="214">
        <v>0.50190299999999999</v>
      </c>
      <c r="AI47" s="214">
        <v>0.34886699999999998</v>
      </c>
      <c r="AJ47" s="214">
        <v>0.28648400000000002</v>
      </c>
      <c r="AK47" s="214">
        <v>0.47516700000000001</v>
      </c>
      <c r="AL47" s="214">
        <v>0.39154800000000001</v>
      </c>
      <c r="AM47" s="214">
        <v>0.18293499999999999</v>
      </c>
      <c r="AN47" s="214">
        <v>0.28149999999999997</v>
      </c>
      <c r="AO47" s="214">
        <v>0.29683799999999999</v>
      </c>
      <c r="AP47" s="214">
        <v>0.1651</v>
      </c>
      <c r="AQ47" s="214">
        <v>0.277032</v>
      </c>
      <c r="AR47" s="214">
        <v>0.56316699999999997</v>
      </c>
      <c r="AS47" s="214">
        <v>0.37067699999999998</v>
      </c>
      <c r="AT47" s="214">
        <v>0.37825799999999998</v>
      </c>
      <c r="AU47" s="214">
        <v>0.39739999999999998</v>
      </c>
      <c r="AV47" s="214">
        <v>0.463032</v>
      </c>
      <c r="AW47" s="214">
        <v>0.47496699999999997</v>
      </c>
      <c r="AX47" s="214">
        <v>0.42503200000000002</v>
      </c>
      <c r="AY47" s="214">
        <v>0.20793600000000001</v>
      </c>
      <c r="AZ47" s="214">
        <v>0.19039300000000001</v>
      </c>
      <c r="BA47" s="214">
        <v>-4.0837999999999999E-2</v>
      </c>
      <c r="BB47" s="214">
        <v>0.48570000000000002</v>
      </c>
      <c r="BC47" s="214">
        <v>0.43199512902999998</v>
      </c>
      <c r="BD47" s="214">
        <v>0.44315916666999999</v>
      </c>
      <c r="BE47" s="355">
        <v>0.41767399999999999</v>
      </c>
      <c r="BF47" s="355">
        <v>0.49552210000000002</v>
      </c>
      <c r="BG47" s="355">
        <v>0.43041190000000001</v>
      </c>
      <c r="BH47" s="355">
        <v>0.36365059999999999</v>
      </c>
      <c r="BI47" s="355">
        <v>0.37282979999999999</v>
      </c>
      <c r="BJ47" s="355">
        <v>0.41816520000000001</v>
      </c>
      <c r="BK47" s="355">
        <v>0.1748208</v>
      </c>
      <c r="BL47" s="355">
        <v>0.26413560000000003</v>
      </c>
      <c r="BM47" s="355">
        <v>0.32861659999999998</v>
      </c>
      <c r="BN47" s="355">
        <v>0.37884020000000002</v>
      </c>
      <c r="BO47" s="355">
        <v>0.42525780000000002</v>
      </c>
      <c r="BP47" s="355">
        <v>0.4913091</v>
      </c>
      <c r="BQ47" s="355">
        <v>0.43508930000000001</v>
      </c>
      <c r="BR47" s="355">
        <v>0.50211130000000004</v>
      </c>
      <c r="BS47" s="355">
        <v>0.43308170000000001</v>
      </c>
      <c r="BT47" s="355">
        <v>0.36153410000000002</v>
      </c>
      <c r="BU47" s="355">
        <v>0.3732105</v>
      </c>
      <c r="BV47" s="355">
        <v>0.41626999999999997</v>
      </c>
    </row>
    <row r="48" spans="1:74" ht="11.1" customHeight="1" x14ac:dyDescent="0.2">
      <c r="A48" s="61" t="s">
        <v>954</v>
      </c>
      <c r="B48" s="179" t="s">
        <v>1006</v>
      </c>
      <c r="C48" s="214">
        <v>0.16545099999999999</v>
      </c>
      <c r="D48" s="214">
        <v>0.57403499999999996</v>
      </c>
      <c r="E48" s="214">
        <v>0.91048300000000004</v>
      </c>
      <c r="F48" s="214">
        <v>1.0444</v>
      </c>
      <c r="G48" s="214">
        <v>1.041709</v>
      </c>
      <c r="H48" s="214">
        <v>0.922933</v>
      </c>
      <c r="I48" s="214">
        <v>0.94122499999999998</v>
      </c>
      <c r="J48" s="214">
        <v>0.84074099999999996</v>
      </c>
      <c r="K48" s="214">
        <v>0.59953299999999998</v>
      </c>
      <c r="L48" s="214">
        <v>0.78064500000000003</v>
      </c>
      <c r="M48" s="214">
        <v>5.6633000000000003E-2</v>
      </c>
      <c r="N48" s="214">
        <v>0.136322</v>
      </c>
      <c r="O48" s="214">
        <v>0.41383799999999998</v>
      </c>
      <c r="P48" s="214">
        <v>0.71592800000000001</v>
      </c>
      <c r="Q48" s="214">
        <v>0.84590299999999996</v>
      </c>
      <c r="R48" s="214">
        <v>0.83173299999999994</v>
      </c>
      <c r="S48" s="214">
        <v>0.89454800000000001</v>
      </c>
      <c r="T48" s="214">
        <v>0.82166600000000001</v>
      </c>
      <c r="U48" s="214">
        <v>0.75345099999999998</v>
      </c>
      <c r="V48" s="214">
        <v>0.79038699999999995</v>
      </c>
      <c r="W48" s="214">
        <v>0.64839999999999998</v>
      </c>
      <c r="X48" s="214">
        <v>0.96728999999999998</v>
      </c>
      <c r="Y48" s="214">
        <v>0.20236599999999999</v>
      </c>
      <c r="Z48" s="214">
        <v>5.1741000000000002E-2</v>
      </c>
      <c r="AA48" s="214">
        <v>-0.30351600000000001</v>
      </c>
      <c r="AB48" s="214">
        <v>0.553759</v>
      </c>
      <c r="AC48" s="214">
        <v>0.78874200000000005</v>
      </c>
      <c r="AD48" s="214">
        <v>0.81</v>
      </c>
      <c r="AE48" s="214">
        <v>0.77238700000000005</v>
      </c>
      <c r="AF48" s="214">
        <v>0.91913299999999998</v>
      </c>
      <c r="AG48" s="214">
        <v>0.88616099999999998</v>
      </c>
      <c r="AH48" s="214">
        <v>1.060548</v>
      </c>
      <c r="AI48" s="214">
        <v>0.74873299999999998</v>
      </c>
      <c r="AJ48" s="214">
        <v>0.93109699999999995</v>
      </c>
      <c r="AK48" s="214">
        <v>0.29563299999999998</v>
      </c>
      <c r="AL48" s="214">
        <v>0.16761300000000001</v>
      </c>
      <c r="AM48" s="214">
        <v>-0.160967</v>
      </c>
      <c r="AN48" s="214">
        <v>0.58550000000000002</v>
      </c>
      <c r="AO48" s="214">
        <v>0.763548</v>
      </c>
      <c r="AP48" s="214">
        <v>0.59176600000000001</v>
      </c>
      <c r="AQ48" s="214">
        <v>0.69890300000000005</v>
      </c>
      <c r="AR48" s="214">
        <v>0.667767</v>
      </c>
      <c r="AS48" s="214">
        <v>0.66058099999999997</v>
      </c>
      <c r="AT48" s="214">
        <v>0.72619400000000001</v>
      </c>
      <c r="AU48" s="214">
        <v>0.62856699999999999</v>
      </c>
      <c r="AV48" s="214">
        <v>0.71393600000000002</v>
      </c>
      <c r="AW48" s="214">
        <v>0.1439</v>
      </c>
      <c r="AX48" s="214">
        <v>-0.186387</v>
      </c>
      <c r="AY48" s="214">
        <v>-0.11403199999999999</v>
      </c>
      <c r="AZ48" s="214">
        <v>0.37228600000000001</v>
      </c>
      <c r="BA48" s="214">
        <v>0.75058000000000002</v>
      </c>
      <c r="BB48" s="214">
        <v>0.60883299999999996</v>
      </c>
      <c r="BC48" s="214">
        <v>0.63422580645000004</v>
      </c>
      <c r="BD48" s="214">
        <v>0.63582150000000004</v>
      </c>
      <c r="BE48" s="355">
        <v>0.64940620000000004</v>
      </c>
      <c r="BF48" s="355">
        <v>0.70384619999999998</v>
      </c>
      <c r="BG48" s="355">
        <v>0.52257770000000003</v>
      </c>
      <c r="BH48" s="355">
        <v>0.71868430000000005</v>
      </c>
      <c r="BI48" s="355">
        <v>0.38069720000000001</v>
      </c>
      <c r="BJ48" s="355">
        <v>0.30647580000000002</v>
      </c>
      <c r="BK48" s="355">
        <v>0.38030190000000003</v>
      </c>
      <c r="BL48" s="355">
        <v>0.60368100000000002</v>
      </c>
      <c r="BM48" s="355">
        <v>0.73003589999999996</v>
      </c>
      <c r="BN48" s="355">
        <v>0.81032910000000002</v>
      </c>
      <c r="BO48" s="355">
        <v>0.87871220000000005</v>
      </c>
      <c r="BP48" s="355">
        <v>0.81961969999999995</v>
      </c>
      <c r="BQ48" s="355">
        <v>0.71397449999999996</v>
      </c>
      <c r="BR48" s="355">
        <v>0.73327419999999999</v>
      </c>
      <c r="BS48" s="355">
        <v>0.54315020000000003</v>
      </c>
      <c r="BT48" s="355">
        <v>0.73574859999999997</v>
      </c>
      <c r="BU48" s="355">
        <v>0.39683619999999997</v>
      </c>
      <c r="BV48" s="355">
        <v>0.32238650000000002</v>
      </c>
    </row>
    <row r="49" spans="1:74" ht="11.1" customHeight="1" x14ac:dyDescent="0.2">
      <c r="A49" s="61" t="s">
        <v>955</v>
      </c>
      <c r="B49" s="179" t="s">
        <v>1007</v>
      </c>
      <c r="C49" s="214">
        <v>-3.1999999999999999E-5</v>
      </c>
      <c r="D49" s="214">
        <v>1.7799999999999999E-4</v>
      </c>
      <c r="E49" s="214">
        <v>-3.1999999999999999E-5</v>
      </c>
      <c r="F49" s="214">
        <v>1.3300000000000001E-4</v>
      </c>
      <c r="G49" s="214">
        <v>3.1999999999999999E-5</v>
      </c>
      <c r="H49" s="214">
        <v>1.66E-4</v>
      </c>
      <c r="I49" s="214">
        <v>3.1999999999999999E-5</v>
      </c>
      <c r="J49" s="214">
        <v>1.93E-4</v>
      </c>
      <c r="K49" s="214">
        <v>2.0000000000000001E-4</v>
      </c>
      <c r="L49" s="214">
        <v>-9.6000000000000002E-5</v>
      </c>
      <c r="M49" s="214">
        <v>3.3000000000000003E-5</v>
      </c>
      <c r="N49" s="214">
        <v>6.3999999999999997E-5</v>
      </c>
      <c r="O49" s="214">
        <v>-1.93E-4</v>
      </c>
      <c r="P49" s="214">
        <v>2.5000000000000001E-4</v>
      </c>
      <c r="Q49" s="214">
        <v>1.645E-3</v>
      </c>
      <c r="R49" s="214">
        <v>-1E-4</v>
      </c>
      <c r="S49" s="214">
        <v>1.93E-4</v>
      </c>
      <c r="T49" s="214">
        <v>6.6000000000000005E-5</v>
      </c>
      <c r="U49" s="214">
        <v>1.6100000000000001E-4</v>
      </c>
      <c r="V49" s="214">
        <v>1.6100000000000001E-4</v>
      </c>
      <c r="W49" s="214">
        <v>-1E-4</v>
      </c>
      <c r="X49" s="214">
        <v>1.6100000000000001E-4</v>
      </c>
      <c r="Y49" s="214">
        <v>3.3000000000000003E-5</v>
      </c>
      <c r="Z49" s="214">
        <v>0</v>
      </c>
      <c r="AA49" s="214">
        <v>9.7E-5</v>
      </c>
      <c r="AB49" s="214">
        <v>-3.4999999999999997E-5</v>
      </c>
      <c r="AC49" s="214">
        <v>1.94E-4</v>
      </c>
      <c r="AD49" s="214">
        <v>-1E-4</v>
      </c>
      <c r="AE49" s="214">
        <v>3.1999999999999999E-5</v>
      </c>
      <c r="AF49" s="214">
        <v>2.6699999999999998E-4</v>
      </c>
      <c r="AG49" s="214">
        <v>9.7E-5</v>
      </c>
      <c r="AH49" s="214">
        <v>-1.6100000000000001E-4</v>
      </c>
      <c r="AI49" s="214">
        <v>8.3299999999999997E-4</v>
      </c>
      <c r="AJ49" s="214">
        <v>2.2599999999999999E-4</v>
      </c>
      <c r="AK49" s="214">
        <v>1.6699999999999999E-4</v>
      </c>
      <c r="AL49" s="214">
        <v>2.5799999999999998E-4</v>
      </c>
      <c r="AM49" s="214">
        <v>2.2499999999999999E-4</v>
      </c>
      <c r="AN49" s="214">
        <v>3.4999999999999997E-5</v>
      </c>
      <c r="AO49" s="214">
        <v>6.3999999999999997E-5</v>
      </c>
      <c r="AP49" s="214">
        <v>5.6599999999999999E-4</v>
      </c>
      <c r="AQ49" s="214">
        <v>1.225E-3</v>
      </c>
      <c r="AR49" s="214">
        <v>6.7000000000000002E-5</v>
      </c>
      <c r="AS49" s="214">
        <v>6.4999999999999994E-5</v>
      </c>
      <c r="AT49" s="214">
        <v>-9.7E-5</v>
      </c>
      <c r="AU49" s="214">
        <v>1.3300000000000001E-4</v>
      </c>
      <c r="AV49" s="214">
        <v>3.1999999999999999E-5</v>
      </c>
      <c r="AW49" s="214">
        <v>-1E-4</v>
      </c>
      <c r="AX49" s="214">
        <v>0</v>
      </c>
      <c r="AY49" s="214">
        <v>1.94E-4</v>
      </c>
      <c r="AZ49" s="214">
        <v>1.07E-4</v>
      </c>
      <c r="BA49" s="214">
        <v>-2.2499999999999999E-4</v>
      </c>
      <c r="BB49" s="214">
        <v>1E-3</v>
      </c>
      <c r="BC49" s="214">
        <v>-1.3966599999999999E-4</v>
      </c>
      <c r="BD49" s="214">
        <v>8.0669999999999992E-6</v>
      </c>
      <c r="BE49" s="355">
        <v>5.7800000000000002E-5</v>
      </c>
      <c r="BF49" s="355">
        <v>-1.9999999999999999E-7</v>
      </c>
      <c r="BG49" s="355">
        <v>1.8679999999999999E-4</v>
      </c>
      <c r="BH49" s="355">
        <v>-1.2799999999999999E-5</v>
      </c>
      <c r="BI49" s="355">
        <v>-5.3199999999999999E-5</v>
      </c>
      <c r="BJ49" s="355">
        <v>-1.7440000000000001E-4</v>
      </c>
      <c r="BK49" s="355">
        <v>-4.29667E-4</v>
      </c>
      <c r="BL49" s="355">
        <v>-7.1333299999999997E-5</v>
      </c>
      <c r="BM49" s="355">
        <v>2.36333E-4</v>
      </c>
      <c r="BN49" s="355">
        <v>1.3300000000000001E-4</v>
      </c>
      <c r="BO49" s="355">
        <v>1.7699999999999999E-4</v>
      </c>
      <c r="BP49" s="355">
        <v>1.6640000000000001E-4</v>
      </c>
      <c r="BQ49" s="355">
        <v>5.7800000000000002E-5</v>
      </c>
      <c r="BR49" s="355">
        <v>-1.9999999999999999E-7</v>
      </c>
      <c r="BS49" s="355">
        <v>1.8679999999999999E-4</v>
      </c>
      <c r="BT49" s="355">
        <v>-1.2799999999999999E-5</v>
      </c>
      <c r="BU49" s="355">
        <v>-5.3199999999999999E-5</v>
      </c>
      <c r="BV49" s="355">
        <v>-1.7440000000000001E-4</v>
      </c>
    </row>
    <row r="50" spans="1:74" s="157" customFormat="1" ht="11.1" customHeight="1" x14ac:dyDescent="0.2">
      <c r="A50" s="61" t="s">
        <v>956</v>
      </c>
      <c r="B50" s="179" t="s">
        <v>712</v>
      </c>
      <c r="C50" s="214">
        <v>17.246707000000001</v>
      </c>
      <c r="D50" s="214">
        <v>17.448319000000001</v>
      </c>
      <c r="E50" s="214">
        <v>18.086673999999999</v>
      </c>
      <c r="F50" s="214">
        <v>18.825997999999998</v>
      </c>
      <c r="G50" s="214">
        <v>19.138998000000001</v>
      </c>
      <c r="H50" s="214">
        <v>18.975463999999999</v>
      </c>
      <c r="I50" s="214">
        <v>19.562674999999999</v>
      </c>
      <c r="J50" s="214">
        <v>19.324932</v>
      </c>
      <c r="K50" s="214">
        <v>18.642232</v>
      </c>
      <c r="L50" s="214">
        <v>17.989967</v>
      </c>
      <c r="M50" s="214">
        <v>18.402165</v>
      </c>
      <c r="N50" s="214">
        <v>19.147223</v>
      </c>
      <c r="O50" s="214">
        <v>17.766193000000001</v>
      </c>
      <c r="P50" s="214">
        <v>17.997854</v>
      </c>
      <c r="Q50" s="214">
        <v>18.415223999999998</v>
      </c>
      <c r="R50" s="214">
        <v>18.971364999999999</v>
      </c>
      <c r="S50" s="214">
        <v>19.112383999999999</v>
      </c>
      <c r="T50" s="214">
        <v>19.250398000000001</v>
      </c>
      <c r="U50" s="214">
        <v>19.590706999999998</v>
      </c>
      <c r="V50" s="214">
        <v>19.526351999999999</v>
      </c>
      <c r="W50" s="214">
        <v>19.008165999999999</v>
      </c>
      <c r="X50" s="214">
        <v>18.613256</v>
      </c>
      <c r="Y50" s="214">
        <v>18.810098</v>
      </c>
      <c r="Z50" s="214">
        <v>18.768222999999999</v>
      </c>
      <c r="AA50" s="214">
        <v>17.618161000000001</v>
      </c>
      <c r="AB50" s="214">
        <v>18.275621000000001</v>
      </c>
      <c r="AC50" s="214">
        <v>18.854098</v>
      </c>
      <c r="AD50" s="214">
        <v>18.823401</v>
      </c>
      <c r="AE50" s="214">
        <v>19.149839</v>
      </c>
      <c r="AF50" s="214">
        <v>19.690366999999998</v>
      </c>
      <c r="AG50" s="214">
        <v>19.726001</v>
      </c>
      <c r="AH50" s="214">
        <v>19.832644999999999</v>
      </c>
      <c r="AI50" s="214">
        <v>19.199099</v>
      </c>
      <c r="AJ50" s="214">
        <v>18.498387999999998</v>
      </c>
      <c r="AK50" s="214">
        <v>18.900634</v>
      </c>
      <c r="AL50" s="214">
        <v>18.944611999999999</v>
      </c>
      <c r="AM50" s="214">
        <v>17.910159</v>
      </c>
      <c r="AN50" s="214">
        <v>18.166498000000001</v>
      </c>
      <c r="AO50" s="214">
        <v>18.812707</v>
      </c>
      <c r="AP50" s="214">
        <v>19.410564000000001</v>
      </c>
      <c r="AQ50" s="214">
        <v>19.911449000000001</v>
      </c>
      <c r="AR50" s="214">
        <v>20.169968000000001</v>
      </c>
      <c r="AS50" s="214">
        <v>20.020581</v>
      </c>
      <c r="AT50" s="214">
        <v>19.807065000000001</v>
      </c>
      <c r="AU50" s="214">
        <v>18.281099999999999</v>
      </c>
      <c r="AV50" s="214">
        <v>19.043614000000002</v>
      </c>
      <c r="AW50" s="214">
        <v>19.397368</v>
      </c>
      <c r="AX50" s="214">
        <v>19.456838999999999</v>
      </c>
      <c r="AY50" s="214">
        <v>18.434743000000001</v>
      </c>
      <c r="AZ50" s="214">
        <v>18.280678999999999</v>
      </c>
      <c r="BA50" s="214">
        <v>19.136322</v>
      </c>
      <c r="BB50" s="214">
        <v>19.564098999999999</v>
      </c>
      <c r="BC50" s="214">
        <v>19.673596092</v>
      </c>
      <c r="BD50" s="214">
        <v>20.469323079999999</v>
      </c>
      <c r="BE50" s="355">
        <v>20.547789999999999</v>
      </c>
      <c r="BF50" s="355">
        <v>20.484369999999998</v>
      </c>
      <c r="BG50" s="355">
        <v>19.823699999999999</v>
      </c>
      <c r="BH50" s="355">
        <v>19.126799999999999</v>
      </c>
      <c r="BI50" s="355">
        <v>19.634260000000001</v>
      </c>
      <c r="BJ50" s="355">
        <v>19.87641</v>
      </c>
      <c r="BK50" s="355">
        <v>18.90935</v>
      </c>
      <c r="BL50" s="355">
        <v>19.04496</v>
      </c>
      <c r="BM50" s="355">
        <v>19.586549999999999</v>
      </c>
      <c r="BN50" s="355">
        <v>20.12717</v>
      </c>
      <c r="BO50" s="355">
        <v>20.666229999999999</v>
      </c>
      <c r="BP50" s="355">
        <v>20.88691</v>
      </c>
      <c r="BQ50" s="355">
        <v>20.648720000000001</v>
      </c>
      <c r="BR50" s="355">
        <v>20.464700000000001</v>
      </c>
      <c r="BS50" s="355">
        <v>19.818380000000001</v>
      </c>
      <c r="BT50" s="355">
        <v>19.308689999999999</v>
      </c>
      <c r="BU50" s="355">
        <v>19.491510000000002</v>
      </c>
      <c r="BV50" s="355">
        <v>19.797999999999998</v>
      </c>
    </row>
    <row r="51" spans="1:74" s="157" customFormat="1" ht="11.1" customHeight="1" x14ac:dyDescent="0.2">
      <c r="A51" s="61"/>
      <c r="B51" s="156"/>
      <c r="C51" s="214"/>
      <c r="D51" s="214"/>
      <c r="E51" s="214"/>
      <c r="F51" s="214"/>
      <c r="G51" s="214"/>
      <c r="H51" s="214"/>
      <c r="I51" s="214"/>
      <c r="J51" s="214"/>
      <c r="K51" s="214"/>
      <c r="L51" s="214"/>
      <c r="M51" s="214"/>
      <c r="N51" s="214"/>
      <c r="O51" s="214"/>
      <c r="P51" s="214"/>
      <c r="Q51" s="214"/>
      <c r="R51" s="214"/>
      <c r="S51" s="214"/>
      <c r="T51" s="214"/>
      <c r="U51" s="214"/>
      <c r="V51" s="214"/>
      <c r="W51" s="214"/>
      <c r="X51" s="214"/>
      <c r="Y51" s="214"/>
      <c r="Z51" s="214"/>
      <c r="AA51" s="214"/>
      <c r="AB51" s="214"/>
      <c r="AC51" s="214"/>
      <c r="AD51" s="214"/>
      <c r="AE51" s="214"/>
      <c r="AF51" s="214"/>
      <c r="AG51" s="214"/>
      <c r="AH51" s="214"/>
      <c r="AI51" s="214"/>
      <c r="AJ51" s="214"/>
      <c r="AK51" s="214"/>
      <c r="AL51" s="214"/>
      <c r="AM51" s="214"/>
      <c r="AN51" s="214"/>
      <c r="AO51" s="214"/>
      <c r="AP51" s="214"/>
      <c r="AQ51" s="214"/>
      <c r="AR51" s="214"/>
      <c r="AS51" s="214"/>
      <c r="AT51" s="214"/>
      <c r="AU51" s="214"/>
      <c r="AV51" s="214"/>
      <c r="AW51" s="214"/>
      <c r="AX51" s="214"/>
      <c r="AY51" s="214"/>
      <c r="AZ51" s="214"/>
      <c r="BA51" s="214"/>
      <c r="BB51" s="214"/>
      <c r="BC51" s="214"/>
      <c r="BD51" s="214"/>
      <c r="BE51" s="355"/>
      <c r="BF51" s="355"/>
      <c r="BG51" s="355"/>
      <c r="BH51" s="355"/>
      <c r="BI51" s="355"/>
      <c r="BJ51" s="355"/>
      <c r="BK51" s="355"/>
      <c r="BL51" s="355"/>
      <c r="BM51" s="355"/>
      <c r="BN51" s="355"/>
      <c r="BO51" s="355"/>
      <c r="BP51" s="355"/>
      <c r="BQ51" s="355"/>
      <c r="BR51" s="355"/>
      <c r="BS51" s="355"/>
      <c r="BT51" s="355"/>
      <c r="BU51" s="355"/>
      <c r="BV51" s="355"/>
    </row>
    <row r="52" spans="1:74" ht="11.1" customHeight="1" x14ac:dyDescent="0.2">
      <c r="A52" s="61" t="s">
        <v>643</v>
      </c>
      <c r="B52" s="180" t="s">
        <v>542</v>
      </c>
      <c r="C52" s="214">
        <v>1.107288</v>
      </c>
      <c r="D52" s="214">
        <v>1.0643530000000001</v>
      </c>
      <c r="E52" s="214">
        <v>0.99148000000000003</v>
      </c>
      <c r="F52" s="214">
        <v>1.0779650000000001</v>
      </c>
      <c r="G52" s="214">
        <v>1.0128969999999999</v>
      </c>
      <c r="H52" s="214">
        <v>1.121499</v>
      </c>
      <c r="I52" s="214">
        <v>1.1071880000000001</v>
      </c>
      <c r="J52" s="214">
        <v>1.1626719999999999</v>
      </c>
      <c r="K52" s="214">
        <v>1.0154289999999999</v>
      </c>
      <c r="L52" s="214">
        <v>1.0283819999999999</v>
      </c>
      <c r="M52" s="214">
        <v>1.1776949999999999</v>
      </c>
      <c r="N52" s="214">
        <v>1.099998</v>
      </c>
      <c r="O52" s="214">
        <v>1.0751230000000001</v>
      </c>
      <c r="P52" s="214">
        <v>1.0213540000000001</v>
      </c>
      <c r="Q52" s="214">
        <v>1.013188</v>
      </c>
      <c r="R52" s="214">
        <v>1.067499</v>
      </c>
      <c r="S52" s="214">
        <v>1.083029</v>
      </c>
      <c r="T52" s="214">
        <v>1.0276639999999999</v>
      </c>
      <c r="U52" s="214">
        <v>1.092384</v>
      </c>
      <c r="V52" s="214">
        <v>1.0985119999999999</v>
      </c>
      <c r="W52" s="214">
        <v>1.04623</v>
      </c>
      <c r="X52" s="214">
        <v>1.040092</v>
      </c>
      <c r="Y52" s="214">
        <v>1.064865</v>
      </c>
      <c r="Z52" s="214">
        <v>1.108093</v>
      </c>
      <c r="AA52" s="214">
        <v>1.116614</v>
      </c>
      <c r="AB52" s="214">
        <v>1.070379</v>
      </c>
      <c r="AC52" s="214">
        <v>1.0491280000000001</v>
      </c>
      <c r="AD52" s="214">
        <v>1.0950979999999999</v>
      </c>
      <c r="AE52" s="214">
        <v>1.1603540000000001</v>
      </c>
      <c r="AF52" s="214">
        <v>1.1139669999999999</v>
      </c>
      <c r="AG52" s="214">
        <v>1.1902569999999999</v>
      </c>
      <c r="AH52" s="214">
        <v>1.1487769999999999</v>
      </c>
      <c r="AI52" s="214">
        <v>1.122369</v>
      </c>
      <c r="AJ52" s="214">
        <v>1.088838</v>
      </c>
      <c r="AK52" s="214">
        <v>1.1125670000000001</v>
      </c>
      <c r="AL52" s="214">
        <v>1.143324</v>
      </c>
      <c r="AM52" s="214">
        <v>1.1245769999999999</v>
      </c>
      <c r="AN52" s="214">
        <v>1.045032</v>
      </c>
      <c r="AO52" s="214">
        <v>1.108446</v>
      </c>
      <c r="AP52" s="214">
        <v>1.127732</v>
      </c>
      <c r="AQ52" s="214">
        <v>1.1250290000000001</v>
      </c>
      <c r="AR52" s="214">
        <v>1.151132</v>
      </c>
      <c r="AS52" s="214">
        <v>1.0908690000000001</v>
      </c>
      <c r="AT52" s="214">
        <v>1.1124529999999999</v>
      </c>
      <c r="AU52" s="214">
        <v>1.016335</v>
      </c>
      <c r="AV52" s="214">
        <v>1.0805169999999999</v>
      </c>
      <c r="AW52" s="214">
        <v>1.1459299999999999</v>
      </c>
      <c r="AX52" s="214">
        <v>1.122323</v>
      </c>
      <c r="AY52" s="214">
        <v>1.123324</v>
      </c>
      <c r="AZ52" s="214">
        <v>1.116609</v>
      </c>
      <c r="BA52" s="214">
        <v>1.0958639999999999</v>
      </c>
      <c r="BB52" s="214">
        <v>1.114368</v>
      </c>
      <c r="BC52" s="214">
        <v>1.133651</v>
      </c>
      <c r="BD52" s="214">
        <v>1.1429940000000001</v>
      </c>
      <c r="BE52" s="355">
        <v>1.157114</v>
      </c>
      <c r="BF52" s="355">
        <v>1.154944</v>
      </c>
      <c r="BG52" s="355">
        <v>1.107116</v>
      </c>
      <c r="BH52" s="355">
        <v>1.0832079999999999</v>
      </c>
      <c r="BI52" s="355">
        <v>1.1230119999999999</v>
      </c>
      <c r="BJ52" s="355">
        <v>1.1565529999999999</v>
      </c>
      <c r="BK52" s="355">
        <v>1.1186430000000001</v>
      </c>
      <c r="BL52" s="355">
        <v>1.0708880000000001</v>
      </c>
      <c r="BM52" s="355">
        <v>1.069245</v>
      </c>
      <c r="BN52" s="355">
        <v>1.106687</v>
      </c>
      <c r="BO52" s="355">
        <v>1.1313740000000001</v>
      </c>
      <c r="BP52" s="355">
        <v>1.142882</v>
      </c>
      <c r="BQ52" s="355">
        <v>1.1500360000000001</v>
      </c>
      <c r="BR52" s="355">
        <v>1.1463620000000001</v>
      </c>
      <c r="BS52" s="355">
        <v>1.0998570000000001</v>
      </c>
      <c r="BT52" s="355">
        <v>1.0968800000000001</v>
      </c>
      <c r="BU52" s="355">
        <v>1.110492</v>
      </c>
      <c r="BV52" s="355">
        <v>1.1481239999999999</v>
      </c>
    </row>
    <row r="53" spans="1:74" ht="11.1" customHeight="1" x14ac:dyDescent="0.2">
      <c r="A53" s="61"/>
      <c r="B53" s="158"/>
      <c r="C53" s="214"/>
      <c r="D53" s="214"/>
      <c r="E53" s="214"/>
      <c r="F53" s="214"/>
      <c r="G53" s="214"/>
      <c r="H53" s="214"/>
      <c r="I53" s="214"/>
      <c r="J53" s="214"/>
      <c r="K53" s="214"/>
      <c r="L53" s="214"/>
      <c r="M53" s="214"/>
      <c r="N53" s="214"/>
      <c r="O53" s="214"/>
      <c r="P53" s="214"/>
      <c r="Q53" s="214"/>
      <c r="R53" s="214"/>
      <c r="S53" s="214"/>
      <c r="T53" s="214"/>
      <c r="U53" s="214"/>
      <c r="V53" s="214"/>
      <c r="W53" s="214"/>
      <c r="X53" s="214"/>
      <c r="Y53" s="214"/>
      <c r="Z53" s="214"/>
      <c r="AA53" s="214"/>
      <c r="AB53" s="214"/>
      <c r="AC53" s="214"/>
      <c r="AD53" s="214"/>
      <c r="AE53" s="214"/>
      <c r="AF53" s="214"/>
      <c r="AG53" s="214"/>
      <c r="AH53" s="214"/>
      <c r="AI53" s="214"/>
      <c r="AJ53" s="214"/>
      <c r="AK53" s="214"/>
      <c r="AL53" s="214"/>
      <c r="AM53" s="214"/>
      <c r="AN53" s="214"/>
      <c r="AO53" s="214"/>
      <c r="AP53" s="214"/>
      <c r="AQ53" s="214"/>
      <c r="AR53" s="214"/>
      <c r="AS53" s="214"/>
      <c r="AT53" s="214"/>
      <c r="AU53" s="214"/>
      <c r="AV53" s="214"/>
      <c r="AW53" s="214"/>
      <c r="AX53" s="214"/>
      <c r="AY53" s="214"/>
      <c r="AZ53" s="214"/>
      <c r="BA53" s="214"/>
      <c r="BB53" s="214"/>
      <c r="BC53" s="214"/>
      <c r="BD53" s="214"/>
      <c r="BE53" s="355"/>
      <c r="BF53" s="355"/>
      <c r="BG53" s="355"/>
      <c r="BH53" s="355"/>
      <c r="BI53" s="355"/>
      <c r="BJ53" s="355"/>
      <c r="BK53" s="355"/>
      <c r="BL53" s="355"/>
      <c r="BM53" s="355"/>
      <c r="BN53" s="355"/>
      <c r="BO53" s="355"/>
      <c r="BP53" s="355"/>
      <c r="BQ53" s="355"/>
      <c r="BR53" s="355"/>
      <c r="BS53" s="355"/>
      <c r="BT53" s="355"/>
      <c r="BU53" s="355"/>
      <c r="BV53" s="355"/>
    </row>
    <row r="54" spans="1:74" ht="11.1" customHeight="1" x14ac:dyDescent="0.2">
      <c r="A54" s="57"/>
      <c r="B54" s="155" t="s">
        <v>713</v>
      </c>
      <c r="C54" s="214"/>
      <c r="D54" s="214"/>
      <c r="E54" s="214"/>
      <c r="F54" s="214"/>
      <c r="G54" s="214"/>
      <c r="H54" s="214"/>
      <c r="I54" s="214"/>
      <c r="J54" s="214"/>
      <c r="K54" s="214"/>
      <c r="L54" s="214"/>
      <c r="M54" s="214"/>
      <c r="N54" s="214"/>
      <c r="O54" s="214"/>
      <c r="P54" s="214"/>
      <c r="Q54" s="214"/>
      <c r="R54" s="214"/>
      <c r="S54" s="214"/>
      <c r="T54" s="214"/>
      <c r="U54" s="214"/>
      <c r="V54" s="214"/>
      <c r="W54" s="214"/>
      <c r="X54" s="214"/>
      <c r="Y54" s="214"/>
      <c r="Z54" s="214"/>
      <c r="AA54" s="214"/>
      <c r="AB54" s="214"/>
      <c r="AC54" s="214"/>
      <c r="AD54" s="214"/>
      <c r="AE54" s="214"/>
      <c r="AF54" s="214"/>
      <c r="AG54" s="214"/>
      <c r="AH54" s="214"/>
      <c r="AI54" s="214"/>
      <c r="AJ54" s="214"/>
      <c r="AK54" s="214"/>
      <c r="AL54" s="214"/>
      <c r="AM54" s="214"/>
      <c r="AN54" s="214"/>
      <c r="AO54" s="214"/>
      <c r="AP54" s="214"/>
      <c r="AQ54" s="214"/>
      <c r="AR54" s="214"/>
      <c r="AS54" s="214"/>
      <c r="AT54" s="214"/>
      <c r="AU54" s="214"/>
      <c r="AV54" s="214"/>
      <c r="AW54" s="214"/>
      <c r="AX54" s="214"/>
      <c r="AY54" s="214"/>
      <c r="AZ54" s="214"/>
      <c r="BA54" s="214"/>
      <c r="BB54" s="214"/>
      <c r="BC54" s="214"/>
      <c r="BD54" s="214"/>
      <c r="BE54" s="355"/>
      <c r="BF54" s="355"/>
      <c r="BG54" s="355"/>
      <c r="BH54" s="355"/>
      <c r="BI54" s="355"/>
      <c r="BJ54" s="355"/>
      <c r="BK54" s="355"/>
      <c r="BL54" s="355"/>
      <c r="BM54" s="355"/>
      <c r="BN54" s="355"/>
      <c r="BO54" s="355"/>
      <c r="BP54" s="355"/>
      <c r="BQ54" s="355"/>
      <c r="BR54" s="355"/>
      <c r="BS54" s="355"/>
      <c r="BT54" s="355"/>
      <c r="BU54" s="355"/>
      <c r="BV54" s="355"/>
    </row>
    <row r="55" spans="1:74" ht="11.1" customHeight="1" x14ac:dyDescent="0.2">
      <c r="A55" s="638" t="s">
        <v>1201</v>
      </c>
      <c r="B55" s="639" t="s">
        <v>1193</v>
      </c>
      <c r="C55" s="214">
        <v>0.40551599999999999</v>
      </c>
      <c r="D55" s="214">
        <v>0.50475000000000003</v>
      </c>
      <c r="E55" s="214">
        <v>0.66609600000000002</v>
      </c>
      <c r="F55" s="214">
        <v>0.86009999999999998</v>
      </c>
      <c r="G55" s="214">
        <v>0.886741</v>
      </c>
      <c r="H55" s="214">
        <v>0.87043300000000001</v>
      </c>
      <c r="I55" s="214">
        <v>0.909161</v>
      </c>
      <c r="J55" s="214">
        <v>0.887741</v>
      </c>
      <c r="K55" s="214">
        <v>0.61023300000000003</v>
      </c>
      <c r="L55" s="214">
        <v>0.44425799999999999</v>
      </c>
      <c r="M55" s="214">
        <v>0.386766</v>
      </c>
      <c r="N55" s="214">
        <v>0.39809600000000001</v>
      </c>
      <c r="O55" s="214">
        <v>0.39245099999999999</v>
      </c>
      <c r="P55" s="214">
        <v>0.40100000000000002</v>
      </c>
      <c r="Q55" s="214">
        <v>0.60970899999999995</v>
      </c>
      <c r="R55" s="214">
        <v>0.815133</v>
      </c>
      <c r="S55" s="214">
        <v>0.88516099999999998</v>
      </c>
      <c r="T55" s="214">
        <v>0.86383299999999996</v>
      </c>
      <c r="U55" s="214">
        <v>0.85283799999999998</v>
      </c>
      <c r="V55" s="214">
        <v>0.83941900000000003</v>
      </c>
      <c r="W55" s="214">
        <v>0.58273299999999995</v>
      </c>
      <c r="X55" s="214">
        <v>0.441612</v>
      </c>
      <c r="Y55" s="214">
        <v>0.34266600000000003</v>
      </c>
      <c r="Z55" s="214">
        <v>0.332677</v>
      </c>
      <c r="AA55" s="214">
        <v>0.354323</v>
      </c>
      <c r="AB55" s="214">
        <v>0.42596600000000001</v>
      </c>
      <c r="AC55" s="214">
        <v>0.66554800000000003</v>
      </c>
      <c r="AD55" s="214">
        <v>0.8286</v>
      </c>
      <c r="AE55" s="214">
        <v>0.89722599999999997</v>
      </c>
      <c r="AF55" s="214">
        <v>0.88816700000000004</v>
      </c>
      <c r="AG55" s="214">
        <v>0.87251599999999996</v>
      </c>
      <c r="AH55" s="214">
        <v>0.83828999999999998</v>
      </c>
      <c r="AI55" s="214">
        <v>0.6452</v>
      </c>
      <c r="AJ55" s="214">
        <v>0.47635499999999997</v>
      </c>
      <c r="AK55" s="214">
        <v>0.34889999999999999</v>
      </c>
      <c r="AL55" s="214">
        <v>0.32983899999999999</v>
      </c>
      <c r="AM55" s="214">
        <v>0.35338700000000001</v>
      </c>
      <c r="AN55" s="214">
        <v>0.411607</v>
      </c>
      <c r="AO55" s="214">
        <v>0.678871</v>
      </c>
      <c r="AP55" s="214">
        <v>0.85680000000000001</v>
      </c>
      <c r="AQ55" s="214">
        <v>0.90822499999999995</v>
      </c>
      <c r="AR55" s="214">
        <v>0.914933</v>
      </c>
      <c r="AS55" s="214">
        <v>0.87716099999999997</v>
      </c>
      <c r="AT55" s="214">
        <v>0.83399999999999996</v>
      </c>
      <c r="AU55" s="214">
        <v>0.4788</v>
      </c>
      <c r="AV55" s="214">
        <v>0.51964500000000002</v>
      </c>
      <c r="AW55" s="214">
        <v>0.34846700000000003</v>
      </c>
      <c r="AX55" s="214">
        <v>0.34125800000000001</v>
      </c>
      <c r="AY55" s="214">
        <v>0.39438699999999999</v>
      </c>
      <c r="AZ55" s="214">
        <v>0.40903600000000001</v>
      </c>
      <c r="BA55" s="214">
        <v>0.63132200000000005</v>
      </c>
      <c r="BB55" s="214">
        <v>0.80030000000000001</v>
      </c>
      <c r="BC55" s="214">
        <v>0.90729837999999996</v>
      </c>
      <c r="BD55" s="214">
        <v>0.90144561000000001</v>
      </c>
      <c r="BE55" s="355">
        <v>0.88429060000000004</v>
      </c>
      <c r="BF55" s="355">
        <v>0.86471350000000002</v>
      </c>
      <c r="BG55" s="355">
        <v>0.62435209999999997</v>
      </c>
      <c r="BH55" s="355">
        <v>0.48681609999999997</v>
      </c>
      <c r="BI55" s="355">
        <v>0.35599039999999998</v>
      </c>
      <c r="BJ55" s="355">
        <v>0.35787730000000001</v>
      </c>
      <c r="BK55" s="355">
        <v>0.39663229999999999</v>
      </c>
      <c r="BL55" s="355">
        <v>0.46568199999999998</v>
      </c>
      <c r="BM55" s="355">
        <v>0.65067079999999999</v>
      </c>
      <c r="BN55" s="355">
        <v>0.84774910000000003</v>
      </c>
      <c r="BO55" s="355">
        <v>0.90014329999999998</v>
      </c>
      <c r="BP55" s="355">
        <v>0.89994540000000001</v>
      </c>
      <c r="BQ55" s="355">
        <v>0.88616799999999996</v>
      </c>
      <c r="BR55" s="355">
        <v>0.85903359999999995</v>
      </c>
      <c r="BS55" s="355">
        <v>0.62574059999999998</v>
      </c>
      <c r="BT55" s="355">
        <v>0.49262630000000002</v>
      </c>
      <c r="BU55" s="355">
        <v>0.3527883</v>
      </c>
      <c r="BV55" s="355">
        <v>0.36267270000000001</v>
      </c>
    </row>
    <row r="56" spans="1:74" ht="11.1" customHeight="1" x14ac:dyDescent="0.2">
      <c r="A56" s="61" t="s">
        <v>957</v>
      </c>
      <c r="B56" s="179" t="s">
        <v>543</v>
      </c>
      <c r="C56" s="214">
        <v>8.8490000000000002</v>
      </c>
      <c r="D56" s="214">
        <v>9.1105350000000005</v>
      </c>
      <c r="E56" s="214">
        <v>9.3675160000000002</v>
      </c>
      <c r="F56" s="214">
        <v>9.6522000000000006</v>
      </c>
      <c r="G56" s="214">
        <v>9.8340960000000006</v>
      </c>
      <c r="H56" s="214">
        <v>9.8093660000000007</v>
      </c>
      <c r="I56" s="214">
        <v>9.9830640000000006</v>
      </c>
      <c r="J56" s="214">
        <v>9.7409669999999995</v>
      </c>
      <c r="K56" s="214">
        <v>9.4035659999999996</v>
      </c>
      <c r="L56" s="214">
        <v>9.5520639999999997</v>
      </c>
      <c r="M56" s="214">
        <v>9.6074330000000003</v>
      </c>
      <c r="N56" s="214">
        <v>9.8975480000000005</v>
      </c>
      <c r="O56" s="214">
        <v>9.2595159999999996</v>
      </c>
      <c r="P56" s="214">
        <v>9.5035349999999994</v>
      </c>
      <c r="Q56" s="214">
        <v>9.5238709999999998</v>
      </c>
      <c r="R56" s="214">
        <v>9.7195</v>
      </c>
      <c r="S56" s="214">
        <v>9.7711930000000002</v>
      </c>
      <c r="T56" s="214">
        <v>9.8461999999999996</v>
      </c>
      <c r="U56" s="214">
        <v>9.9889349999999997</v>
      </c>
      <c r="V56" s="214">
        <v>9.9975159999999992</v>
      </c>
      <c r="W56" s="214">
        <v>9.8783999999999992</v>
      </c>
      <c r="X56" s="214">
        <v>9.9349030000000003</v>
      </c>
      <c r="Y56" s="214">
        <v>9.7988330000000001</v>
      </c>
      <c r="Z56" s="214">
        <v>9.8056769999999993</v>
      </c>
      <c r="AA56" s="214">
        <v>9.378387</v>
      </c>
      <c r="AB56" s="214">
        <v>9.8343100000000003</v>
      </c>
      <c r="AC56" s="214">
        <v>9.9317740000000008</v>
      </c>
      <c r="AD56" s="214">
        <v>9.8762670000000004</v>
      </c>
      <c r="AE56" s="214">
        <v>10.057968000000001</v>
      </c>
      <c r="AF56" s="214">
        <v>10.279733</v>
      </c>
      <c r="AG56" s="214">
        <v>10.224031999999999</v>
      </c>
      <c r="AH56" s="214">
        <v>10.292548</v>
      </c>
      <c r="AI56" s="214">
        <v>10.020367</v>
      </c>
      <c r="AJ56" s="214">
        <v>10.059032</v>
      </c>
      <c r="AK56" s="214">
        <v>9.9687669999999997</v>
      </c>
      <c r="AL56" s="214">
        <v>10.012871000000001</v>
      </c>
      <c r="AM56" s="214">
        <v>9.3164829999999998</v>
      </c>
      <c r="AN56" s="214">
        <v>9.5519639999999999</v>
      </c>
      <c r="AO56" s="214">
        <v>9.833774</v>
      </c>
      <c r="AP56" s="214">
        <v>9.8965329999999998</v>
      </c>
      <c r="AQ56" s="214">
        <v>10.125548</v>
      </c>
      <c r="AR56" s="214">
        <v>10.268767</v>
      </c>
      <c r="AS56" s="214">
        <v>10.159419</v>
      </c>
      <c r="AT56" s="214">
        <v>10.175419</v>
      </c>
      <c r="AU56" s="214">
        <v>9.7849000000000004</v>
      </c>
      <c r="AV56" s="214">
        <v>10.113194</v>
      </c>
      <c r="AW56" s="214">
        <v>10.199467</v>
      </c>
      <c r="AX56" s="214">
        <v>10.080581</v>
      </c>
      <c r="AY56" s="214">
        <v>9.5190649999999994</v>
      </c>
      <c r="AZ56" s="214">
        <v>9.800179</v>
      </c>
      <c r="BA56" s="214">
        <v>10.051645000000001</v>
      </c>
      <c r="BB56" s="214">
        <v>9.9639670000000002</v>
      </c>
      <c r="BC56" s="214">
        <v>9.9664193547999993</v>
      </c>
      <c r="BD56" s="214">
        <v>10.272417333</v>
      </c>
      <c r="BE56" s="355">
        <v>10.246449999999999</v>
      </c>
      <c r="BF56" s="355">
        <v>10.27206</v>
      </c>
      <c r="BG56" s="355">
        <v>10.103859999999999</v>
      </c>
      <c r="BH56" s="355">
        <v>10.075939999999999</v>
      </c>
      <c r="BI56" s="355">
        <v>10.26905</v>
      </c>
      <c r="BJ56" s="355">
        <v>10.33286</v>
      </c>
      <c r="BK56" s="355">
        <v>9.8372089999999996</v>
      </c>
      <c r="BL56" s="355">
        <v>10.029260000000001</v>
      </c>
      <c r="BM56" s="355">
        <v>10.08836</v>
      </c>
      <c r="BN56" s="355">
        <v>10.190440000000001</v>
      </c>
      <c r="BO56" s="355">
        <v>10.45928</v>
      </c>
      <c r="BP56" s="355">
        <v>10.583310000000001</v>
      </c>
      <c r="BQ56" s="355">
        <v>10.321350000000001</v>
      </c>
      <c r="BR56" s="355">
        <v>10.315939999999999</v>
      </c>
      <c r="BS56" s="355">
        <v>10.140890000000001</v>
      </c>
      <c r="BT56" s="355">
        <v>10.19384</v>
      </c>
      <c r="BU56" s="355">
        <v>10.21509</v>
      </c>
      <c r="BV56" s="355">
        <v>10.29532</v>
      </c>
    </row>
    <row r="57" spans="1:74" ht="11.1" customHeight="1" x14ac:dyDescent="0.2">
      <c r="A57" s="61" t="s">
        <v>958</v>
      </c>
      <c r="B57" s="179" t="s">
        <v>544</v>
      </c>
      <c r="C57" s="214">
        <v>1.479225</v>
      </c>
      <c r="D57" s="214">
        <v>1.4526779999999999</v>
      </c>
      <c r="E57" s="214">
        <v>1.4209670000000001</v>
      </c>
      <c r="F57" s="214">
        <v>1.4982329999999999</v>
      </c>
      <c r="G57" s="214">
        <v>1.467516</v>
      </c>
      <c r="H57" s="214">
        <v>1.521433</v>
      </c>
      <c r="I57" s="214">
        <v>1.636741</v>
      </c>
      <c r="J57" s="214">
        <v>1.674838</v>
      </c>
      <c r="K57" s="214">
        <v>1.6185659999999999</v>
      </c>
      <c r="L57" s="214">
        <v>1.484612</v>
      </c>
      <c r="M57" s="214">
        <v>1.569566</v>
      </c>
      <c r="N57" s="214">
        <v>1.664838</v>
      </c>
      <c r="O57" s="214">
        <v>1.5133540000000001</v>
      </c>
      <c r="P57" s="214">
        <v>1.525285</v>
      </c>
      <c r="Q57" s="214">
        <v>1.498483</v>
      </c>
      <c r="R57" s="214">
        <v>1.590733</v>
      </c>
      <c r="S57" s="214">
        <v>1.6080000000000001</v>
      </c>
      <c r="T57" s="214">
        <v>1.6402330000000001</v>
      </c>
      <c r="U57" s="214">
        <v>1.6699029999999999</v>
      </c>
      <c r="V57" s="214">
        <v>1.600225</v>
      </c>
      <c r="W57" s="214">
        <v>1.5465329999999999</v>
      </c>
      <c r="X57" s="214">
        <v>1.5535159999999999</v>
      </c>
      <c r="Y57" s="214">
        <v>1.6336999999999999</v>
      </c>
      <c r="Z57" s="214">
        <v>1.698032</v>
      </c>
      <c r="AA57" s="214">
        <v>1.5814189999999999</v>
      </c>
      <c r="AB57" s="214">
        <v>1.5778970000000001</v>
      </c>
      <c r="AC57" s="214">
        <v>1.574613</v>
      </c>
      <c r="AD57" s="214">
        <v>1.592433</v>
      </c>
      <c r="AE57" s="214">
        <v>1.606419</v>
      </c>
      <c r="AF57" s="214">
        <v>1.6618329999999999</v>
      </c>
      <c r="AG57" s="214">
        <v>1.736548</v>
      </c>
      <c r="AH57" s="214">
        <v>1.7958069999999999</v>
      </c>
      <c r="AI57" s="214">
        <v>1.737933</v>
      </c>
      <c r="AJ57" s="214">
        <v>1.591161</v>
      </c>
      <c r="AK57" s="214">
        <v>1.6803999999999999</v>
      </c>
      <c r="AL57" s="214">
        <v>1.6611940000000001</v>
      </c>
      <c r="AM57" s="214">
        <v>1.6153869999999999</v>
      </c>
      <c r="AN57" s="214">
        <v>1.604285</v>
      </c>
      <c r="AO57" s="214">
        <v>1.676709</v>
      </c>
      <c r="AP57" s="214">
        <v>1.7339329999999999</v>
      </c>
      <c r="AQ57" s="214">
        <v>1.7131289999999999</v>
      </c>
      <c r="AR57" s="214">
        <v>1.763633</v>
      </c>
      <c r="AS57" s="214">
        <v>1.816419</v>
      </c>
      <c r="AT57" s="214">
        <v>1.764065</v>
      </c>
      <c r="AU57" s="214">
        <v>1.6640999999999999</v>
      </c>
      <c r="AV57" s="214">
        <v>1.6108070000000001</v>
      </c>
      <c r="AW57" s="214">
        <v>1.6716</v>
      </c>
      <c r="AX57" s="214">
        <v>1.783774</v>
      </c>
      <c r="AY57" s="214">
        <v>1.6896450000000001</v>
      </c>
      <c r="AZ57" s="214">
        <v>1.6900710000000001</v>
      </c>
      <c r="BA57" s="214">
        <v>1.783903</v>
      </c>
      <c r="BB57" s="214">
        <v>1.798367</v>
      </c>
      <c r="BC57" s="214">
        <v>1.8099354838999999</v>
      </c>
      <c r="BD57" s="214">
        <v>1.8919408</v>
      </c>
      <c r="BE57" s="355">
        <v>1.8875150000000001</v>
      </c>
      <c r="BF57" s="355">
        <v>1.8966540000000001</v>
      </c>
      <c r="BG57" s="355">
        <v>1.815798</v>
      </c>
      <c r="BH57" s="355">
        <v>1.69008</v>
      </c>
      <c r="BI57" s="355">
        <v>1.7501150000000001</v>
      </c>
      <c r="BJ57" s="355">
        <v>1.7993520000000001</v>
      </c>
      <c r="BK57" s="355">
        <v>1.6837679999999999</v>
      </c>
      <c r="BL57" s="355">
        <v>1.650657</v>
      </c>
      <c r="BM57" s="355">
        <v>1.747609</v>
      </c>
      <c r="BN57" s="355">
        <v>1.7837069999999999</v>
      </c>
      <c r="BO57" s="355">
        <v>1.808109</v>
      </c>
      <c r="BP57" s="355">
        <v>1.8675649999999999</v>
      </c>
      <c r="BQ57" s="355">
        <v>1.8916809999999999</v>
      </c>
      <c r="BR57" s="355">
        <v>1.8991640000000001</v>
      </c>
      <c r="BS57" s="355">
        <v>1.8243039999999999</v>
      </c>
      <c r="BT57" s="355">
        <v>1.716618</v>
      </c>
      <c r="BU57" s="355">
        <v>1.7442800000000001</v>
      </c>
      <c r="BV57" s="355">
        <v>1.7990980000000001</v>
      </c>
    </row>
    <row r="58" spans="1:74" ht="11.1" customHeight="1" x14ac:dyDescent="0.2">
      <c r="A58" s="61" t="s">
        <v>959</v>
      </c>
      <c r="B58" s="179" t="s">
        <v>545</v>
      </c>
      <c r="C58" s="214">
        <v>4.6852900000000002</v>
      </c>
      <c r="D58" s="214">
        <v>4.5944640000000003</v>
      </c>
      <c r="E58" s="214">
        <v>4.7796770000000004</v>
      </c>
      <c r="F58" s="214">
        <v>4.9878999999999998</v>
      </c>
      <c r="G58" s="214">
        <v>5.0261290000000001</v>
      </c>
      <c r="H58" s="214">
        <v>4.8959999999999999</v>
      </c>
      <c r="I58" s="214">
        <v>5.0211930000000002</v>
      </c>
      <c r="J58" s="214">
        <v>5.0424509999999998</v>
      </c>
      <c r="K58" s="214">
        <v>4.9398</v>
      </c>
      <c r="L58" s="214">
        <v>4.6619999999999999</v>
      </c>
      <c r="M58" s="214">
        <v>5.0116329999999998</v>
      </c>
      <c r="N58" s="214">
        <v>5.3228710000000001</v>
      </c>
      <c r="O58" s="214">
        <v>4.8352250000000003</v>
      </c>
      <c r="P58" s="214">
        <v>4.7523569999999999</v>
      </c>
      <c r="Q58" s="214">
        <v>4.8937090000000003</v>
      </c>
      <c r="R58" s="214">
        <v>4.9914329999999998</v>
      </c>
      <c r="S58" s="214">
        <v>4.9828060000000001</v>
      </c>
      <c r="T58" s="214">
        <v>5.0317999999999996</v>
      </c>
      <c r="U58" s="214">
        <v>5.1011930000000003</v>
      </c>
      <c r="V58" s="214">
        <v>5.1065800000000001</v>
      </c>
      <c r="W58" s="214">
        <v>5.0608000000000004</v>
      </c>
      <c r="X58" s="214">
        <v>4.816516</v>
      </c>
      <c r="Y58" s="214">
        <v>5.1690329999999998</v>
      </c>
      <c r="Z58" s="214">
        <v>5.0420959999999999</v>
      </c>
      <c r="AA58" s="214">
        <v>4.5302579999999999</v>
      </c>
      <c r="AB58" s="214">
        <v>4.6677929999999996</v>
      </c>
      <c r="AC58" s="214">
        <v>4.8482900000000004</v>
      </c>
      <c r="AD58" s="214">
        <v>4.6588000000000003</v>
      </c>
      <c r="AE58" s="214">
        <v>4.7604189999999997</v>
      </c>
      <c r="AF58" s="214">
        <v>4.9535999999999998</v>
      </c>
      <c r="AG58" s="214">
        <v>4.9334189999999998</v>
      </c>
      <c r="AH58" s="214">
        <v>4.9391939999999996</v>
      </c>
      <c r="AI58" s="214">
        <v>4.8881329999999998</v>
      </c>
      <c r="AJ58" s="214">
        <v>4.6141290000000001</v>
      </c>
      <c r="AK58" s="214">
        <v>5.0659669999999997</v>
      </c>
      <c r="AL58" s="214">
        <v>5.1476449999999998</v>
      </c>
      <c r="AM58" s="214">
        <v>4.7968060000000001</v>
      </c>
      <c r="AN58" s="214">
        <v>4.6722140000000003</v>
      </c>
      <c r="AO58" s="214">
        <v>4.7807089999999999</v>
      </c>
      <c r="AP58" s="214">
        <v>5.035533</v>
      </c>
      <c r="AQ58" s="214">
        <v>5.23</v>
      </c>
      <c r="AR58" s="214">
        <v>5.2747330000000003</v>
      </c>
      <c r="AS58" s="214">
        <v>5.1707099999999997</v>
      </c>
      <c r="AT58" s="214">
        <v>5.0637740000000004</v>
      </c>
      <c r="AU58" s="214">
        <v>4.5702670000000003</v>
      </c>
      <c r="AV58" s="214">
        <v>4.9742579999999998</v>
      </c>
      <c r="AW58" s="214">
        <v>5.3579330000000001</v>
      </c>
      <c r="AX58" s="214">
        <v>5.4101290000000004</v>
      </c>
      <c r="AY58" s="214">
        <v>5.0099030000000004</v>
      </c>
      <c r="AZ58" s="214">
        <v>4.5836430000000004</v>
      </c>
      <c r="BA58" s="214">
        <v>4.8247739999999997</v>
      </c>
      <c r="BB58" s="214">
        <v>5.1189999999999998</v>
      </c>
      <c r="BC58" s="214">
        <v>5.0476938805999998</v>
      </c>
      <c r="BD58" s="214">
        <v>5.3868802133000004</v>
      </c>
      <c r="BE58" s="355">
        <v>5.4387569999999998</v>
      </c>
      <c r="BF58" s="355">
        <v>5.4034250000000004</v>
      </c>
      <c r="BG58" s="355">
        <v>5.2931559999999998</v>
      </c>
      <c r="BH58" s="355">
        <v>4.9869669999999999</v>
      </c>
      <c r="BI58" s="355">
        <v>5.31121</v>
      </c>
      <c r="BJ58" s="355">
        <v>5.4273490000000004</v>
      </c>
      <c r="BK58" s="355">
        <v>5.0685890000000002</v>
      </c>
      <c r="BL58" s="355">
        <v>4.9764549999999996</v>
      </c>
      <c r="BM58" s="355">
        <v>5.1138320000000004</v>
      </c>
      <c r="BN58" s="355">
        <v>5.2689529999999998</v>
      </c>
      <c r="BO58" s="355">
        <v>5.4572859999999999</v>
      </c>
      <c r="BP58" s="355">
        <v>5.5005689999999996</v>
      </c>
      <c r="BQ58" s="355">
        <v>5.4760090000000003</v>
      </c>
      <c r="BR58" s="355">
        <v>5.3855680000000001</v>
      </c>
      <c r="BS58" s="355">
        <v>5.2752739999999996</v>
      </c>
      <c r="BT58" s="355">
        <v>5.0338640000000003</v>
      </c>
      <c r="BU58" s="355">
        <v>5.2791540000000001</v>
      </c>
      <c r="BV58" s="355">
        <v>5.4083860000000001</v>
      </c>
    </row>
    <row r="59" spans="1:74" ht="11.1" customHeight="1" x14ac:dyDescent="0.2">
      <c r="A59" s="61" t="s">
        <v>960</v>
      </c>
      <c r="B59" s="179" t="s">
        <v>546</v>
      </c>
      <c r="C59" s="214">
        <v>0.47632200000000002</v>
      </c>
      <c r="D59" s="214">
        <v>0.42746400000000001</v>
      </c>
      <c r="E59" s="214">
        <v>0.46083800000000003</v>
      </c>
      <c r="F59" s="214">
        <v>0.420433</v>
      </c>
      <c r="G59" s="214">
        <v>0.45429000000000003</v>
      </c>
      <c r="H59" s="214">
        <v>0.45469999999999999</v>
      </c>
      <c r="I59" s="214">
        <v>0.40212900000000001</v>
      </c>
      <c r="J59" s="214">
        <v>0.43867699999999998</v>
      </c>
      <c r="K59" s="214">
        <v>0.40976600000000002</v>
      </c>
      <c r="L59" s="214">
        <v>0.41564499999999999</v>
      </c>
      <c r="M59" s="214">
        <v>0.46200000000000002</v>
      </c>
      <c r="N59" s="214">
        <v>0.40116099999999999</v>
      </c>
      <c r="O59" s="214">
        <v>0.37667699999999998</v>
      </c>
      <c r="P59" s="214">
        <v>0.41949999999999998</v>
      </c>
      <c r="Q59" s="214">
        <v>0.47832200000000002</v>
      </c>
      <c r="R59" s="214">
        <v>0.466833</v>
      </c>
      <c r="S59" s="214">
        <v>0.43551600000000001</v>
      </c>
      <c r="T59" s="214">
        <v>0.41333300000000001</v>
      </c>
      <c r="U59" s="214">
        <v>0.426064</v>
      </c>
      <c r="V59" s="214">
        <v>0.40367700000000001</v>
      </c>
      <c r="W59" s="214">
        <v>0.41413299999999997</v>
      </c>
      <c r="X59" s="214">
        <v>0.41932199999999997</v>
      </c>
      <c r="Y59" s="214">
        <v>0.3765</v>
      </c>
      <c r="Z59" s="214">
        <v>0.376419</v>
      </c>
      <c r="AA59" s="214">
        <v>0.39503199999999999</v>
      </c>
      <c r="AB59" s="214">
        <v>0.40337899999999999</v>
      </c>
      <c r="AC59" s="214">
        <v>0.39993600000000001</v>
      </c>
      <c r="AD59" s="214">
        <v>0.43496699999999999</v>
      </c>
      <c r="AE59" s="214">
        <v>0.42699999999999999</v>
      </c>
      <c r="AF59" s="214">
        <v>0.38943299999999997</v>
      </c>
      <c r="AG59" s="214">
        <v>0.400613</v>
      </c>
      <c r="AH59" s="214">
        <v>0.41983900000000002</v>
      </c>
      <c r="AI59" s="214">
        <v>0.43596699999999999</v>
      </c>
      <c r="AJ59" s="214">
        <v>0.45480700000000002</v>
      </c>
      <c r="AK59" s="214">
        <v>0.45013300000000001</v>
      </c>
      <c r="AL59" s="214">
        <v>0.40090300000000001</v>
      </c>
      <c r="AM59" s="214">
        <v>0.47332200000000002</v>
      </c>
      <c r="AN59" s="214">
        <v>0.48399999999999999</v>
      </c>
      <c r="AO59" s="214">
        <v>0.42674099999999998</v>
      </c>
      <c r="AP59" s="214">
        <v>0.40513300000000002</v>
      </c>
      <c r="AQ59" s="214">
        <v>0.42283799999999999</v>
      </c>
      <c r="AR59" s="214">
        <v>0.41463299999999997</v>
      </c>
      <c r="AS59" s="214">
        <v>0.39635500000000001</v>
      </c>
      <c r="AT59" s="214">
        <v>0.43474200000000002</v>
      </c>
      <c r="AU59" s="214">
        <v>0.45976699999999998</v>
      </c>
      <c r="AV59" s="214">
        <v>0.45451599999999998</v>
      </c>
      <c r="AW59" s="214">
        <v>0.41163300000000003</v>
      </c>
      <c r="AX59" s="214">
        <v>0.37248399999999998</v>
      </c>
      <c r="AY59" s="214">
        <v>0.46706500000000001</v>
      </c>
      <c r="AZ59" s="214">
        <v>0.461536</v>
      </c>
      <c r="BA59" s="214">
        <v>0.40261200000000003</v>
      </c>
      <c r="BB59" s="214">
        <v>0.45043299999999997</v>
      </c>
      <c r="BC59" s="214">
        <v>0.40519354838999999</v>
      </c>
      <c r="BD59" s="214">
        <v>0.38254472</v>
      </c>
      <c r="BE59" s="355">
        <v>0.41916750000000003</v>
      </c>
      <c r="BF59" s="355">
        <v>0.43753890000000001</v>
      </c>
      <c r="BG59" s="355">
        <v>0.43653510000000001</v>
      </c>
      <c r="BH59" s="355">
        <v>0.43455759999999999</v>
      </c>
      <c r="BI59" s="355">
        <v>0.42969960000000001</v>
      </c>
      <c r="BJ59" s="355">
        <v>0.4221374</v>
      </c>
      <c r="BK59" s="355">
        <v>0.43505080000000002</v>
      </c>
      <c r="BL59" s="355">
        <v>0.4579897</v>
      </c>
      <c r="BM59" s="355">
        <v>0.48956490000000003</v>
      </c>
      <c r="BN59" s="355">
        <v>0.49109140000000001</v>
      </c>
      <c r="BO59" s="355">
        <v>0.46871590000000002</v>
      </c>
      <c r="BP59" s="355">
        <v>0.44006919999999999</v>
      </c>
      <c r="BQ59" s="355">
        <v>0.42071520000000001</v>
      </c>
      <c r="BR59" s="355">
        <v>0.41253309999999999</v>
      </c>
      <c r="BS59" s="355">
        <v>0.41450619999999999</v>
      </c>
      <c r="BT59" s="355">
        <v>0.42355680000000001</v>
      </c>
      <c r="BU59" s="355">
        <v>0.41499750000000002</v>
      </c>
      <c r="BV59" s="355">
        <v>0.40995470000000001</v>
      </c>
    </row>
    <row r="60" spans="1:74" ht="11.1" customHeight="1" x14ac:dyDescent="0.2">
      <c r="A60" s="61" t="s">
        <v>961</v>
      </c>
      <c r="B60" s="639" t="s">
        <v>1202</v>
      </c>
      <c r="C60" s="214">
        <v>2.4586420000000002</v>
      </c>
      <c r="D60" s="214">
        <v>2.4227810000000001</v>
      </c>
      <c r="E60" s="214">
        <v>2.38306</v>
      </c>
      <c r="F60" s="214">
        <v>2.4850970000000001</v>
      </c>
      <c r="G60" s="214">
        <v>2.483123</v>
      </c>
      <c r="H60" s="214">
        <v>2.5450309999999998</v>
      </c>
      <c r="I60" s="214">
        <v>2.7175750000000001</v>
      </c>
      <c r="J60" s="214">
        <v>2.7029299999999998</v>
      </c>
      <c r="K60" s="214">
        <v>2.6757300000000002</v>
      </c>
      <c r="L60" s="214">
        <v>2.4597699999999998</v>
      </c>
      <c r="M60" s="214">
        <v>2.542462</v>
      </c>
      <c r="N60" s="214">
        <v>2.5627070000000001</v>
      </c>
      <c r="O60" s="214">
        <v>2.4640930000000001</v>
      </c>
      <c r="P60" s="214">
        <v>2.4175309999999999</v>
      </c>
      <c r="Q60" s="214">
        <v>2.424318</v>
      </c>
      <c r="R60" s="214">
        <v>2.4552320000000001</v>
      </c>
      <c r="S60" s="214">
        <v>2.512737</v>
      </c>
      <c r="T60" s="214">
        <v>2.4826630000000001</v>
      </c>
      <c r="U60" s="214">
        <v>2.644158</v>
      </c>
      <c r="V60" s="214">
        <v>2.6774469999999999</v>
      </c>
      <c r="W60" s="214">
        <v>2.5717970000000001</v>
      </c>
      <c r="X60" s="214">
        <v>2.487479</v>
      </c>
      <c r="Y60" s="214">
        <v>2.5542310000000001</v>
      </c>
      <c r="Z60" s="214">
        <v>2.6214149999999998</v>
      </c>
      <c r="AA60" s="214">
        <v>2.4953560000000001</v>
      </c>
      <c r="AB60" s="214">
        <v>2.436655</v>
      </c>
      <c r="AC60" s="214">
        <v>2.4830649999999999</v>
      </c>
      <c r="AD60" s="214">
        <v>2.5274320000000001</v>
      </c>
      <c r="AE60" s="214">
        <v>2.5611609999999998</v>
      </c>
      <c r="AF60" s="214">
        <v>2.6315680000000001</v>
      </c>
      <c r="AG60" s="214">
        <v>2.7491300000000001</v>
      </c>
      <c r="AH60" s="214">
        <v>2.6957439999999999</v>
      </c>
      <c r="AI60" s="214">
        <v>2.5938680000000001</v>
      </c>
      <c r="AJ60" s="214">
        <v>2.3917419999999998</v>
      </c>
      <c r="AK60" s="214">
        <v>2.499034</v>
      </c>
      <c r="AL60" s="214">
        <v>2.5354839999999998</v>
      </c>
      <c r="AM60" s="214">
        <v>2.4793509999999999</v>
      </c>
      <c r="AN60" s="214">
        <v>2.48746</v>
      </c>
      <c r="AO60" s="214">
        <v>2.524349</v>
      </c>
      <c r="AP60" s="214">
        <v>2.6103640000000001</v>
      </c>
      <c r="AQ60" s="214">
        <v>2.6367379999999998</v>
      </c>
      <c r="AR60" s="214">
        <v>2.6844009999999998</v>
      </c>
      <c r="AS60" s="214">
        <v>2.6913860000000001</v>
      </c>
      <c r="AT60" s="214">
        <v>2.6475179999999998</v>
      </c>
      <c r="AU60" s="214">
        <v>2.339601</v>
      </c>
      <c r="AV60" s="214">
        <v>2.451711</v>
      </c>
      <c r="AW60" s="214">
        <v>2.554198</v>
      </c>
      <c r="AX60" s="214">
        <v>2.5909360000000001</v>
      </c>
      <c r="AY60" s="214">
        <v>2.478002</v>
      </c>
      <c r="AZ60" s="214">
        <v>2.452823</v>
      </c>
      <c r="BA60" s="214">
        <v>2.5379299999999998</v>
      </c>
      <c r="BB60" s="214">
        <v>2.5464000000000002</v>
      </c>
      <c r="BC60" s="214">
        <v>2.6707064442999999</v>
      </c>
      <c r="BD60" s="214">
        <v>2.7770884037000001</v>
      </c>
      <c r="BE60" s="355">
        <v>2.8287270000000002</v>
      </c>
      <c r="BF60" s="355">
        <v>2.7649270000000001</v>
      </c>
      <c r="BG60" s="355">
        <v>2.6571150000000001</v>
      </c>
      <c r="BH60" s="355">
        <v>2.53565</v>
      </c>
      <c r="BI60" s="355">
        <v>2.6412140000000002</v>
      </c>
      <c r="BJ60" s="355">
        <v>2.6933910000000001</v>
      </c>
      <c r="BK60" s="355">
        <v>2.6067390000000001</v>
      </c>
      <c r="BL60" s="355">
        <v>2.5357980000000002</v>
      </c>
      <c r="BM60" s="355">
        <v>2.5657570000000001</v>
      </c>
      <c r="BN60" s="355">
        <v>2.6519159999999999</v>
      </c>
      <c r="BO60" s="355">
        <v>2.7040660000000001</v>
      </c>
      <c r="BP60" s="355">
        <v>2.7383310000000001</v>
      </c>
      <c r="BQ60" s="355">
        <v>2.8028400000000002</v>
      </c>
      <c r="BR60" s="355">
        <v>2.7388219999999999</v>
      </c>
      <c r="BS60" s="355">
        <v>2.6375220000000001</v>
      </c>
      <c r="BT60" s="355">
        <v>2.545067</v>
      </c>
      <c r="BU60" s="355">
        <v>2.5956969999999999</v>
      </c>
      <c r="BV60" s="355">
        <v>2.6706889999999999</v>
      </c>
    </row>
    <row r="61" spans="1:74" ht="11.1" customHeight="1" x14ac:dyDescent="0.2">
      <c r="A61" s="61" t="s">
        <v>962</v>
      </c>
      <c r="B61" s="179" t="s">
        <v>714</v>
      </c>
      <c r="C61" s="214">
        <v>18.353995000000001</v>
      </c>
      <c r="D61" s="214">
        <v>18.512671999999998</v>
      </c>
      <c r="E61" s="214">
        <v>19.078154000000001</v>
      </c>
      <c r="F61" s="214">
        <v>19.903963000000001</v>
      </c>
      <c r="G61" s="214">
        <v>20.151895</v>
      </c>
      <c r="H61" s="214">
        <v>20.096962999999999</v>
      </c>
      <c r="I61" s="214">
        <v>20.669862999999999</v>
      </c>
      <c r="J61" s="214">
        <v>20.487604000000001</v>
      </c>
      <c r="K61" s="214">
        <v>19.657661000000001</v>
      </c>
      <c r="L61" s="214">
        <v>19.018349000000001</v>
      </c>
      <c r="M61" s="214">
        <v>19.57986</v>
      </c>
      <c r="N61" s="214">
        <v>20.247221</v>
      </c>
      <c r="O61" s="214">
        <v>18.841315999999999</v>
      </c>
      <c r="P61" s="214">
        <v>19.019207999999999</v>
      </c>
      <c r="Q61" s="214">
        <v>19.428412000000002</v>
      </c>
      <c r="R61" s="214">
        <v>20.038864</v>
      </c>
      <c r="S61" s="214">
        <v>20.195412999999999</v>
      </c>
      <c r="T61" s="214">
        <v>20.278061999999998</v>
      </c>
      <c r="U61" s="214">
        <v>20.683091000000001</v>
      </c>
      <c r="V61" s="214">
        <v>20.624863999999999</v>
      </c>
      <c r="W61" s="214">
        <v>20.054396000000001</v>
      </c>
      <c r="X61" s="214">
        <v>19.653348000000001</v>
      </c>
      <c r="Y61" s="214">
        <v>19.874963000000001</v>
      </c>
      <c r="Z61" s="214">
        <v>19.876315999999999</v>
      </c>
      <c r="AA61" s="214">
        <v>18.734774999999999</v>
      </c>
      <c r="AB61" s="214">
        <v>19.346</v>
      </c>
      <c r="AC61" s="214">
        <v>19.903226</v>
      </c>
      <c r="AD61" s="214">
        <v>19.918499000000001</v>
      </c>
      <c r="AE61" s="214">
        <v>20.310193000000002</v>
      </c>
      <c r="AF61" s="214">
        <v>20.804334000000001</v>
      </c>
      <c r="AG61" s="214">
        <v>20.916257999999999</v>
      </c>
      <c r="AH61" s="214">
        <v>20.981421999999998</v>
      </c>
      <c r="AI61" s="214">
        <v>20.321467999999999</v>
      </c>
      <c r="AJ61" s="214">
        <v>19.587226000000001</v>
      </c>
      <c r="AK61" s="214">
        <v>20.013200999999999</v>
      </c>
      <c r="AL61" s="214">
        <v>20.087935999999999</v>
      </c>
      <c r="AM61" s="214">
        <v>19.034735999999999</v>
      </c>
      <c r="AN61" s="214">
        <v>19.21153</v>
      </c>
      <c r="AO61" s="214">
        <v>19.921153</v>
      </c>
      <c r="AP61" s="214">
        <v>20.538295999999999</v>
      </c>
      <c r="AQ61" s="214">
        <v>21.036477999999999</v>
      </c>
      <c r="AR61" s="214">
        <v>21.321100000000001</v>
      </c>
      <c r="AS61" s="214">
        <v>21.111450000000001</v>
      </c>
      <c r="AT61" s="214">
        <v>20.919518</v>
      </c>
      <c r="AU61" s="214">
        <v>19.297435</v>
      </c>
      <c r="AV61" s="214">
        <v>20.124130999999998</v>
      </c>
      <c r="AW61" s="214">
        <v>20.543298</v>
      </c>
      <c r="AX61" s="214">
        <v>20.579162</v>
      </c>
      <c r="AY61" s="214">
        <v>19.558067000000001</v>
      </c>
      <c r="AZ61" s="214">
        <v>19.397288</v>
      </c>
      <c r="BA61" s="214">
        <v>20.232185999999999</v>
      </c>
      <c r="BB61" s="214">
        <v>20.678467000000001</v>
      </c>
      <c r="BC61" s="214">
        <v>20.807247092000001</v>
      </c>
      <c r="BD61" s="214">
        <v>21.61231708</v>
      </c>
      <c r="BE61" s="355">
        <v>21.704910000000002</v>
      </c>
      <c r="BF61" s="355">
        <v>21.639320000000001</v>
      </c>
      <c r="BG61" s="355">
        <v>20.930810000000001</v>
      </c>
      <c r="BH61" s="355">
        <v>20.21001</v>
      </c>
      <c r="BI61" s="355">
        <v>20.757280000000002</v>
      </c>
      <c r="BJ61" s="355">
        <v>21.032969999999999</v>
      </c>
      <c r="BK61" s="355">
        <v>20.027989999999999</v>
      </c>
      <c r="BL61" s="355">
        <v>20.115839999999999</v>
      </c>
      <c r="BM61" s="355">
        <v>20.655799999999999</v>
      </c>
      <c r="BN61" s="355">
        <v>21.23385</v>
      </c>
      <c r="BO61" s="355">
        <v>21.797599999999999</v>
      </c>
      <c r="BP61" s="355">
        <v>22.029789999999998</v>
      </c>
      <c r="BQ61" s="355">
        <v>21.798760000000001</v>
      </c>
      <c r="BR61" s="355">
        <v>21.611059999999998</v>
      </c>
      <c r="BS61" s="355">
        <v>20.918240000000001</v>
      </c>
      <c r="BT61" s="355">
        <v>20.405570000000001</v>
      </c>
      <c r="BU61" s="355">
        <v>20.60201</v>
      </c>
      <c r="BV61" s="355">
        <v>20.946120000000001</v>
      </c>
    </row>
    <row r="62" spans="1:74" ht="11.1" customHeight="1" x14ac:dyDescent="0.2">
      <c r="A62" s="61"/>
      <c r="B62" s="156"/>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c r="AA62" s="214"/>
      <c r="AB62" s="214"/>
      <c r="AC62" s="214"/>
      <c r="AD62" s="214"/>
      <c r="AE62" s="214"/>
      <c r="AF62" s="214"/>
      <c r="AG62" s="214"/>
      <c r="AH62" s="214"/>
      <c r="AI62" s="214"/>
      <c r="AJ62" s="214"/>
      <c r="AK62" s="214"/>
      <c r="AL62" s="214"/>
      <c r="AM62" s="214"/>
      <c r="AN62" s="214"/>
      <c r="AO62" s="214"/>
      <c r="AP62" s="214"/>
      <c r="AQ62" s="214"/>
      <c r="AR62" s="214"/>
      <c r="AS62" s="214"/>
      <c r="AT62" s="214"/>
      <c r="AU62" s="214"/>
      <c r="AV62" s="214"/>
      <c r="AW62" s="214"/>
      <c r="AX62" s="214"/>
      <c r="AY62" s="214"/>
      <c r="AZ62" s="214"/>
      <c r="BA62" s="214"/>
      <c r="BB62" s="214"/>
      <c r="BC62" s="214"/>
      <c r="BD62" s="214"/>
      <c r="BE62" s="355"/>
      <c r="BF62" s="355"/>
      <c r="BG62" s="355"/>
      <c r="BH62" s="355"/>
      <c r="BI62" s="355"/>
      <c r="BJ62" s="355"/>
      <c r="BK62" s="355"/>
      <c r="BL62" s="355"/>
      <c r="BM62" s="355"/>
      <c r="BN62" s="355"/>
      <c r="BO62" s="355"/>
      <c r="BP62" s="355"/>
      <c r="BQ62" s="355"/>
      <c r="BR62" s="355"/>
      <c r="BS62" s="355"/>
      <c r="BT62" s="355"/>
      <c r="BU62" s="355"/>
      <c r="BV62" s="355"/>
    </row>
    <row r="63" spans="1:74" ht="11.1" customHeight="1" x14ac:dyDescent="0.2">
      <c r="A63" s="61" t="s">
        <v>965</v>
      </c>
      <c r="B63" s="180" t="s">
        <v>548</v>
      </c>
      <c r="C63" s="214">
        <v>15.649224999999999</v>
      </c>
      <c r="D63" s="214">
        <v>15.517678</v>
      </c>
      <c r="E63" s="214">
        <v>15.390032</v>
      </c>
      <c r="F63" s="214">
        <v>16.264299999999999</v>
      </c>
      <c r="G63" s="214">
        <v>16.196611999999998</v>
      </c>
      <c r="H63" s="214">
        <v>16.087199999999999</v>
      </c>
      <c r="I63" s="214">
        <v>16.880032</v>
      </c>
      <c r="J63" s="214">
        <v>16.707000000000001</v>
      </c>
      <c r="K63" s="214">
        <v>16.358166000000001</v>
      </c>
      <c r="L63" s="214">
        <v>15.659708999999999</v>
      </c>
      <c r="M63" s="214">
        <v>16.366533</v>
      </c>
      <c r="N63" s="214">
        <v>16.751258</v>
      </c>
      <c r="O63" s="214">
        <v>15.766935</v>
      </c>
      <c r="P63" s="214">
        <v>15.63475</v>
      </c>
      <c r="Q63" s="214">
        <v>15.877644999999999</v>
      </c>
      <c r="R63" s="214">
        <v>16.520900000000001</v>
      </c>
      <c r="S63" s="214">
        <v>16.612258000000001</v>
      </c>
      <c r="T63" s="214">
        <v>16.923866</v>
      </c>
      <c r="U63" s="214">
        <v>17.184902999999998</v>
      </c>
      <c r="V63" s="214">
        <v>16.962322</v>
      </c>
      <c r="W63" s="214">
        <v>16.427233000000001</v>
      </c>
      <c r="X63" s="214">
        <v>15.690967000000001</v>
      </c>
      <c r="Y63" s="214">
        <v>16.682832999999999</v>
      </c>
      <c r="Z63" s="214">
        <v>16.841805999999998</v>
      </c>
      <c r="AA63" s="214">
        <v>16.296935999999999</v>
      </c>
      <c r="AB63" s="214">
        <v>16.178792999999999</v>
      </c>
      <c r="AC63" s="214">
        <v>16.287289999999999</v>
      </c>
      <c r="AD63" s="214">
        <v>16.223099999999999</v>
      </c>
      <c r="AE63" s="214">
        <v>16.476807000000001</v>
      </c>
      <c r="AF63" s="214">
        <v>16.802900000000001</v>
      </c>
      <c r="AG63" s="214">
        <v>16.999516</v>
      </c>
      <c r="AH63" s="214">
        <v>16.975999999999999</v>
      </c>
      <c r="AI63" s="214">
        <v>16.6874</v>
      </c>
      <c r="AJ63" s="214">
        <v>15.782774</v>
      </c>
      <c r="AK63" s="214">
        <v>16.544899999999998</v>
      </c>
      <c r="AL63" s="214">
        <v>16.895807000000001</v>
      </c>
      <c r="AM63" s="214">
        <v>16.457999999999998</v>
      </c>
      <c r="AN63" s="214">
        <v>15.819891999999999</v>
      </c>
      <c r="AO63" s="214">
        <v>16.380224999999999</v>
      </c>
      <c r="AP63" s="214">
        <v>17.264832999999999</v>
      </c>
      <c r="AQ63" s="214">
        <v>17.494064000000002</v>
      </c>
      <c r="AR63" s="214">
        <v>17.513133</v>
      </c>
      <c r="AS63" s="214">
        <v>17.643709999999999</v>
      </c>
      <c r="AT63" s="214">
        <v>17.232935999999999</v>
      </c>
      <c r="AU63" s="214">
        <v>15.787566999999999</v>
      </c>
      <c r="AV63" s="214">
        <v>16.342676999999998</v>
      </c>
      <c r="AW63" s="214">
        <v>17.116</v>
      </c>
      <c r="AX63" s="214">
        <v>17.559452</v>
      </c>
      <c r="AY63" s="214">
        <v>16.917677000000001</v>
      </c>
      <c r="AZ63" s="214">
        <v>16.359642999999998</v>
      </c>
      <c r="BA63" s="214">
        <v>16.962548000000002</v>
      </c>
      <c r="BB63" s="214">
        <v>17.106867000000001</v>
      </c>
      <c r="BC63" s="214">
        <v>17.230290322999998</v>
      </c>
      <c r="BD63" s="214">
        <v>17.971969999999999</v>
      </c>
      <c r="BE63" s="355">
        <v>17.879529999999999</v>
      </c>
      <c r="BF63" s="355">
        <v>17.696899999999999</v>
      </c>
      <c r="BG63" s="355">
        <v>17.22559</v>
      </c>
      <c r="BH63" s="355">
        <v>16.397200000000002</v>
      </c>
      <c r="BI63" s="355">
        <v>17.102460000000001</v>
      </c>
      <c r="BJ63" s="355">
        <v>17.363029999999998</v>
      </c>
      <c r="BK63" s="355">
        <v>16.845220000000001</v>
      </c>
      <c r="BL63" s="355">
        <v>16.613720000000001</v>
      </c>
      <c r="BM63" s="355">
        <v>16.863880000000002</v>
      </c>
      <c r="BN63" s="355">
        <v>17.344049999999999</v>
      </c>
      <c r="BO63" s="355">
        <v>17.617760000000001</v>
      </c>
      <c r="BP63" s="355">
        <v>17.911719999999999</v>
      </c>
      <c r="BQ63" s="355">
        <v>17.88617</v>
      </c>
      <c r="BR63" s="355">
        <v>17.63336</v>
      </c>
      <c r="BS63" s="355">
        <v>17.185140000000001</v>
      </c>
      <c r="BT63" s="355">
        <v>16.520389999999999</v>
      </c>
      <c r="BU63" s="355">
        <v>16.960799999999999</v>
      </c>
      <c r="BV63" s="355">
        <v>17.24071</v>
      </c>
    </row>
    <row r="64" spans="1:74" ht="11.1" customHeight="1" x14ac:dyDescent="0.2">
      <c r="A64" s="61" t="s">
        <v>963</v>
      </c>
      <c r="B64" s="180" t="s">
        <v>547</v>
      </c>
      <c r="C64" s="214">
        <v>17.924630000000001</v>
      </c>
      <c r="D64" s="214">
        <v>17.924630000000001</v>
      </c>
      <c r="E64" s="214">
        <v>17.930630000000001</v>
      </c>
      <c r="F64" s="214">
        <v>17.951229999999999</v>
      </c>
      <c r="G64" s="214">
        <v>17.951229999999999</v>
      </c>
      <c r="H64" s="214">
        <v>17.824694999999998</v>
      </c>
      <c r="I64" s="214">
        <v>17.834695</v>
      </c>
      <c r="J64" s="214">
        <v>17.834695</v>
      </c>
      <c r="K64" s="214">
        <v>17.834695</v>
      </c>
      <c r="L64" s="214">
        <v>17.850695000000002</v>
      </c>
      <c r="M64" s="214">
        <v>17.810694999999999</v>
      </c>
      <c r="N64" s="214">
        <v>17.811382999999999</v>
      </c>
      <c r="O64" s="214">
        <v>17.967088</v>
      </c>
      <c r="P64" s="214">
        <v>17.949587999999999</v>
      </c>
      <c r="Q64" s="214">
        <v>17.949587999999999</v>
      </c>
      <c r="R64" s="214">
        <v>17.961587999999999</v>
      </c>
      <c r="S64" s="214">
        <v>17.961587999999999</v>
      </c>
      <c r="T64" s="214">
        <v>18.055938000000001</v>
      </c>
      <c r="U64" s="214">
        <v>18.096938000000002</v>
      </c>
      <c r="V64" s="214">
        <v>18.097937999999999</v>
      </c>
      <c r="W64" s="214">
        <v>18.13785</v>
      </c>
      <c r="X64" s="214">
        <v>18.132850000000001</v>
      </c>
      <c r="Y64" s="214">
        <v>18.1861</v>
      </c>
      <c r="Z64" s="214">
        <v>18.1861</v>
      </c>
      <c r="AA64" s="214">
        <v>18.317036000000002</v>
      </c>
      <c r="AB64" s="214">
        <v>18.317036000000002</v>
      </c>
      <c r="AC64" s="214">
        <v>18.319036000000001</v>
      </c>
      <c r="AD64" s="214">
        <v>18.319036000000001</v>
      </c>
      <c r="AE64" s="214">
        <v>18.319036000000001</v>
      </c>
      <c r="AF64" s="214">
        <v>18.433316000000001</v>
      </c>
      <c r="AG64" s="214">
        <v>18.433316000000001</v>
      </c>
      <c r="AH64" s="214">
        <v>18.433316000000001</v>
      </c>
      <c r="AI64" s="214">
        <v>18.456316000000001</v>
      </c>
      <c r="AJ64" s="214">
        <v>18.471316000000002</v>
      </c>
      <c r="AK64" s="214">
        <v>18.491015999999998</v>
      </c>
      <c r="AL64" s="214">
        <v>18.510016</v>
      </c>
      <c r="AM64" s="214">
        <v>18.620826999999998</v>
      </c>
      <c r="AN64" s="214">
        <v>18.617027</v>
      </c>
      <c r="AO64" s="214">
        <v>18.620777</v>
      </c>
      <c r="AP64" s="214">
        <v>18.620777</v>
      </c>
      <c r="AQ64" s="214">
        <v>18.556777</v>
      </c>
      <c r="AR64" s="214">
        <v>18.568777000000001</v>
      </c>
      <c r="AS64" s="214">
        <v>18.568777000000001</v>
      </c>
      <c r="AT64" s="214">
        <v>18.572576999999999</v>
      </c>
      <c r="AU64" s="214">
        <v>18.502576999999999</v>
      </c>
      <c r="AV64" s="214">
        <v>18.504497000000001</v>
      </c>
      <c r="AW64" s="214">
        <v>18.512497</v>
      </c>
      <c r="AX64" s="214">
        <v>18.550027</v>
      </c>
      <c r="AY64" s="214">
        <v>18.566997000000001</v>
      </c>
      <c r="AZ64" s="214">
        <v>18.566997000000001</v>
      </c>
      <c r="BA64" s="214">
        <v>18.588497</v>
      </c>
      <c r="BB64" s="214">
        <v>18.598496999999998</v>
      </c>
      <c r="BC64" s="214">
        <v>18.598500000000001</v>
      </c>
      <c r="BD64" s="214">
        <v>18.598500000000001</v>
      </c>
      <c r="BE64" s="355">
        <v>18.598500000000001</v>
      </c>
      <c r="BF64" s="355">
        <v>18.598500000000001</v>
      </c>
      <c r="BG64" s="355">
        <v>18.598500000000001</v>
      </c>
      <c r="BH64" s="355">
        <v>18.598500000000001</v>
      </c>
      <c r="BI64" s="355">
        <v>18.598500000000001</v>
      </c>
      <c r="BJ64" s="355">
        <v>18.598500000000001</v>
      </c>
      <c r="BK64" s="355">
        <v>18.608499999999999</v>
      </c>
      <c r="BL64" s="355">
        <v>18.608499999999999</v>
      </c>
      <c r="BM64" s="355">
        <v>18.608499999999999</v>
      </c>
      <c r="BN64" s="355">
        <v>18.608499999999999</v>
      </c>
      <c r="BO64" s="355">
        <v>18.608499999999999</v>
      </c>
      <c r="BP64" s="355">
        <v>18.608499999999999</v>
      </c>
      <c r="BQ64" s="355">
        <v>18.633500000000002</v>
      </c>
      <c r="BR64" s="355">
        <v>18.648499999999999</v>
      </c>
      <c r="BS64" s="355">
        <v>18.648499999999999</v>
      </c>
      <c r="BT64" s="355">
        <v>18.648499999999999</v>
      </c>
      <c r="BU64" s="355">
        <v>18.648499999999999</v>
      </c>
      <c r="BV64" s="355">
        <v>18.648499999999999</v>
      </c>
    </row>
    <row r="65" spans="1:74" ht="11.1" customHeight="1" x14ac:dyDescent="0.2">
      <c r="A65" s="61" t="s">
        <v>964</v>
      </c>
      <c r="B65" s="181" t="s">
        <v>874</v>
      </c>
      <c r="C65" s="215">
        <v>0.87305707287000001</v>
      </c>
      <c r="D65" s="215">
        <v>0.86571817660999995</v>
      </c>
      <c r="E65" s="215">
        <v>0.85830960763999997</v>
      </c>
      <c r="F65" s="215">
        <v>0.90602705219000002</v>
      </c>
      <c r="G65" s="215">
        <v>0.90225639134000002</v>
      </c>
      <c r="H65" s="215">
        <v>0.90252315677999995</v>
      </c>
      <c r="I65" s="215">
        <v>0.94647158249999996</v>
      </c>
      <c r="J65" s="215">
        <v>0.93676959431999995</v>
      </c>
      <c r="K65" s="215">
        <v>0.91721030273000004</v>
      </c>
      <c r="L65" s="215">
        <v>0.87726046521000001</v>
      </c>
      <c r="M65" s="215">
        <v>0.91891602209000001</v>
      </c>
      <c r="N65" s="215">
        <v>0.94048047813000002</v>
      </c>
      <c r="O65" s="215">
        <v>0.87754537629999996</v>
      </c>
      <c r="P65" s="215">
        <v>0.87103670569000002</v>
      </c>
      <c r="Q65" s="215">
        <v>0.88456877115999999</v>
      </c>
      <c r="R65" s="215">
        <v>0.91979061094000003</v>
      </c>
      <c r="S65" s="215">
        <v>0.92487690955000001</v>
      </c>
      <c r="T65" s="215">
        <v>0.93730195572999997</v>
      </c>
      <c r="U65" s="215">
        <v>0.94960280020999999</v>
      </c>
      <c r="V65" s="215">
        <v>0.93725163606999995</v>
      </c>
      <c r="W65" s="215">
        <v>0.90568799498999997</v>
      </c>
      <c r="X65" s="215">
        <v>0.86533374511000005</v>
      </c>
      <c r="Y65" s="215">
        <v>0.91733978147999995</v>
      </c>
      <c r="Z65" s="215">
        <v>0.92608123786999996</v>
      </c>
      <c r="AA65" s="215">
        <v>0.88971468965</v>
      </c>
      <c r="AB65" s="215">
        <v>0.8832647924</v>
      </c>
      <c r="AC65" s="215">
        <v>0.88909099802000002</v>
      </c>
      <c r="AD65" s="215">
        <v>0.88558699267999996</v>
      </c>
      <c r="AE65" s="215">
        <v>0.8994363568</v>
      </c>
      <c r="AF65" s="215">
        <v>0.91155058591000004</v>
      </c>
      <c r="AG65" s="215">
        <v>0.92221692504999997</v>
      </c>
      <c r="AH65" s="215">
        <v>0.92094119147999998</v>
      </c>
      <c r="AI65" s="215">
        <v>0.90415660416999999</v>
      </c>
      <c r="AJ65" s="215">
        <v>0.85444772857999995</v>
      </c>
      <c r="AK65" s="215">
        <v>0.89475343053</v>
      </c>
      <c r="AL65" s="215">
        <v>0.91279267397999997</v>
      </c>
      <c r="AM65" s="215">
        <v>0.88384903635000001</v>
      </c>
      <c r="AN65" s="215">
        <v>0.84975393761999996</v>
      </c>
      <c r="AO65" s="215">
        <v>0.87967462367000004</v>
      </c>
      <c r="AP65" s="215">
        <v>0.92718112675999997</v>
      </c>
      <c r="AQ65" s="215">
        <v>0.94273181166999998</v>
      </c>
      <c r="AR65" s="215">
        <v>0.94314951383000001</v>
      </c>
      <c r="AS65" s="215">
        <v>0.95018158708</v>
      </c>
      <c r="AT65" s="215">
        <v>0.92786994502999998</v>
      </c>
      <c r="AU65" s="215">
        <v>0.85326314275000004</v>
      </c>
      <c r="AV65" s="215">
        <v>0.88317326323000001</v>
      </c>
      <c r="AW65" s="215">
        <v>0.92456463329000005</v>
      </c>
      <c r="AX65" s="215">
        <v>0.94659980818</v>
      </c>
      <c r="AY65" s="215">
        <v>0.91116926448000002</v>
      </c>
      <c r="AZ65" s="215">
        <v>0.88111410801000001</v>
      </c>
      <c r="BA65" s="215">
        <v>0.91252929163999996</v>
      </c>
      <c r="BB65" s="215">
        <v>0.91979835789999997</v>
      </c>
      <c r="BC65" s="215">
        <v>0.92643440721000003</v>
      </c>
      <c r="BD65" s="215">
        <v>0.96631287469000005</v>
      </c>
      <c r="BE65" s="386">
        <v>0.96134229999999998</v>
      </c>
      <c r="BF65" s="386">
        <v>0.9515228</v>
      </c>
      <c r="BG65" s="386">
        <v>0.92618140000000004</v>
      </c>
      <c r="BH65" s="386">
        <v>0.88164089999999995</v>
      </c>
      <c r="BI65" s="386">
        <v>0.91956099999999996</v>
      </c>
      <c r="BJ65" s="386">
        <v>0.93357129999999999</v>
      </c>
      <c r="BK65" s="386">
        <v>0.90524349999999998</v>
      </c>
      <c r="BL65" s="386">
        <v>0.89280289999999995</v>
      </c>
      <c r="BM65" s="386">
        <v>0.9062462</v>
      </c>
      <c r="BN65" s="386">
        <v>0.93204989999999999</v>
      </c>
      <c r="BO65" s="386">
        <v>0.94675869999999995</v>
      </c>
      <c r="BP65" s="386">
        <v>0.96255599999999997</v>
      </c>
      <c r="BQ65" s="386">
        <v>0.9598932</v>
      </c>
      <c r="BR65" s="386">
        <v>0.94556470000000004</v>
      </c>
      <c r="BS65" s="386">
        <v>0.92152959999999995</v>
      </c>
      <c r="BT65" s="386">
        <v>0.88588299999999998</v>
      </c>
      <c r="BU65" s="386">
        <v>0.90949930000000001</v>
      </c>
      <c r="BV65" s="386">
        <v>0.92450909999999997</v>
      </c>
    </row>
    <row r="66" spans="1:74" ht="11.1" customHeight="1" x14ac:dyDescent="0.2">
      <c r="A66" s="61"/>
      <c r="B66" s="159"/>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160"/>
      <c r="AS66" s="160"/>
      <c r="AT66" s="160"/>
      <c r="AU66" s="160"/>
      <c r="AV66" s="160"/>
      <c r="AW66" s="160"/>
      <c r="AX66" s="160"/>
      <c r="AY66" s="160"/>
      <c r="AZ66" s="160"/>
      <c r="BA66" s="404"/>
      <c r="BB66" s="404"/>
      <c r="BC66" s="404"/>
      <c r="BD66" s="160"/>
      <c r="BE66" s="160"/>
      <c r="BF66" s="160"/>
      <c r="BG66" s="404"/>
      <c r="BH66" s="214"/>
      <c r="BI66" s="404"/>
      <c r="BJ66" s="404"/>
      <c r="BK66" s="404"/>
      <c r="BL66" s="404"/>
      <c r="BM66" s="404"/>
      <c r="BN66" s="404"/>
      <c r="BO66" s="404"/>
      <c r="BP66" s="404"/>
      <c r="BQ66" s="404"/>
      <c r="BR66" s="404"/>
      <c r="BS66" s="404"/>
      <c r="BT66" s="404"/>
      <c r="BU66" s="404"/>
      <c r="BV66" s="404"/>
    </row>
    <row r="67" spans="1:74" ht="12" customHeight="1" x14ac:dyDescent="0.2">
      <c r="A67" s="61"/>
      <c r="B67" s="803" t="s">
        <v>1016</v>
      </c>
      <c r="C67" s="800"/>
      <c r="D67" s="800"/>
      <c r="E67" s="800"/>
      <c r="F67" s="800"/>
      <c r="G67" s="800"/>
      <c r="H67" s="800"/>
      <c r="I67" s="800"/>
      <c r="J67" s="800"/>
      <c r="K67" s="800"/>
      <c r="L67" s="800"/>
      <c r="M67" s="800"/>
      <c r="N67" s="800"/>
      <c r="O67" s="800"/>
      <c r="P67" s="800"/>
      <c r="Q67" s="800"/>
      <c r="BH67" s="214"/>
    </row>
    <row r="68" spans="1:74" s="443" customFormat="1" ht="22.35" customHeight="1" x14ac:dyDescent="0.2">
      <c r="A68" s="442"/>
      <c r="B68" s="822" t="s">
        <v>1204</v>
      </c>
      <c r="C68" s="790"/>
      <c r="D68" s="790"/>
      <c r="E68" s="790"/>
      <c r="F68" s="790"/>
      <c r="G68" s="790"/>
      <c r="H68" s="790"/>
      <c r="I68" s="790"/>
      <c r="J68" s="790"/>
      <c r="K68" s="790"/>
      <c r="L68" s="790"/>
      <c r="M68" s="790"/>
      <c r="N68" s="790"/>
      <c r="O68" s="790"/>
      <c r="P68" s="790"/>
      <c r="Q68" s="786"/>
      <c r="AY68" s="534"/>
      <c r="AZ68" s="534"/>
      <c r="BA68" s="534"/>
      <c r="BB68" s="534"/>
      <c r="BC68" s="534"/>
      <c r="BD68" s="661"/>
      <c r="BE68" s="661"/>
      <c r="BF68" s="661"/>
      <c r="BG68" s="534"/>
      <c r="BH68" s="214"/>
      <c r="BI68" s="534"/>
      <c r="BJ68" s="534"/>
    </row>
    <row r="69" spans="1:74" s="443" customFormat="1" ht="12" customHeight="1" x14ac:dyDescent="0.2">
      <c r="A69" s="442"/>
      <c r="B69" s="789" t="s">
        <v>1041</v>
      </c>
      <c r="C69" s="790"/>
      <c r="D69" s="790"/>
      <c r="E69" s="790"/>
      <c r="F69" s="790"/>
      <c r="G69" s="790"/>
      <c r="H69" s="790"/>
      <c r="I69" s="790"/>
      <c r="J69" s="790"/>
      <c r="K69" s="790"/>
      <c r="L69" s="790"/>
      <c r="M69" s="790"/>
      <c r="N69" s="790"/>
      <c r="O69" s="790"/>
      <c r="P69" s="790"/>
      <c r="Q69" s="786"/>
      <c r="AY69" s="534"/>
      <c r="AZ69" s="534"/>
      <c r="BA69" s="534"/>
      <c r="BB69" s="534"/>
      <c r="BC69" s="534"/>
      <c r="BD69" s="661"/>
      <c r="BE69" s="661"/>
      <c r="BF69" s="661"/>
      <c r="BG69" s="534"/>
      <c r="BH69" s="214"/>
      <c r="BI69" s="534"/>
      <c r="BJ69" s="534"/>
    </row>
    <row r="70" spans="1:74" s="443" customFormat="1" ht="12" customHeight="1" x14ac:dyDescent="0.2">
      <c r="A70" s="442"/>
      <c r="B70" s="789" t="s">
        <v>1059</v>
      </c>
      <c r="C70" s="790"/>
      <c r="D70" s="790"/>
      <c r="E70" s="790"/>
      <c r="F70" s="790"/>
      <c r="G70" s="790"/>
      <c r="H70" s="790"/>
      <c r="I70" s="790"/>
      <c r="J70" s="790"/>
      <c r="K70" s="790"/>
      <c r="L70" s="790"/>
      <c r="M70" s="790"/>
      <c r="N70" s="790"/>
      <c r="O70" s="790"/>
      <c r="P70" s="790"/>
      <c r="Q70" s="786"/>
      <c r="AY70" s="534"/>
      <c r="AZ70" s="534"/>
      <c r="BA70" s="534"/>
      <c r="BB70" s="534"/>
      <c r="BC70" s="534"/>
      <c r="BD70" s="661"/>
      <c r="BE70" s="661"/>
      <c r="BF70" s="661"/>
      <c r="BG70" s="534"/>
      <c r="BH70" s="214"/>
      <c r="BI70" s="534"/>
      <c r="BJ70" s="534"/>
    </row>
    <row r="71" spans="1:74" s="443" customFormat="1" ht="12" customHeight="1" x14ac:dyDescent="0.2">
      <c r="A71" s="442"/>
      <c r="B71" s="791" t="s">
        <v>1061</v>
      </c>
      <c r="C71" s="785"/>
      <c r="D71" s="785"/>
      <c r="E71" s="785"/>
      <c r="F71" s="785"/>
      <c r="G71" s="785"/>
      <c r="H71" s="785"/>
      <c r="I71" s="785"/>
      <c r="J71" s="785"/>
      <c r="K71" s="785"/>
      <c r="L71" s="785"/>
      <c r="M71" s="785"/>
      <c r="N71" s="785"/>
      <c r="O71" s="785"/>
      <c r="P71" s="785"/>
      <c r="Q71" s="786"/>
      <c r="AY71" s="534"/>
      <c r="AZ71" s="534"/>
      <c r="BA71" s="534"/>
      <c r="BB71" s="534"/>
      <c r="BC71" s="534"/>
      <c r="BD71" s="661"/>
      <c r="BE71" s="661"/>
      <c r="BF71" s="661"/>
      <c r="BG71" s="534"/>
      <c r="BH71" s="214"/>
      <c r="BI71" s="534"/>
      <c r="BJ71" s="534"/>
    </row>
    <row r="72" spans="1:74" s="443" customFormat="1" ht="12" customHeight="1" x14ac:dyDescent="0.2">
      <c r="A72" s="442"/>
      <c r="B72" s="784" t="s">
        <v>1045</v>
      </c>
      <c r="C72" s="785"/>
      <c r="D72" s="785"/>
      <c r="E72" s="785"/>
      <c r="F72" s="785"/>
      <c r="G72" s="785"/>
      <c r="H72" s="785"/>
      <c r="I72" s="785"/>
      <c r="J72" s="785"/>
      <c r="K72" s="785"/>
      <c r="L72" s="785"/>
      <c r="M72" s="785"/>
      <c r="N72" s="785"/>
      <c r="O72" s="785"/>
      <c r="P72" s="785"/>
      <c r="Q72" s="786"/>
      <c r="AY72" s="534"/>
      <c r="AZ72" s="534"/>
      <c r="BA72" s="534"/>
      <c r="BB72" s="534"/>
      <c r="BC72" s="534"/>
      <c r="BD72" s="661"/>
      <c r="BE72" s="661"/>
      <c r="BF72" s="661"/>
      <c r="BG72" s="534"/>
      <c r="BH72" s="214"/>
      <c r="BI72" s="534"/>
      <c r="BJ72" s="534"/>
    </row>
    <row r="73" spans="1:74" s="443" customFormat="1" ht="12" customHeight="1" x14ac:dyDescent="0.2">
      <c r="A73" s="436"/>
      <c r="B73" s="806" t="s">
        <v>1147</v>
      </c>
      <c r="C73" s="786"/>
      <c r="D73" s="786"/>
      <c r="E73" s="786"/>
      <c r="F73" s="786"/>
      <c r="G73" s="786"/>
      <c r="H73" s="786"/>
      <c r="I73" s="786"/>
      <c r="J73" s="786"/>
      <c r="K73" s="786"/>
      <c r="L73" s="786"/>
      <c r="M73" s="786"/>
      <c r="N73" s="786"/>
      <c r="O73" s="786"/>
      <c r="P73" s="786"/>
      <c r="Q73" s="786"/>
      <c r="AY73" s="534"/>
      <c r="AZ73" s="534"/>
      <c r="BA73" s="534"/>
      <c r="BB73" s="534"/>
      <c r="BC73" s="534"/>
      <c r="BD73" s="661"/>
      <c r="BE73" s="661"/>
      <c r="BF73" s="661"/>
      <c r="BG73" s="534"/>
      <c r="BH73" s="214"/>
      <c r="BI73" s="534"/>
      <c r="BJ73" s="534"/>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5"/>
      <c r="AZ74" s="405"/>
      <c r="BA74" s="405"/>
      <c r="BB74" s="405"/>
      <c r="BC74" s="405"/>
      <c r="BD74" s="646"/>
      <c r="BE74" s="646"/>
      <c r="BF74" s="646"/>
      <c r="BG74" s="405"/>
      <c r="BH74" s="214"/>
      <c r="BI74" s="405"/>
      <c r="BJ74" s="405"/>
      <c r="BK74" s="405"/>
      <c r="BL74" s="405"/>
      <c r="BM74" s="405"/>
      <c r="BN74" s="405"/>
      <c r="BO74" s="405"/>
      <c r="BP74" s="405"/>
      <c r="BQ74" s="405"/>
      <c r="BR74" s="405"/>
      <c r="BS74" s="405"/>
      <c r="BT74" s="405"/>
      <c r="BU74" s="405"/>
      <c r="BV74" s="405"/>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5"/>
      <c r="AZ75" s="405"/>
      <c r="BA75" s="405"/>
      <c r="BB75" s="405"/>
      <c r="BC75" s="405"/>
      <c r="BD75" s="646"/>
      <c r="BE75" s="646"/>
      <c r="BF75" s="646"/>
      <c r="BG75" s="405"/>
      <c r="BH75" s="214"/>
      <c r="BI75" s="405"/>
      <c r="BJ75" s="405"/>
      <c r="BK75" s="405"/>
      <c r="BL75" s="405"/>
      <c r="BM75" s="405"/>
      <c r="BN75" s="405"/>
      <c r="BO75" s="405"/>
      <c r="BP75" s="405"/>
      <c r="BQ75" s="405"/>
      <c r="BR75" s="405"/>
      <c r="BS75" s="405"/>
      <c r="BT75" s="405"/>
      <c r="BU75" s="405"/>
      <c r="BV75" s="405"/>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5"/>
      <c r="AZ76" s="405"/>
      <c r="BA76" s="405"/>
      <c r="BB76" s="405"/>
      <c r="BC76" s="405"/>
      <c r="BD76" s="646"/>
      <c r="BE76" s="646"/>
      <c r="BF76" s="646"/>
      <c r="BG76" s="405"/>
      <c r="BH76" s="214"/>
      <c r="BI76" s="405"/>
      <c r="BJ76" s="405"/>
      <c r="BK76" s="405"/>
      <c r="BL76" s="405"/>
      <c r="BM76" s="405"/>
      <c r="BN76" s="405"/>
      <c r="BO76" s="405"/>
      <c r="BP76" s="405"/>
      <c r="BQ76" s="405"/>
      <c r="BR76" s="405"/>
      <c r="BS76" s="405"/>
      <c r="BT76" s="405"/>
      <c r="BU76" s="405"/>
      <c r="BV76" s="405"/>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5"/>
      <c r="AZ77" s="405"/>
      <c r="BA77" s="405"/>
      <c r="BB77" s="405"/>
      <c r="BC77" s="405"/>
      <c r="BD77" s="646"/>
      <c r="BE77" s="646"/>
      <c r="BF77" s="646"/>
      <c r="BG77" s="405"/>
      <c r="BH77" s="214"/>
      <c r="BI77" s="405"/>
      <c r="BJ77" s="405"/>
      <c r="BK77" s="405"/>
      <c r="BL77" s="405"/>
      <c r="BM77" s="405"/>
      <c r="BN77" s="405"/>
      <c r="BO77" s="405"/>
      <c r="BP77" s="405"/>
      <c r="BQ77" s="405"/>
      <c r="BR77" s="405"/>
      <c r="BS77" s="405"/>
      <c r="BT77" s="405"/>
      <c r="BU77" s="405"/>
      <c r="BV77" s="405"/>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5"/>
      <c r="AZ78" s="405"/>
      <c r="BA78" s="405"/>
      <c r="BB78" s="405"/>
      <c r="BC78" s="405"/>
      <c r="BD78" s="646"/>
      <c r="BE78" s="646"/>
      <c r="BF78" s="646"/>
      <c r="BG78" s="405"/>
      <c r="BI78" s="405"/>
      <c r="BJ78" s="405"/>
      <c r="BK78" s="405"/>
      <c r="BL78" s="405"/>
      <c r="BM78" s="405"/>
      <c r="BN78" s="405"/>
      <c r="BO78" s="405"/>
      <c r="BP78" s="405"/>
      <c r="BQ78" s="405"/>
      <c r="BR78" s="405"/>
      <c r="BS78" s="405"/>
      <c r="BT78" s="405"/>
      <c r="BU78" s="405"/>
      <c r="BV78" s="405"/>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5"/>
      <c r="AZ79" s="405"/>
      <c r="BA79" s="405"/>
      <c r="BB79" s="405"/>
      <c r="BC79" s="405"/>
      <c r="BD79" s="646"/>
      <c r="BE79" s="646"/>
      <c r="BF79" s="646"/>
      <c r="BG79" s="405"/>
      <c r="BI79" s="405"/>
      <c r="BJ79" s="405"/>
      <c r="BK79" s="405"/>
      <c r="BL79" s="405"/>
      <c r="BM79" s="405"/>
      <c r="BN79" s="405"/>
      <c r="BO79" s="405"/>
      <c r="BP79" s="405"/>
      <c r="BQ79" s="405"/>
      <c r="BR79" s="405"/>
      <c r="BS79" s="405"/>
      <c r="BT79" s="405"/>
      <c r="BU79" s="405"/>
      <c r="BV79" s="405"/>
    </row>
    <row r="80" spans="1:74" x14ac:dyDescent="0.2">
      <c r="C80" s="161"/>
      <c r="D80" s="161"/>
      <c r="E80" s="161"/>
      <c r="F80" s="161"/>
      <c r="G80" s="161"/>
      <c r="H80" s="161"/>
      <c r="I80" s="161"/>
      <c r="J80" s="161"/>
      <c r="K80" s="161"/>
      <c r="L80" s="161"/>
      <c r="M80" s="161"/>
      <c r="N80" s="161"/>
      <c r="O80" s="161"/>
      <c r="P80" s="161"/>
      <c r="Q80" s="161"/>
      <c r="R80" s="161"/>
      <c r="S80" s="161"/>
      <c r="T80" s="161"/>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405"/>
      <c r="AZ80" s="405"/>
      <c r="BA80" s="405"/>
      <c r="BB80" s="405"/>
      <c r="BC80" s="405"/>
      <c r="BD80" s="646"/>
      <c r="BE80" s="646"/>
      <c r="BF80" s="646"/>
      <c r="BG80" s="405"/>
      <c r="BI80" s="405"/>
      <c r="BJ80" s="405"/>
      <c r="BK80" s="405"/>
      <c r="BL80" s="405"/>
      <c r="BM80" s="405"/>
      <c r="BN80" s="405"/>
      <c r="BO80" s="405"/>
      <c r="BP80" s="405"/>
      <c r="BQ80" s="405"/>
      <c r="BR80" s="405"/>
      <c r="BS80" s="405"/>
      <c r="BT80" s="405"/>
      <c r="BU80" s="405"/>
      <c r="BV80" s="405"/>
    </row>
    <row r="81" spans="3:74" x14ac:dyDescent="0.2">
      <c r="C81" s="161"/>
      <c r="D81" s="161"/>
      <c r="E81" s="161"/>
      <c r="F81" s="161"/>
      <c r="G81" s="161"/>
      <c r="H81" s="161"/>
      <c r="I81" s="161"/>
      <c r="J81" s="161"/>
      <c r="K81" s="161"/>
      <c r="L81" s="161"/>
      <c r="M81" s="161"/>
      <c r="N81" s="161"/>
      <c r="O81" s="161"/>
      <c r="P81" s="161"/>
      <c r="Q81" s="161"/>
      <c r="R81" s="161"/>
      <c r="S81" s="161"/>
      <c r="T81" s="161"/>
      <c r="U81" s="161"/>
      <c r="V81" s="161"/>
      <c r="W81" s="161"/>
      <c r="X81" s="161"/>
      <c r="Y81" s="161"/>
      <c r="Z81" s="161"/>
      <c r="AA81" s="161"/>
      <c r="AB81" s="161"/>
      <c r="AC81" s="161"/>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405"/>
      <c r="AZ81" s="405"/>
      <c r="BA81" s="405"/>
      <c r="BB81" s="405"/>
      <c r="BC81" s="405"/>
      <c r="BD81" s="646"/>
      <c r="BE81" s="646"/>
      <c r="BF81" s="646"/>
      <c r="BG81" s="405"/>
      <c r="BI81" s="405"/>
      <c r="BJ81" s="405"/>
      <c r="BK81" s="405"/>
      <c r="BL81" s="405"/>
      <c r="BM81" s="405"/>
      <c r="BN81" s="405"/>
      <c r="BO81" s="405"/>
      <c r="BP81" s="405"/>
      <c r="BQ81" s="405"/>
      <c r="BR81" s="405"/>
      <c r="BS81" s="405"/>
      <c r="BT81" s="405"/>
      <c r="BU81" s="405"/>
      <c r="BV81" s="405"/>
    </row>
    <row r="82" spans="3:74" x14ac:dyDescent="0.2">
      <c r="C82" s="161"/>
      <c r="D82" s="161"/>
      <c r="E82" s="161"/>
      <c r="F82" s="161"/>
      <c r="G82" s="161"/>
      <c r="H82" s="161"/>
      <c r="I82" s="161"/>
      <c r="J82" s="161"/>
      <c r="K82" s="161"/>
      <c r="L82" s="161"/>
      <c r="M82" s="161"/>
      <c r="N82" s="161"/>
      <c r="O82" s="161"/>
      <c r="P82" s="161"/>
      <c r="Q82" s="161"/>
      <c r="R82" s="161"/>
      <c r="S82" s="161"/>
      <c r="T82" s="161"/>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405"/>
      <c r="AZ82" s="405"/>
      <c r="BA82" s="405"/>
      <c r="BB82" s="405"/>
      <c r="BC82" s="405"/>
      <c r="BD82" s="646"/>
      <c r="BE82" s="646"/>
      <c r="BF82" s="646"/>
      <c r="BG82" s="405"/>
      <c r="BI82" s="405"/>
      <c r="BJ82" s="405"/>
      <c r="BK82" s="405"/>
      <c r="BL82" s="405"/>
      <c r="BM82" s="405"/>
      <c r="BN82" s="405"/>
      <c r="BO82" s="405"/>
      <c r="BP82" s="405"/>
      <c r="BQ82" s="405"/>
      <c r="BR82" s="405"/>
      <c r="BS82" s="405"/>
      <c r="BT82" s="405"/>
      <c r="BU82" s="405"/>
      <c r="BV82" s="405"/>
    </row>
    <row r="83" spans="3:74" x14ac:dyDescent="0.2">
      <c r="BK83" s="406"/>
      <c r="BL83" s="406"/>
      <c r="BM83" s="406"/>
      <c r="BN83" s="406"/>
      <c r="BO83" s="406"/>
      <c r="BP83" s="406"/>
      <c r="BQ83" s="406"/>
      <c r="BR83" s="406"/>
      <c r="BS83" s="406"/>
      <c r="BT83" s="406"/>
      <c r="BU83" s="406"/>
      <c r="BV83" s="406"/>
    </row>
    <row r="84" spans="3:74" x14ac:dyDescent="0.2">
      <c r="BK84" s="406"/>
      <c r="BL84" s="406"/>
      <c r="BM84" s="406"/>
      <c r="BN84" s="406"/>
      <c r="BO84" s="406"/>
      <c r="BP84" s="406"/>
      <c r="BQ84" s="406"/>
      <c r="BR84" s="406"/>
      <c r="BS84" s="406"/>
      <c r="BT84" s="406"/>
      <c r="BU84" s="406"/>
      <c r="BV84" s="406"/>
    </row>
    <row r="85" spans="3:74" x14ac:dyDescent="0.2">
      <c r="BK85" s="406"/>
      <c r="BL85" s="406"/>
      <c r="BM85" s="406"/>
      <c r="BN85" s="406"/>
      <c r="BO85" s="406"/>
      <c r="BP85" s="406"/>
      <c r="BQ85" s="406"/>
      <c r="BR85" s="406"/>
      <c r="BS85" s="406"/>
      <c r="BT85" s="406"/>
      <c r="BU85" s="406"/>
      <c r="BV85" s="406"/>
    </row>
    <row r="86" spans="3:74" x14ac:dyDescent="0.2">
      <c r="BK86" s="406"/>
      <c r="BL86" s="406"/>
      <c r="BM86" s="406"/>
      <c r="BN86" s="406"/>
      <c r="BO86" s="406"/>
      <c r="BP86" s="406"/>
      <c r="BQ86" s="406"/>
      <c r="BR86" s="406"/>
      <c r="BS86" s="406"/>
      <c r="BT86" s="406"/>
      <c r="BU86" s="406"/>
      <c r="BV86" s="406"/>
    </row>
    <row r="87" spans="3:74" x14ac:dyDescent="0.2">
      <c r="BK87" s="406"/>
      <c r="BL87" s="406"/>
      <c r="BM87" s="406"/>
      <c r="BN87" s="406"/>
      <c r="BO87" s="406"/>
      <c r="BP87" s="406"/>
      <c r="BQ87" s="406"/>
      <c r="BR87" s="406"/>
      <c r="BS87" s="406"/>
      <c r="BT87" s="406"/>
      <c r="BU87" s="406"/>
      <c r="BV87" s="406"/>
    </row>
    <row r="88" spans="3:74" x14ac:dyDescent="0.2">
      <c r="BK88" s="406"/>
      <c r="BL88" s="406"/>
      <c r="BM88" s="406"/>
      <c r="BN88" s="406"/>
      <c r="BO88" s="406"/>
      <c r="BP88" s="406"/>
      <c r="BQ88" s="406"/>
      <c r="BR88" s="406"/>
      <c r="BS88" s="406"/>
      <c r="BT88" s="406"/>
      <c r="BU88" s="406"/>
      <c r="BV88" s="406"/>
    </row>
    <row r="89" spans="3:74" x14ac:dyDescent="0.2">
      <c r="BK89" s="406"/>
      <c r="BL89" s="406"/>
      <c r="BM89" s="406"/>
      <c r="BN89" s="406"/>
      <c r="BO89" s="406"/>
      <c r="BP89" s="406"/>
      <c r="BQ89" s="406"/>
      <c r="BR89" s="406"/>
      <c r="BS89" s="406"/>
      <c r="BT89" s="406"/>
      <c r="BU89" s="406"/>
      <c r="BV89" s="406"/>
    </row>
    <row r="90" spans="3:74" x14ac:dyDescent="0.2">
      <c r="BK90" s="406"/>
      <c r="BL90" s="406"/>
      <c r="BM90" s="406"/>
      <c r="BN90" s="406"/>
      <c r="BO90" s="406"/>
      <c r="BP90" s="406"/>
      <c r="BQ90" s="406"/>
      <c r="BR90" s="406"/>
      <c r="BS90" s="406"/>
      <c r="BT90" s="406"/>
      <c r="BU90" s="406"/>
      <c r="BV90" s="406"/>
    </row>
    <row r="91" spans="3:74" x14ac:dyDescent="0.2">
      <c r="BK91" s="406"/>
      <c r="BL91" s="406"/>
      <c r="BM91" s="406"/>
      <c r="BN91" s="406"/>
      <c r="BO91" s="406"/>
      <c r="BP91" s="406"/>
      <c r="BQ91" s="406"/>
      <c r="BR91" s="406"/>
      <c r="BS91" s="406"/>
      <c r="BT91" s="406"/>
      <c r="BU91" s="406"/>
      <c r="BV91" s="406"/>
    </row>
    <row r="92" spans="3:74" x14ac:dyDescent="0.2">
      <c r="BK92" s="406"/>
      <c r="BL92" s="406"/>
      <c r="BM92" s="406"/>
      <c r="BN92" s="406"/>
      <c r="BO92" s="406"/>
      <c r="BP92" s="406"/>
      <c r="BQ92" s="406"/>
      <c r="BR92" s="406"/>
      <c r="BS92" s="406"/>
      <c r="BT92" s="406"/>
      <c r="BU92" s="406"/>
      <c r="BV92" s="406"/>
    </row>
    <row r="93" spans="3:74" x14ac:dyDescent="0.2">
      <c r="BK93" s="406"/>
      <c r="BL93" s="406"/>
      <c r="BM93" s="406"/>
      <c r="BN93" s="406"/>
      <c r="BO93" s="406"/>
      <c r="BP93" s="406"/>
      <c r="BQ93" s="406"/>
      <c r="BR93" s="406"/>
      <c r="BS93" s="406"/>
      <c r="BT93" s="406"/>
      <c r="BU93" s="406"/>
      <c r="BV93" s="406"/>
    </row>
    <row r="94" spans="3:74" x14ac:dyDescent="0.2">
      <c r="BK94" s="406"/>
      <c r="BL94" s="406"/>
      <c r="BM94" s="406"/>
      <c r="BN94" s="406"/>
      <c r="BO94" s="406"/>
      <c r="BP94" s="406"/>
      <c r="BQ94" s="406"/>
      <c r="BR94" s="406"/>
      <c r="BS94" s="406"/>
      <c r="BT94" s="406"/>
      <c r="BU94" s="406"/>
      <c r="BV94" s="406"/>
    </row>
    <row r="95" spans="3:74" x14ac:dyDescent="0.2">
      <c r="BK95" s="406"/>
      <c r="BL95" s="406"/>
      <c r="BM95" s="406"/>
      <c r="BN95" s="406"/>
      <c r="BO95" s="406"/>
      <c r="BP95" s="406"/>
      <c r="BQ95" s="406"/>
      <c r="BR95" s="406"/>
      <c r="BS95" s="406"/>
      <c r="BT95" s="406"/>
      <c r="BU95" s="406"/>
      <c r="BV95" s="406"/>
    </row>
    <row r="96" spans="3:74" x14ac:dyDescent="0.2">
      <c r="BK96" s="406"/>
      <c r="BL96" s="406"/>
      <c r="BM96" s="406"/>
      <c r="BN96" s="406"/>
      <c r="BO96" s="406"/>
      <c r="BP96" s="406"/>
      <c r="BQ96" s="406"/>
      <c r="BR96" s="406"/>
      <c r="BS96" s="406"/>
      <c r="BT96" s="406"/>
      <c r="BU96" s="406"/>
      <c r="BV96" s="406"/>
    </row>
    <row r="97" spans="63:74" x14ac:dyDescent="0.2">
      <c r="BK97" s="406"/>
      <c r="BL97" s="406"/>
      <c r="BM97" s="406"/>
      <c r="BN97" s="406"/>
      <c r="BO97" s="406"/>
      <c r="BP97" s="406"/>
      <c r="BQ97" s="406"/>
      <c r="BR97" s="406"/>
      <c r="BS97" s="406"/>
      <c r="BT97" s="406"/>
      <c r="BU97" s="406"/>
      <c r="BV97" s="406"/>
    </row>
    <row r="98" spans="63:74" x14ac:dyDescent="0.2">
      <c r="BK98" s="406"/>
      <c r="BL98" s="406"/>
      <c r="BM98" s="406"/>
      <c r="BN98" s="406"/>
      <c r="BO98" s="406"/>
      <c r="BP98" s="406"/>
      <c r="BQ98" s="406"/>
      <c r="BR98" s="406"/>
      <c r="BS98" s="406"/>
      <c r="BT98" s="406"/>
      <c r="BU98" s="406"/>
      <c r="BV98" s="406"/>
    </row>
    <row r="99" spans="63:74" x14ac:dyDescent="0.2">
      <c r="BK99" s="406"/>
      <c r="BL99" s="406"/>
      <c r="BM99" s="406"/>
      <c r="BN99" s="406"/>
      <c r="BO99" s="406"/>
      <c r="BP99" s="406"/>
      <c r="BQ99" s="406"/>
      <c r="BR99" s="406"/>
      <c r="BS99" s="406"/>
      <c r="BT99" s="406"/>
      <c r="BU99" s="406"/>
      <c r="BV99" s="406"/>
    </row>
    <row r="100" spans="63:74" x14ac:dyDescent="0.2">
      <c r="BK100" s="406"/>
      <c r="BL100" s="406"/>
      <c r="BM100" s="406"/>
      <c r="BN100" s="406"/>
      <c r="BO100" s="406"/>
      <c r="BP100" s="406"/>
      <c r="BQ100" s="406"/>
      <c r="BR100" s="406"/>
      <c r="BS100" s="406"/>
      <c r="BT100" s="406"/>
      <c r="BU100" s="406"/>
      <c r="BV100" s="406"/>
    </row>
    <row r="101" spans="63:74" x14ac:dyDescent="0.2">
      <c r="BK101" s="406"/>
      <c r="BL101" s="406"/>
      <c r="BM101" s="406"/>
      <c r="BN101" s="406"/>
      <c r="BO101" s="406"/>
      <c r="BP101" s="406"/>
      <c r="BQ101" s="406"/>
      <c r="BR101" s="406"/>
      <c r="BS101" s="406"/>
      <c r="BT101" s="406"/>
      <c r="BU101" s="406"/>
      <c r="BV101" s="406"/>
    </row>
    <row r="102" spans="63:74" x14ac:dyDescent="0.2">
      <c r="BK102" s="406"/>
      <c r="BL102" s="406"/>
      <c r="BM102" s="406"/>
      <c r="BN102" s="406"/>
      <c r="BO102" s="406"/>
      <c r="BP102" s="406"/>
      <c r="BQ102" s="406"/>
      <c r="BR102" s="406"/>
      <c r="BS102" s="406"/>
      <c r="BT102" s="406"/>
      <c r="BU102" s="406"/>
      <c r="BV102" s="406"/>
    </row>
    <row r="103" spans="63:74" x14ac:dyDescent="0.2">
      <c r="BK103" s="406"/>
      <c r="BL103" s="406"/>
      <c r="BM103" s="406"/>
      <c r="BN103" s="406"/>
      <c r="BO103" s="406"/>
      <c r="BP103" s="406"/>
      <c r="BQ103" s="406"/>
      <c r="BR103" s="406"/>
      <c r="BS103" s="406"/>
      <c r="BT103" s="406"/>
      <c r="BU103" s="406"/>
      <c r="BV103" s="406"/>
    </row>
    <row r="104" spans="63:74" x14ac:dyDescent="0.2">
      <c r="BK104" s="406"/>
      <c r="BL104" s="406"/>
      <c r="BM104" s="406"/>
      <c r="BN104" s="406"/>
      <c r="BO104" s="406"/>
      <c r="BP104" s="406"/>
      <c r="BQ104" s="406"/>
      <c r="BR104" s="406"/>
      <c r="BS104" s="406"/>
      <c r="BT104" s="406"/>
      <c r="BU104" s="406"/>
      <c r="BV104" s="406"/>
    </row>
    <row r="105" spans="63:74" x14ac:dyDescent="0.2">
      <c r="BK105" s="406"/>
      <c r="BL105" s="406"/>
      <c r="BM105" s="406"/>
      <c r="BN105" s="406"/>
      <c r="BO105" s="406"/>
      <c r="BP105" s="406"/>
      <c r="BQ105" s="406"/>
      <c r="BR105" s="406"/>
      <c r="BS105" s="406"/>
      <c r="BT105" s="406"/>
      <c r="BU105" s="406"/>
      <c r="BV105" s="406"/>
    </row>
    <row r="106" spans="63:74" x14ac:dyDescent="0.2">
      <c r="BK106" s="406"/>
      <c r="BL106" s="406"/>
      <c r="BM106" s="406"/>
      <c r="BN106" s="406"/>
      <c r="BO106" s="406"/>
      <c r="BP106" s="406"/>
      <c r="BQ106" s="406"/>
      <c r="BR106" s="406"/>
      <c r="BS106" s="406"/>
      <c r="BT106" s="406"/>
      <c r="BU106" s="406"/>
      <c r="BV106" s="406"/>
    </row>
    <row r="107" spans="63:74" x14ac:dyDescent="0.2">
      <c r="BK107" s="406"/>
      <c r="BL107" s="406"/>
      <c r="BM107" s="406"/>
      <c r="BN107" s="406"/>
      <c r="BO107" s="406"/>
      <c r="BP107" s="406"/>
      <c r="BQ107" s="406"/>
      <c r="BR107" s="406"/>
      <c r="BS107" s="406"/>
      <c r="BT107" s="406"/>
      <c r="BU107" s="406"/>
      <c r="BV107" s="406"/>
    </row>
    <row r="108" spans="63:74" x14ac:dyDescent="0.2">
      <c r="BK108" s="406"/>
      <c r="BL108" s="406"/>
      <c r="BM108" s="406"/>
      <c r="BN108" s="406"/>
      <c r="BO108" s="406"/>
      <c r="BP108" s="406"/>
      <c r="BQ108" s="406"/>
      <c r="BR108" s="406"/>
      <c r="BS108" s="406"/>
      <c r="BT108" s="406"/>
      <c r="BU108" s="406"/>
      <c r="BV108" s="406"/>
    </row>
    <row r="109" spans="63:74" x14ac:dyDescent="0.2">
      <c r="BK109" s="406"/>
      <c r="BL109" s="406"/>
      <c r="BM109" s="406"/>
      <c r="BN109" s="406"/>
      <c r="BO109" s="406"/>
      <c r="BP109" s="406"/>
      <c r="BQ109" s="406"/>
      <c r="BR109" s="406"/>
      <c r="BS109" s="406"/>
      <c r="BT109" s="406"/>
      <c r="BU109" s="406"/>
      <c r="BV109" s="406"/>
    </row>
    <row r="110" spans="63:74" x14ac:dyDescent="0.2">
      <c r="BK110" s="406"/>
      <c r="BL110" s="406"/>
      <c r="BM110" s="406"/>
      <c r="BN110" s="406"/>
      <c r="BO110" s="406"/>
      <c r="BP110" s="406"/>
      <c r="BQ110" s="406"/>
      <c r="BR110" s="406"/>
      <c r="BS110" s="406"/>
      <c r="BT110" s="406"/>
      <c r="BU110" s="406"/>
      <c r="BV110" s="406"/>
    </row>
    <row r="111" spans="63:74" x14ac:dyDescent="0.2">
      <c r="BK111" s="406"/>
      <c r="BL111" s="406"/>
      <c r="BM111" s="406"/>
      <c r="BN111" s="406"/>
      <c r="BO111" s="406"/>
      <c r="BP111" s="406"/>
      <c r="BQ111" s="406"/>
      <c r="BR111" s="406"/>
      <c r="BS111" s="406"/>
      <c r="BT111" s="406"/>
      <c r="BU111" s="406"/>
      <c r="BV111" s="406"/>
    </row>
    <row r="112" spans="63:74" x14ac:dyDescent="0.2">
      <c r="BK112" s="406"/>
      <c r="BL112" s="406"/>
      <c r="BM112" s="406"/>
      <c r="BN112" s="406"/>
      <c r="BO112" s="406"/>
      <c r="BP112" s="406"/>
      <c r="BQ112" s="406"/>
      <c r="BR112" s="406"/>
      <c r="BS112" s="406"/>
      <c r="BT112" s="406"/>
      <c r="BU112" s="406"/>
      <c r="BV112" s="406"/>
    </row>
    <row r="113" spans="63:74" x14ac:dyDescent="0.2">
      <c r="BK113" s="406"/>
      <c r="BL113" s="406"/>
      <c r="BM113" s="406"/>
      <c r="BN113" s="406"/>
      <c r="BO113" s="406"/>
      <c r="BP113" s="406"/>
      <c r="BQ113" s="406"/>
      <c r="BR113" s="406"/>
      <c r="BS113" s="406"/>
      <c r="BT113" s="406"/>
      <c r="BU113" s="406"/>
      <c r="BV113" s="406"/>
    </row>
    <row r="114" spans="63:74" x14ac:dyDescent="0.2">
      <c r="BK114" s="406"/>
      <c r="BL114" s="406"/>
      <c r="BM114" s="406"/>
      <c r="BN114" s="406"/>
      <c r="BO114" s="406"/>
      <c r="BP114" s="406"/>
      <c r="BQ114" s="406"/>
      <c r="BR114" s="406"/>
      <c r="BS114" s="406"/>
      <c r="BT114" s="406"/>
      <c r="BU114" s="406"/>
      <c r="BV114" s="406"/>
    </row>
    <row r="115" spans="63:74" x14ac:dyDescent="0.2">
      <c r="BK115" s="406"/>
      <c r="BL115" s="406"/>
      <c r="BM115" s="406"/>
      <c r="BN115" s="406"/>
      <c r="BO115" s="406"/>
      <c r="BP115" s="406"/>
      <c r="BQ115" s="406"/>
      <c r="BR115" s="406"/>
      <c r="BS115" s="406"/>
      <c r="BT115" s="406"/>
      <c r="BU115" s="406"/>
      <c r="BV115" s="406"/>
    </row>
    <row r="116" spans="63:74" x14ac:dyDescent="0.2">
      <c r="BK116" s="406"/>
      <c r="BL116" s="406"/>
      <c r="BM116" s="406"/>
      <c r="BN116" s="406"/>
      <c r="BO116" s="406"/>
      <c r="BP116" s="406"/>
      <c r="BQ116" s="406"/>
      <c r="BR116" s="406"/>
      <c r="BS116" s="406"/>
      <c r="BT116" s="406"/>
      <c r="BU116" s="406"/>
      <c r="BV116" s="406"/>
    </row>
    <row r="117" spans="63:74" x14ac:dyDescent="0.2">
      <c r="BK117" s="406"/>
      <c r="BL117" s="406"/>
      <c r="BM117" s="406"/>
      <c r="BN117" s="406"/>
      <c r="BO117" s="406"/>
      <c r="BP117" s="406"/>
      <c r="BQ117" s="406"/>
      <c r="BR117" s="406"/>
      <c r="BS117" s="406"/>
      <c r="BT117" s="406"/>
      <c r="BU117" s="406"/>
      <c r="BV117" s="406"/>
    </row>
    <row r="118" spans="63:74" x14ac:dyDescent="0.2">
      <c r="BK118" s="406"/>
      <c r="BL118" s="406"/>
      <c r="BM118" s="406"/>
      <c r="BN118" s="406"/>
      <c r="BO118" s="406"/>
      <c r="BP118" s="406"/>
      <c r="BQ118" s="406"/>
      <c r="BR118" s="406"/>
      <c r="BS118" s="406"/>
      <c r="BT118" s="406"/>
      <c r="BU118" s="406"/>
      <c r="BV118" s="406"/>
    </row>
    <row r="119" spans="63:74" x14ac:dyDescent="0.2">
      <c r="BK119" s="406"/>
      <c r="BL119" s="406"/>
      <c r="BM119" s="406"/>
      <c r="BN119" s="406"/>
      <c r="BO119" s="406"/>
      <c r="BP119" s="406"/>
      <c r="BQ119" s="406"/>
      <c r="BR119" s="406"/>
      <c r="BS119" s="406"/>
      <c r="BT119" s="406"/>
      <c r="BU119" s="406"/>
      <c r="BV119" s="406"/>
    </row>
    <row r="120" spans="63:74" x14ac:dyDescent="0.2">
      <c r="BK120" s="406"/>
      <c r="BL120" s="406"/>
      <c r="BM120" s="406"/>
      <c r="BN120" s="406"/>
      <c r="BO120" s="406"/>
      <c r="BP120" s="406"/>
      <c r="BQ120" s="406"/>
      <c r="BR120" s="406"/>
      <c r="BS120" s="406"/>
      <c r="BT120" s="406"/>
      <c r="BU120" s="406"/>
      <c r="BV120" s="406"/>
    </row>
    <row r="121" spans="63:74" x14ac:dyDescent="0.2">
      <c r="BK121" s="406"/>
      <c r="BL121" s="406"/>
      <c r="BM121" s="406"/>
      <c r="BN121" s="406"/>
      <c r="BO121" s="406"/>
      <c r="BP121" s="406"/>
      <c r="BQ121" s="406"/>
      <c r="BR121" s="406"/>
      <c r="BS121" s="406"/>
      <c r="BT121" s="406"/>
      <c r="BU121" s="406"/>
      <c r="BV121" s="406"/>
    </row>
    <row r="122" spans="63:74" x14ac:dyDescent="0.2">
      <c r="BK122" s="406"/>
      <c r="BL122" s="406"/>
      <c r="BM122" s="406"/>
      <c r="BN122" s="406"/>
      <c r="BO122" s="406"/>
      <c r="BP122" s="406"/>
      <c r="BQ122" s="406"/>
      <c r="BR122" s="406"/>
      <c r="BS122" s="406"/>
      <c r="BT122" s="406"/>
      <c r="BU122" s="406"/>
      <c r="BV122" s="406"/>
    </row>
    <row r="123" spans="63:74" x14ac:dyDescent="0.2">
      <c r="BK123" s="406"/>
      <c r="BL123" s="406"/>
      <c r="BM123" s="406"/>
      <c r="BN123" s="406"/>
      <c r="BO123" s="406"/>
      <c r="BP123" s="406"/>
      <c r="BQ123" s="406"/>
      <c r="BR123" s="406"/>
      <c r="BS123" s="406"/>
      <c r="BT123" s="406"/>
      <c r="BU123" s="406"/>
      <c r="BV123" s="406"/>
    </row>
    <row r="124" spans="63:74" x14ac:dyDescent="0.2">
      <c r="BK124" s="406"/>
      <c r="BL124" s="406"/>
      <c r="BM124" s="406"/>
      <c r="BN124" s="406"/>
      <c r="BO124" s="406"/>
      <c r="BP124" s="406"/>
      <c r="BQ124" s="406"/>
      <c r="BR124" s="406"/>
      <c r="BS124" s="406"/>
      <c r="BT124" s="406"/>
      <c r="BU124" s="406"/>
      <c r="BV124" s="406"/>
    </row>
    <row r="125" spans="63:74" x14ac:dyDescent="0.2">
      <c r="BK125" s="406"/>
      <c r="BL125" s="406"/>
      <c r="BM125" s="406"/>
      <c r="BN125" s="406"/>
      <c r="BO125" s="406"/>
      <c r="BP125" s="406"/>
      <c r="BQ125" s="406"/>
      <c r="BR125" s="406"/>
      <c r="BS125" s="406"/>
      <c r="BT125" s="406"/>
      <c r="BU125" s="406"/>
      <c r="BV125" s="406"/>
    </row>
    <row r="126" spans="63:74" x14ac:dyDescent="0.2">
      <c r="BK126" s="406"/>
      <c r="BL126" s="406"/>
      <c r="BM126" s="406"/>
      <c r="BN126" s="406"/>
      <c r="BO126" s="406"/>
      <c r="BP126" s="406"/>
      <c r="BQ126" s="406"/>
      <c r="BR126" s="406"/>
      <c r="BS126" s="406"/>
      <c r="BT126" s="406"/>
      <c r="BU126" s="406"/>
      <c r="BV126" s="406"/>
    </row>
    <row r="127" spans="63:74" x14ac:dyDescent="0.2">
      <c r="BK127" s="406"/>
      <c r="BL127" s="406"/>
      <c r="BM127" s="406"/>
      <c r="BN127" s="406"/>
      <c r="BO127" s="406"/>
      <c r="BP127" s="406"/>
      <c r="BQ127" s="406"/>
      <c r="BR127" s="406"/>
      <c r="BS127" s="406"/>
      <c r="BT127" s="406"/>
      <c r="BU127" s="406"/>
      <c r="BV127" s="406"/>
    </row>
    <row r="128" spans="63:74" x14ac:dyDescent="0.2">
      <c r="BK128" s="406"/>
      <c r="BL128" s="406"/>
      <c r="BM128" s="406"/>
      <c r="BN128" s="406"/>
      <c r="BO128" s="406"/>
      <c r="BP128" s="406"/>
      <c r="BQ128" s="406"/>
      <c r="BR128" s="406"/>
      <c r="BS128" s="406"/>
      <c r="BT128" s="406"/>
      <c r="BU128" s="406"/>
      <c r="BV128" s="406"/>
    </row>
    <row r="129" spans="63:74" x14ac:dyDescent="0.2">
      <c r="BK129" s="406"/>
      <c r="BL129" s="406"/>
      <c r="BM129" s="406"/>
      <c r="BN129" s="406"/>
      <c r="BO129" s="406"/>
      <c r="BP129" s="406"/>
      <c r="BQ129" s="406"/>
      <c r="BR129" s="406"/>
      <c r="BS129" s="406"/>
      <c r="BT129" s="406"/>
      <c r="BU129" s="406"/>
      <c r="BV129" s="406"/>
    </row>
    <row r="130" spans="63:74" x14ac:dyDescent="0.2">
      <c r="BK130" s="406"/>
      <c r="BL130" s="406"/>
      <c r="BM130" s="406"/>
      <c r="BN130" s="406"/>
      <c r="BO130" s="406"/>
      <c r="BP130" s="406"/>
      <c r="BQ130" s="406"/>
      <c r="BR130" s="406"/>
      <c r="BS130" s="406"/>
      <c r="BT130" s="406"/>
      <c r="BU130" s="406"/>
      <c r="BV130" s="406"/>
    </row>
    <row r="131" spans="63:74" x14ac:dyDescent="0.2">
      <c r="BK131" s="406"/>
      <c r="BL131" s="406"/>
      <c r="BM131" s="406"/>
      <c r="BN131" s="406"/>
      <c r="BO131" s="406"/>
      <c r="BP131" s="406"/>
      <c r="BQ131" s="406"/>
      <c r="BR131" s="406"/>
      <c r="BS131" s="406"/>
      <c r="BT131" s="406"/>
      <c r="BU131" s="406"/>
      <c r="BV131" s="406"/>
    </row>
    <row r="132" spans="63:74" x14ac:dyDescent="0.2">
      <c r="BK132" s="406"/>
      <c r="BL132" s="406"/>
      <c r="BM132" s="406"/>
      <c r="BN132" s="406"/>
      <c r="BO132" s="406"/>
      <c r="BP132" s="406"/>
      <c r="BQ132" s="406"/>
      <c r="BR132" s="406"/>
      <c r="BS132" s="406"/>
      <c r="BT132" s="406"/>
      <c r="BU132" s="406"/>
      <c r="BV132" s="406"/>
    </row>
    <row r="133" spans="63:74" x14ac:dyDescent="0.2">
      <c r="BK133" s="406"/>
      <c r="BL133" s="406"/>
      <c r="BM133" s="406"/>
      <c r="BN133" s="406"/>
      <c r="BO133" s="406"/>
      <c r="BP133" s="406"/>
      <c r="BQ133" s="406"/>
      <c r="BR133" s="406"/>
      <c r="BS133" s="406"/>
      <c r="BT133" s="406"/>
      <c r="BU133" s="406"/>
      <c r="BV133" s="406"/>
    </row>
    <row r="134" spans="63:74" x14ac:dyDescent="0.2">
      <c r="BK134" s="406"/>
      <c r="BL134" s="406"/>
      <c r="BM134" s="406"/>
      <c r="BN134" s="406"/>
      <c r="BO134" s="406"/>
      <c r="BP134" s="406"/>
      <c r="BQ134" s="406"/>
      <c r="BR134" s="406"/>
      <c r="BS134" s="406"/>
      <c r="BT134" s="406"/>
      <c r="BU134" s="406"/>
      <c r="BV134" s="406"/>
    </row>
    <row r="135" spans="63:74" x14ac:dyDescent="0.2">
      <c r="BK135" s="406"/>
      <c r="BL135" s="406"/>
      <c r="BM135" s="406"/>
      <c r="BN135" s="406"/>
      <c r="BO135" s="406"/>
      <c r="BP135" s="406"/>
      <c r="BQ135" s="406"/>
      <c r="BR135" s="406"/>
      <c r="BS135" s="406"/>
      <c r="BT135" s="406"/>
      <c r="BU135" s="406"/>
      <c r="BV135" s="406"/>
    </row>
    <row r="136" spans="63:74" x14ac:dyDescent="0.2">
      <c r="BK136" s="406"/>
      <c r="BL136" s="406"/>
      <c r="BM136" s="406"/>
      <c r="BN136" s="406"/>
      <c r="BO136" s="406"/>
      <c r="BP136" s="406"/>
      <c r="BQ136" s="406"/>
      <c r="BR136" s="406"/>
      <c r="BS136" s="406"/>
      <c r="BT136" s="406"/>
      <c r="BU136" s="406"/>
      <c r="BV136" s="406"/>
    </row>
    <row r="137" spans="63:74" x14ac:dyDescent="0.2">
      <c r="BK137" s="406"/>
      <c r="BL137" s="406"/>
      <c r="BM137" s="406"/>
      <c r="BN137" s="406"/>
      <c r="BO137" s="406"/>
      <c r="BP137" s="406"/>
      <c r="BQ137" s="406"/>
      <c r="BR137" s="406"/>
      <c r="BS137" s="406"/>
      <c r="BT137" s="406"/>
      <c r="BU137" s="406"/>
      <c r="BV137" s="406"/>
    </row>
    <row r="138" spans="63:74" x14ac:dyDescent="0.2">
      <c r="BK138" s="406"/>
      <c r="BL138" s="406"/>
      <c r="BM138" s="406"/>
      <c r="BN138" s="406"/>
      <c r="BO138" s="406"/>
      <c r="BP138" s="406"/>
      <c r="BQ138" s="406"/>
      <c r="BR138" s="406"/>
      <c r="BS138" s="406"/>
      <c r="BT138" s="406"/>
      <c r="BU138" s="406"/>
      <c r="BV138" s="406"/>
    </row>
    <row r="139" spans="63:74" x14ac:dyDescent="0.2">
      <c r="BK139" s="406"/>
      <c r="BL139" s="406"/>
      <c r="BM139" s="406"/>
      <c r="BN139" s="406"/>
      <c r="BO139" s="406"/>
      <c r="BP139" s="406"/>
      <c r="BQ139" s="406"/>
      <c r="BR139" s="406"/>
      <c r="BS139" s="406"/>
      <c r="BT139" s="406"/>
      <c r="BU139" s="406"/>
      <c r="BV139" s="406"/>
    </row>
    <row r="140" spans="63:74" x14ac:dyDescent="0.2">
      <c r="BK140" s="406"/>
      <c r="BL140" s="406"/>
      <c r="BM140" s="406"/>
      <c r="BN140" s="406"/>
      <c r="BO140" s="406"/>
      <c r="BP140" s="406"/>
      <c r="BQ140" s="406"/>
      <c r="BR140" s="406"/>
      <c r="BS140" s="406"/>
      <c r="BT140" s="406"/>
      <c r="BU140" s="406"/>
      <c r="BV140" s="406"/>
    </row>
    <row r="141" spans="63:74" x14ac:dyDescent="0.2">
      <c r="BK141" s="406"/>
      <c r="BL141" s="406"/>
      <c r="BM141" s="406"/>
      <c r="BN141" s="406"/>
      <c r="BO141" s="406"/>
      <c r="BP141" s="406"/>
      <c r="BQ141" s="406"/>
      <c r="BR141" s="406"/>
      <c r="BS141" s="406"/>
      <c r="BT141" s="406"/>
      <c r="BU141" s="406"/>
      <c r="BV141" s="406"/>
    </row>
    <row r="142" spans="63:74" x14ac:dyDescent="0.2">
      <c r="BK142" s="406"/>
      <c r="BL142" s="406"/>
      <c r="BM142" s="406"/>
      <c r="BN142" s="406"/>
      <c r="BO142" s="406"/>
      <c r="BP142" s="406"/>
      <c r="BQ142" s="406"/>
      <c r="BR142" s="406"/>
      <c r="BS142" s="406"/>
      <c r="BT142" s="406"/>
      <c r="BU142" s="406"/>
      <c r="BV142" s="406"/>
    </row>
    <row r="143" spans="63:74" x14ac:dyDescent="0.2">
      <c r="BK143" s="406"/>
      <c r="BL143" s="406"/>
      <c r="BM143" s="406"/>
      <c r="BN143" s="406"/>
      <c r="BO143" s="406"/>
      <c r="BP143" s="406"/>
      <c r="BQ143" s="406"/>
      <c r="BR143" s="406"/>
      <c r="BS143" s="406"/>
      <c r="BT143" s="406"/>
      <c r="BU143" s="406"/>
      <c r="BV143" s="406"/>
    </row>
    <row r="144" spans="63:74" x14ac:dyDescent="0.2">
      <c r="BK144" s="406"/>
      <c r="BL144" s="406"/>
      <c r="BM144" s="406"/>
      <c r="BN144" s="406"/>
      <c r="BO144" s="406"/>
      <c r="BP144" s="406"/>
      <c r="BQ144" s="406"/>
      <c r="BR144" s="406"/>
      <c r="BS144" s="406"/>
      <c r="BT144" s="406"/>
      <c r="BU144" s="406"/>
      <c r="BV144" s="406"/>
    </row>
    <row r="145" spans="63:74" x14ac:dyDescent="0.2">
      <c r="BK145" s="406"/>
      <c r="BL145" s="406"/>
      <c r="BM145" s="406"/>
      <c r="BN145" s="406"/>
      <c r="BO145" s="406"/>
      <c r="BP145" s="406"/>
      <c r="BQ145" s="406"/>
      <c r="BR145" s="406"/>
      <c r="BS145" s="406"/>
      <c r="BT145" s="406"/>
      <c r="BU145" s="406"/>
      <c r="BV145" s="406"/>
    </row>
    <row r="146" spans="63:74" x14ac:dyDescent="0.2">
      <c r="BK146" s="406"/>
      <c r="BL146" s="406"/>
      <c r="BM146" s="406"/>
      <c r="BN146" s="406"/>
      <c r="BO146" s="406"/>
      <c r="BP146" s="406"/>
      <c r="BQ146" s="406"/>
      <c r="BR146" s="406"/>
      <c r="BS146" s="406"/>
      <c r="BT146" s="406"/>
      <c r="BU146" s="406"/>
      <c r="BV146" s="406"/>
    </row>
    <row r="147" spans="63:74" x14ac:dyDescent="0.2">
      <c r="BK147" s="406"/>
      <c r="BL147" s="406"/>
      <c r="BM147" s="406"/>
      <c r="BN147" s="406"/>
      <c r="BO147" s="406"/>
      <c r="BP147" s="406"/>
      <c r="BQ147" s="406"/>
      <c r="BR147" s="406"/>
      <c r="BS147" s="406"/>
      <c r="BT147" s="406"/>
      <c r="BU147" s="406"/>
      <c r="BV147" s="406"/>
    </row>
    <row r="148" spans="63:74" x14ac:dyDescent="0.2">
      <c r="BK148" s="406"/>
      <c r="BL148" s="406"/>
      <c r="BM148" s="406"/>
      <c r="BN148" s="406"/>
      <c r="BO148" s="406"/>
      <c r="BP148" s="406"/>
      <c r="BQ148" s="406"/>
      <c r="BR148" s="406"/>
      <c r="BS148" s="406"/>
      <c r="BT148" s="406"/>
      <c r="BU148" s="406"/>
      <c r="BV148" s="406"/>
    </row>
    <row r="149" spans="63:74" x14ac:dyDescent="0.2">
      <c r="BK149" s="406"/>
      <c r="BL149" s="406"/>
      <c r="BM149" s="406"/>
      <c r="BN149" s="406"/>
      <c r="BO149" s="406"/>
      <c r="BP149" s="406"/>
      <c r="BQ149" s="406"/>
      <c r="BR149" s="406"/>
      <c r="BS149" s="406"/>
      <c r="BT149" s="406"/>
      <c r="BU149" s="406"/>
      <c r="BV149" s="406"/>
    </row>
    <row r="150" spans="63:74" x14ac:dyDescent="0.2">
      <c r="BK150" s="406"/>
      <c r="BL150" s="406"/>
      <c r="BM150" s="406"/>
      <c r="BN150" s="406"/>
      <c r="BO150" s="406"/>
      <c r="BP150" s="406"/>
      <c r="BQ150" s="406"/>
      <c r="BR150" s="406"/>
      <c r="BS150" s="406"/>
      <c r="BT150" s="406"/>
      <c r="BU150" s="406"/>
      <c r="BV150" s="406"/>
    </row>
    <row r="151" spans="63:74" x14ac:dyDescent="0.2">
      <c r="BK151" s="406"/>
      <c r="BL151" s="406"/>
      <c r="BM151" s="406"/>
      <c r="BN151" s="406"/>
      <c r="BO151" s="406"/>
      <c r="BP151" s="406"/>
      <c r="BQ151" s="406"/>
      <c r="BR151" s="406"/>
      <c r="BS151" s="406"/>
      <c r="BT151" s="406"/>
      <c r="BU151" s="406"/>
      <c r="BV151" s="406"/>
    </row>
    <row r="152" spans="63:74" x14ac:dyDescent="0.2">
      <c r="BK152" s="406"/>
      <c r="BL152" s="406"/>
      <c r="BM152" s="406"/>
      <c r="BN152" s="406"/>
      <c r="BO152" s="406"/>
      <c r="BP152" s="406"/>
      <c r="BQ152" s="406"/>
      <c r="BR152" s="406"/>
      <c r="BS152" s="406"/>
      <c r="BT152" s="406"/>
      <c r="BU152" s="406"/>
      <c r="BV152" s="406"/>
    </row>
    <row r="153" spans="63:74" x14ac:dyDescent="0.2">
      <c r="BK153" s="406"/>
      <c r="BL153" s="406"/>
      <c r="BM153" s="406"/>
      <c r="BN153" s="406"/>
      <c r="BO153" s="406"/>
      <c r="BP153" s="406"/>
      <c r="BQ153" s="406"/>
      <c r="BR153" s="406"/>
      <c r="BS153" s="406"/>
      <c r="BT153" s="406"/>
      <c r="BU153" s="406"/>
      <c r="BV153" s="406"/>
    </row>
    <row r="154" spans="63:74" x14ac:dyDescent="0.2">
      <c r="BK154" s="406"/>
      <c r="BL154" s="406"/>
      <c r="BM154" s="406"/>
      <c r="BN154" s="406"/>
      <c r="BO154" s="406"/>
      <c r="BP154" s="406"/>
      <c r="BQ154" s="406"/>
      <c r="BR154" s="406"/>
      <c r="BS154" s="406"/>
      <c r="BT154" s="406"/>
      <c r="BU154" s="406"/>
      <c r="BV154" s="406"/>
    </row>
    <row r="155" spans="63:74" x14ac:dyDescent="0.2">
      <c r="BK155" s="406"/>
      <c r="BL155" s="406"/>
      <c r="BM155" s="406"/>
      <c r="BN155" s="406"/>
      <c r="BO155" s="406"/>
      <c r="BP155" s="406"/>
      <c r="BQ155" s="406"/>
      <c r="BR155" s="406"/>
      <c r="BS155" s="406"/>
      <c r="BT155" s="406"/>
      <c r="BU155" s="406"/>
      <c r="BV155" s="406"/>
    </row>
    <row r="156" spans="63:74" x14ac:dyDescent="0.2">
      <c r="BK156" s="406"/>
      <c r="BL156" s="406"/>
      <c r="BM156" s="406"/>
      <c r="BN156" s="406"/>
      <c r="BO156" s="406"/>
      <c r="BP156" s="406"/>
      <c r="BQ156" s="406"/>
      <c r="BR156" s="406"/>
      <c r="BS156" s="406"/>
      <c r="BT156" s="406"/>
      <c r="BU156" s="406"/>
      <c r="BV156" s="406"/>
    </row>
    <row r="157" spans="63:74" x14ac:dyDescent="0.2">
      <c r="BK157" s="406"/>
      <c r="BL157" s="406"/>
      <c r="BM157" s="406"/>
      <c r="BN157" s="406"/>
      <c r="BO157" s="406"/>
      <c r="BP157" s="406"/>
      <c r="BQ157" s="406"/>
      <c r="BR157" s="406"/>
      <c r="BS157" s="406"/>
      <c r="BT157" s="406"/>
      <c r="BU157" s="406"/>
      <c r="BV157" s="406"/>
    </row>
    <row r="158" spans="63:74" x14ac:dyDescent="0.2">
      <c r="BK158" s="406"/>
      <c r="BL158" s="406"/>
      <c r="BM158" s="406"/>
      <c r="BN158" s="406"/>
      <c r="BO158" s="406"/>
      <c r="BP158" s="406"/>
      <c r="BQ158" s="406"/>
      <c r="BR158" s="406"/>
      <c r="BS158" s="406"/>
      <c r="BT158" s="406"/>
      <c r="BU158" s="406"/>
      <c r="BV158" s="406"/>
    </row>
    <row r="159" spans="63:74" x14ac:dyDescent="0.2">
      <c r="BK159" s="406"/>
      <c r="BL159" s="406"/>
      <c r="BM159" s="406"/>
      <c r="BN159" s="406"/>
      <c r="BO159" s="406"/>
      <c r="BP159" s="406"/>
      <c r="BQ159" s="406"/>
      <c r="BR159" s="406"/>
      <c r="BS159" s="406"/>
      <c r="BT159" s="406"/>
      <c r="BU159" s="406"/>
      <c r="BV159" s="406"/>
    </row>
    <row r="160" spans="63:74" x14ac:dyDescent="0.2">
      <c r="BK160" s="406"/>
      <c r="BL160" s="406"/>
      <c r="BM160" s="406"/>
      <c r="BN160" s="406"/>
      <c r="BO160" s="406"/>
      <c r="BP160" s="406"/>
      <c r="BQ160" s="406"/>
      <c r="BR160" s="406"/>
      <c r="BS160" s="406"/>
      <c r="BT160" s="406"/>
      <c r="BU160" s="406"/>
      <c r="BV160" s="406"/>
    </row>
    <row r="161" spans="63:74" x14ac:dyDescent="0.2">
      <c r="BK161" s="406"/>
      <c r="BL161" s="406"/>
      <c r="BM161" s="406"/>
      <c r="BN161" s="406"/>
      <c r="BO161" s="406"/>
      <c r="BP161" s="406"/>
      <c r="BQ161" s="406"/>
      <c r="BR161" s="406"/>
      <c r="BS161" s="406"/>
      <c r="BT161" s="406"/>
      <c r="BU161" s="406"/>
      <c r="BV161" s="406"/>
    </row>
    <row r="162" spans="63:74" x14ac:dyDescent="0.2">
      <c r="BK162" s="406"/>
      <c r="BL162" s="406"/>
      <c r="BM162" s="406"/>
      <c r="BN162" s="406"/>
      <c r="BO162" s="406"/>
      <c r="BP162" s="406"/>
      <c r="BQ162" s="406"/>
      <c r="BR162" s="406"/>
      <c r="BS162" s="406"/>
      <c r="BT162" s="406"/>
      <c r="BU162" s="406"/>
      <c r="BV162" s="406"/>
    </row>
    <row r="163" spans="63:74" x14ac:dyDescent="0.2">
      <c r="BK163" s="406"/>
      <c r="BL163" s="406"/>
      <c r="BM163" s="406"/>
      <c r="BN163" s="406"/>
      <c r="BO163" s="406"/>
      <c r="BP163" s="406"/>
      <c r="BQ163" s="406"/>
      <c r="BR163" s="406"/>
      <c r="BS163" s="406"/>
      <c r="BT163" s="406"/>
      <c r="BU163" s="406"/>
      <c r="BV163" s="406"/>
    </row>
    <row r="164" spans="63:74" x14ac:dyDescent="0.2">
      <c r="BK164" s="406"/>
      <c r="BL164" s="406"/>
      <c r="BM164" s="406"/>
      <c r="BN164" s="406"/>
      <c r="BO164" s="406"/>
      <c r="BP164" s="406"/>
      <c r="BQ164" s="406"/>
      <c r="BR164" s="406"/>
      <c r="BS164" s="406"/>
      <c r="BT164" s="406"/>
      <c r="BU164" s="406"/>
      <c r="BV164" s="406"/>
    </row>
    <row r="165" spans="63:74" x14ac:dyDescent="0.2">
      <c r="BK165" s="406"/>
      <c r="BL165" s="406"/>
      <c r="BM165" s="406"/>
      <c r="BN165" s="406"/>
      <c r="BO165" s="406"/>
      <c r="BP165" s="406"/>
      <c r="BQ165" s="406"/>
      <c r="BR165" s="406"/>
      <c r="BS165" s="406"/>
      <c r="BT165" s="406"/>
      <c r="BU165" s="406"/>
      <c r="BV165" s="406"/>
    </row>
    <row r="166" spans="63:74" x14ac:dyDescent="0.2">
      <c r="BK166" s="406"/>
      <c r="BL166" s="406"/>
      <c r="BM166" s="406"/>
      <c r="BN166" s="406"/>
      <c r="BO166" s="406"/>
      <c r="BP166" s="406"/>
      <c r="BQ166" s="406"/>
      <c r="BR166" s="406"/>
      <c r="BS166" s="406"/>
      <c r="BT166" s="406"/>
      <c r="BU166" s="406"/>
      <c r="BV166" s="406"/>
    </row>
    <row r="167" spans="63:74" x14ac:dyDescent="0.2">
      <c r="BK167" s="406"/>
      <c r="BL167" s="406"/>
      <c r="BM167" s="406"/>
      <c r="BN167" s="406"/>
      <c r="BO167" s="406"/>
      <c r="BP167" s="406"/>
      <c r="BQ167" s="406"/>
      <c r="BR167" s="406"/>
      <c r="BS167" s="406"/>
      <c r="BT167" s="406"/>
      <c r="BU167" s="406"/>
      <c r="BV167" s="406"/>
    </row>
    <row r="168" spans="63:74" x14ac:dyDescent="0.2">
      <c r="BK168" s="406"/>
      <c r="BL168" s="406"/>
      <c r="BM168" s="406"/>
      <c r="BN168" s="406"/>
      <c r="BO168" s="406"/>
      <c r="BP168" s="406"/>
      <c r="BQ168" s="406"/>
      <c r="BR168" s="406"/>
      <c r="BS168" s="406"/>
      <c r="BT168" s="406"/>
      <c r="BU168" s="406"/>
      <c r="BV168" s="406"/>
    </row>
    <row r="169" spans="63:74" x14ac:dyDescent="0.2">
      <c r="BK169" s="406"/>
      <c r="BL169" s="406"/>
      <c r="BM169" s="406"/>
      <c r="BN169" s="406"/>
      <c r="BO169" s="406"/>
      <c r="BP169" s="406"/>
      <c r="BQ169" s="406"/>
      <c r="BR169" s="406"/>
      <c r="BS169" s="406"/>
      <c r="BT169" s="406"/>
      <c r="BU169" s="406"/>
      <c r="BV169" s="406"/>
    </row>
    <row r="170" spans="63:74" x14ac:dyDescent="0.2">
      <c r="BK170" s="406"/>
      <c r="BL170" s="406"/>
      <c r="BM170" s="406"/>
      <c r="BN170" s="406"/>
      <c r="BO170" s="406"/>
      <c r="BP170" s="406"/>
      <c r="BQ170" s="406"/>
      <c r="BR170" s="406"/>
      <c r="BS170" s="406"/>
      <c r="BT170" s="406"/>
      <c r="BU170" s="406"/>
      <c r="BV170" s="406"/>
    </row>
    <row r="171" spans="63:74" x14ac:dyDescent="0.2">
      <c r="BK171" s="406"/>
      <c r="BL171" s="406"/>
      <c r="BM171" s="406"/>
      <c r="BN171" s="406"/>
      <c r="BO171" s="406"/>
      <c r="BP171" s="406"/>
      <c r="BQ171" s="406"/>
      <c r="BR171" s="406"/>
      <c r="BS171" s="406"/>
      <c r="BT171" s="406"/>
      <c r="BU171" s="406"/>
      <c r="BV171" s="406"/>
    </row>
    <row r="172" spans="63:74" x14ac:dyDescent="0.2">
      <c r="BK172" s="406"/>
      <c r="BL172" s="406"/>
      <c r="BM172" s="406"/>
      <c r="BN172" s="406"/>
      <c r="BO172" s="406"/>
      <c r="BP172" s="406"/>
      <c r="BQ172" s="406"/>
      <c r="BR172" s="406"/>
      <c r="BS172" s="406"/>
      <c r="BT172" s="406"/>
      <c r="BU172" s="406"/>
      <c r="BV172" s="406"/>
    </row>
    <row r="173" spans="63:74" x14ac:dyDescent="0.2">
      <c r="BK173" s="406"/>
      <c r="BL173" s="406"/>
      <c r="BM173" s="406"/>
      <c r="BN173" s="406"/>
      <c r="BO173" s="406"/>
      <c r="BP173" s="406"/>
      <c r="BQ173" s="406"/>
      <c r="BR173" s="406"/>
      <c r="BS173" s="406"/>
      <c r="BT173" s="406"/>
      <c r="BU173" s="406"/>
      <c r="BV173" s="406"/>
    </row>
    <row r="174" spans="63:74" x14ac:dyDescent="0.2">
      <c r="BK174" s="406"/>
      <c r="BL174" s="406"/>
      <c r="BM174" s="406"/>
      <c r="BN174" s="406"/>
      <c r="BO174" s="406"/>
      <c r="BP174" s="406"/>
      <c r="BQ174" s="406"/>
      <c r="BR174" s="406"/>
      <c r="BS174" s="406"/>
      <c r="BT174" s="406"/>
      <c r="BU174" s="406"/>
      <c r="BV174" s="406"/>
    </row>
    <row r="175" spans="63:74" x14ac:dyDescent="0.2">
      <c r="BK175" s="406"/>
      <c r="BL175" s="406"/>
      <c r="BM175" s="406"/>
      <c r="BN175" s="406"/>
      <c r="BO175" s="406"/>
      <c r="BP175" s="406"/>
      <c r="BQ175" s="406"/>
      <c r="BR175" s="406"/>
      <c r="BS175" s="406"/>
      <c r="BT175" s="406"/>
      <c r="BU175" s="406"/>
      <c r="BV175" s="406"/>
    </row>
    <row r="176" spans="63:74" x14ac:dyDescent="0.2">
      <c r="BK176" s="406"/>
      <c r="BL176" s="406"/>
      <c r="BM176" s="406"/>
      <c r="BN176" s="406"/>
      <c r="BO176" s="406"/>
      <c r="BP176" s="406"/>
      <c r="BQ176" s="406"/>
      <c r="BR176" s="406"/>
      <c r="BS176" s="406"/>
      <c r="BT176" s="406"/>
      <c r="BU176" s="406"/>
      <c r="BV176" s="406"/>
    </row>
    <row r="177" spans="63:74" x14ac:dyDescent="0.2">
      <c r="BK177" s="406"/>
      <c r="BL177" s="406"/>
      <c r="BM177" s="406"/>
      <c r="BN177" s="406"/>
      <c r="BO177" s="406"/>
      <c r="BP177" s="406"/>
      <c r="BQ177" s="406"/>
      <c r="BR177" s="406"/>
      <c r="BS177" s="406"/>
      <c r="BT177" s="406"/>
      <c r="BU177" s="406"/>
      <c r="BV177" s="406"/>
    </row>
    <row r="178" spans="63:74" x14ac:dyDescent="0.2">
      <c r="BK178" s="406"/>
      <c r="BL178" s="406"/>
      <c r="BM178" s="406"/>
      <c r="BN178" s="406"/>
      <c r="BO178" s="406"/>
      <c r="BP178" s="406"/>
      <c r="BQ178" s="406"/>
      <c r="BR178" s="406"/>
      <c r="BS178" s="406"/>
      <c r="BT178" s="406"/>
      <c r="BU178" s="406"/>
      <c r="BV178" s="406"/>
    </row>
    <row r="179" spans="63:74" x14ac:dyDescent="0.2">
      <c r="BK179" s="406"/>
      <c r="BL179" s="406"/>
      <c r="BM179" s="406"/>
      <c r="BN179" s="406"/>
      <c r="BO179" s="406"/>
      <c r="BP179" s="406"/>
      <c r="BQ179" s="406"/>
      <c r="BR179" s="406"/>
      <c r="BS179" s="406"/>
      <c r="BT179" s="406"/>
      <c r="BU179" s="406"/>
      <c r="BV179" s="406"/>
    </row>
    <row r="180" spans="63:74" x14ac:dyDescent="0.2">
      <c r="BK180" s="406"/>
      <c r="BL180" s="406"/>
      <c r="BM180" s="406"/>
      <c r="BN180" s="406"/>
      <c r="BO180" s="406"/>
      <c r="BP180" s="406"/>
      <c r="BQ180" s="406"/>
      <c r="BR180" s="406"/>
      <c r="BS180" s="406"/>
      <c r="BT180" s="406"/>
      <c r="BU180" s="406"/>
      <c r="BV180" s="406"/>
    </row>
  </sheetData>
  <mergeCells count="15">
    <mergeCell ref="A1:A2"/>
    <mergeCell ref="AM3:AX3"/>
    <mergeCell ref="AY3:BJ3"/>
    <mergeCell ref="BK3:BV3"/>
    <mergeCell ref="B1:AL1"/>
    <mergeCell ref="C3:N3"/>
    <mergeCell ref="O3:Z3"/>
    <mergeCell ref="AA3:AL3"/>
    <mergeCell ref="B71:Q71"/>
    <mergeCell ref="B72:Q72"/>
    <mergeCell ref="B73:Q73"/>
    <mergeCell ref="B67:Q67"/>
    <mergeCell ref="B68:Q68"/>
    <mergeCell ref="B69:Q69"/>
    <mergeCell ref="B70:Q70"/>
  </mergeCells>
  <phoneticPr fontId="3" type="noConversion"/>
  <conditionalFormatting sqref="C69:Q69">
    <cfRule type="cellIs" dxfId="2" priority="1" stopIfTrue="1" operator="notEqual">
      <formula>C$68</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AQ52" sqref="AQ52"/>
    </sheetView>
  </sheetViews>
  <sheetFormatPr defaultColWidth="9.5703125" defaultRowHeight="12" x14ac:dyDescent="0.15"/>
  <cols>
    <col min="1" max="1" width="8.5703125" style="2" customWidth="1"/>
    <col min="2" max="2" width="45.42578125" style="2" customWidth="1"/>
    <col min="3" max="50" width="6.5703125" style="2" customWidth="1"/>
    <col min="51" max="55" width="6.5703125" style="403" customWidth="1"/>
    <col min="56" max="58" width="6.5703125" style="663" customWidth="1"/>
    <col min="59" max="62" width="6.5703125" style="403" customWidth="1"/>
    <col min="63" max="74" width="6.5703125" style="2" customWidth="1"/>
    <col min="75" max="16384" width="9.5703125" style="2"/>
  </cols>
  <sheetData>
    <row r="1" spans="1:74" ht="15.75" customHeight="1" x14ac:dyDescent="0.2">
      <c r="A1" s="792" t="s">
        <v>995</v>
      </c>
      <c r="B1" s="829" t="s">
        <v>250</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c r="AM1" s="305"/>
    </row>
    <row r="2" spans="1:74" s="5" customFormat="1" ht="12.75" x14ac:dyDescent="0.2">
      <c r="A2" s="793"/>
      <c r="B2" s="541" t="str">
        <f>"U.S. Energy Information Administration  |  Short-Term Energy Outlook  - "&amp;Dates!D1</f>
        <v>U.S. Energy Information Administration  |  Short-Term Energy Outlook  - July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6"/>
      <c r="AY2" s="530"/>
      <c r="AZ2" s="530"/>
      <c r="BA2" s="530"/>
      <c r="BB2" s="530"/>
      <c r="BC2" s="530"/>
      <c r="BD2" s="664"/>
      <c r="BE2" s="664"/>
      <c r="BF2" s="664"/>
      <c r="BG2" s="530"/>
      <c r="BH2" s="530"/>
      <c r="BI2" s="530"/>
      <c r="BJ2" s="530"/>
    </row>
    <row r="3" spans="1:74" s="12" customFormat="1" ht="12.75" x14ac:dyDescent="0.2">
      <c r="A3" s="14"/>
      <c r="B3" s="15"/>
      <c r="C3" s="801">
        <f>Dates!D3</f>
        <v>2014</v>
      </c>
      <c r="D3" s="797"/>
      <c r="E3" s="797"/>
      <c r="F3" s="797"/>
      <c r="G3" s="797"/>
      <c r="H3" s="797"/>
      <c r="I3" s="797"/>
      <c r="J3" s="797"/>
      <c r="K3" s="797"/>
      <c r="L3" s="797"/>
      <c r="M3" s="797"/>
      <c r="N3" s="798"/>
      <c r="O3" s="801">
        <f>C3+1</f>
        <v>2015</v>
      </c>
      <c r="P3" s="802"/>
      <c r="Q3" s="802"/>
      <c r="R3" s="802"/>
      <c r="S3" s="802"/>
      <c r="T3" s="802"/>
      <c r="U3" s="802"/>
      <c r="V3" s="802"/>
      <c r="W3" s="802"/>
      <c r="X3" s="797"/>
      <c r="Y3" s="797"/>
      <c r="Z3" s="798"/>
      <c r="AA3" s="794">
        <f>O3+1</f>
        <v>2016</v>
      </c>
      <c r="AB3" s="797"/>
      <c r="AC3" s="797"/>
      <c r="AD3" s="797"/>
      <c r="AE3" s="797"/>
      <c r="AF3" s="797"/>
      <c r="AG3" s="797"/>
      <c r="AH3" s="797"/>
      <c r="AI3" s="797"/>
      <c r="AJ3" s="797"/>
      <c r="AK3" s="797"/>
      <c r="AL3" s="798"/>
      <c r="AM3" s="794">
        <f>AA3+1</f>
        <v>2017</v>
      </c>
      <c r="AN3" s="797"/>
      <c r="AO3" s="797"/>
      <c r="AP3" s="797"/>
      <c r="AQ3" s="797"/>
      <c r="AR3" s="797"/>
      <c r="AS3" s="797"/>
      <c r="AT3" s="797"/>
      <c r="AU3" s="797"/>
      <c r="AV3" s="797"/>
      <c r="AW3" s="797"/>
      <c r="AX3" s="798"/>
      <c r="AY3" s="794">
        <f>AM3+1</f>
        <v>2018</v>
      </c>
      <c r="AZ3" s="795"/>
      <c r="BA3" s="795"/>
      <c r="BB3" s="795"/>
      <c r="BC3" s="795"/>
      <c r="BD3" s="795"/>
      <c r="BE3" s="795"/>
      <c r="BF3" s="795"/>
      <c r="BG3" s="795"/>
      <c r="BH3" s="795"/>
      <c r="BI3" s="795"/>
      <c r="BJ3" s="796"/>
      <c r="BK3" s="794">
        <f>AY3+1</f>
        <v>2019</v>
      </c>
      <c r="BL3" s="797"/>
      <c r="BM3" s="797"/>
      <c r="BN3" s="797"/>
      <c r="BO3" s="797"/>
      <c r="BP3" s="797"/>
      <c r="BQ3" s="797"/>
      <c r="BR3" s="797"/>
      <c r="BS3" s="797"/>
      <c r="BT3" s="797"/>
      <c r="BU3" s="797"/>
      <c r="BV3" s="798"/>
    </row>
    <row r="4" spans="1:74" s="12" customFormat="1" ht="11.25"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3"/>
      <c r="B5" s="7" t="s">
        <v>137</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7"/>
      <c r="AZ5" s="427"/>
      <c r="BA5" s="427"/>
      <c r="BB5" s="427"/>
      <c r="BC5" s="427"/>
      <c r="BD5" s="665"/>
      <c r="BE5" s="665"/>
      <c r="BF5" s="665"/>
      <c r="BG5" s="665"/>
      <c r="BH5" s="427"/>
      <c r="BI5" s="427"/>
      <c r="BJ5" s="427"/>
      <c r="BK5" s="427"/>
      <c r="BL5" s="427"/>
      <c r="BM5" s="427"/>
      <c r="BN5" s="427"/>
      <c r="BO5" s="427"/>
      <c r="BP5" s="427"/>
      <c r="BQ5" s="427"/>
      <c r="BR5" s="427"/>
      <c r="BS5" s="427"/>
      <c r="BT5" s="427"/>
      <c r="BU5" s="427"/>
      <c r="BV5" s="427"/>
    </row>
    <row r="6" spans="1:74" ht="11.1" customHeight="1" x14ac:dyDescent="0.2">
      <c r="A6" s="3" t="s">
        <v>966</v>
      </c>
      <c r="B6" s="182" t="s">
        <v>14</v>
      </c>
      <c r="C6" s="240">
        <v>260.39999999999998</v>
      </c>
      <c r="D6" s="240">
        <v>269.89999999999998</v>
      </c>
      <c r="E6" s="240">
        <v>285.5</v>
      </c>
      <c r="F6" s="240">
        <v>298.10000000000002</v>
      </c>
      <c r="G6" s="240">
        <v>295.10000000000002</v>
      </c>
      <c r="H6" s="240">
        <v>300.10000000000002</v>
      </c>
      <c r="I6" s="240">
        <v>285.5</v>
      </c>
      <c r="J6" s="240">
        <v>275.89999999999998</v>
      </c>
      <c r="K6" s="240">
        <v>266.89999999999998</v>
      </c>
      <c r="L6" s="240">
        <v>233.3</v>
      </c>
      <c r="M6" s="240">
        <v>211.1</v>
      </c>
      <c r="N6" s="240">
        <v>163.4</v>
      </c>
      <c r="O6" s="240">
        <v>136.6</v>
      </c>
      <c r="P6" s="240">
        <v>163.69999999999999</v>
      </c>
      <c r="Q6" s="240">
        <v>177</v>
      </c>
      <c r="R6" s="240">
        <v>183.5</v>
      </c>
      <c r="S6" s="240">
        <v>208</v>
      </c>
      <c r="T6" s="240">
        <v>212.1</v>
      </c>
      <c r="U6" s="240">
        <v>207.2</v>
      </c>
      <c r="V6" s="240">
        <v>183.8</v>
      </c>
      <c r="W6" s="240">
        <v>160.9</v>
      </c>
      <c r="X6" s="240">
        <v>155.80000000000001</v>
      </c>
      <c r="Y6" s="240">
        <v>142.6</v>
      </c>
      <c r="Z6" s="240">
        <v>135.6</v>
      </c>
      <c r="AA6" s="240">
        <v>118.7</v>
      </c>
      <c r="AB6" s="240">
        <v>104.6</v>
      </c>
      <c r="AC6" s="240">
        <v>133.5</v>
      </c>
      <c r="AD6" s="240">
        <v>147.6</v>
      </c>
      <c r="AE6" s="240">
        <v>161.30000000000001</v>
      </c>
      <c r="AF6" s="240">
        <v>164.3</v>
      </c>
      <c r="AG6" s="240">
        <v>149</v>
      </c>
      <c r="AH6" s="240">
        <v>150.80000000000001</v>
      </c>
      <c r="AI6" s="240">
        <v>151.4</v>
      </c>
      <c r="AJ6" s="240">
        <v>156.80000000000001</v>
      </c>
      <c r="AK6" s="240">
        <v>142.69999999999999</v>
      </c>
      <c r="AL6" s="240">
        <v>158.5</v>
      </c>
      <c r="AM6" s="240">
        <v>162.69999999999999</v>
      </c>
      <c r="AN6" s="240">
        <v>162.5</v>
      </c>
      <c r="AO6" s="240">
        <v>163.4</v>
      </c>
      <c r="AP6" s="240">
        <v>172.3</v>
      </c>
      <c r="AQ6" s="240">
        <v>166.8</v>
      </c>
      <c r="AR6" s="240">
        <v>157.4</v>
      </c>
      <c r="AS6" s="240">
        <v>162.1</v>
      </c>
      <c r="AT6" s="240">
        <v>171.1</v>
      </c>
      <c r="AU6" s="240">
        <v>182.6</v>
      </c>
      <c r="AV6" s="240">
        <v>173</v>
      </c>
      <c r="AW6" s="240">
        <v>180.6</v>
      </c>
      <c r="AX6" s="240">
        <v>172</v>
      </c>
      <c r="AY6" s="240">
        <v>184.9</v>
      </c>
      <c r="AZ6" s="240">
        <v>182.3</v>
      </c>
      <c r="BA6" s="240">
        <v>188.9</v>
      </c>
      <c r="BB6" s="240">
        <v>205.4</v>
      </c>
      <c r="BC6" s="240">
        <v>219.91499999999999</v>
      </c>
      <c r="BD6" s="240">
        <v>215.3382</v>
      </c>
      <c r="BE6" s="333">
        <v>213.01509999999999</v>
      </c>
      <c r="BF6" s="333">
        <v>210.29239999999999</v>
      </c>
      <c r="BG6" s="333">
        <v>208.03469999999999</v>
      </c>
      <c r="BH6" s="333">
        <v>203.0873</v>
      </c>
      <c r="BI6" s="333">
        <v>198.23249999999999</v>
      </c>
      <c r="BJ6" s="333">
        <v>192.4127</v>
      </c>
      <c r="BK6" s="333">
        <v>188.11279999999999</v>
      </c>
      <c r="BL6" s="333">
        <v>191.4066</v>
      </c>
      <c r="BM6" s="333">
        <v>202.959</v>
      </c>
      <c r="BN6" s="333">
        <v>207.47290000000001</v>
      </c>
      <c r="BO6" s="333">
        <v>209.10929999999999</v>
      </c>
      <c r="BP6" s="333">
        <v>209.90309999999999</v>
      </c>
      <c r="BQ6" s="333">
        <v>208.95339999999999</v>
      </c>
      <c r="BR6" s="333">
        <v>205.90799999999999</v>
      </c>
      <c r="BS6" s="333">
        <v>197.74889999999999</v>
      </c>
      <c r="BT6" s="333">
        <v>191.42779999999999</v>
      </c>
      <c r="BU6" s="333">
        <v>187.53059999999999</v>
      </c>
      <c r="BV6" s="333">
        <v>182.85919999999999</v>
      </c>
    </row>
    <row r="7" spans="1:74" ht="11.1" customHeight="1" x14ac:dyDescent="0.2">
      <c r="A7" s="1"/>
      <c r="B7" s="7" t="s">
        <v>15</v>
      </c>
      <c r="C7" s="225"/>
      <c r="D7" s="225"/>
      <c r="E7" s="225"/>
      <c r="F7" s="225"/>
      <c r="G7" s="225"/>
      <c r="H7" s="225"/>
      <c r="I7" s="225"/>
      <c r="J7" s="225"/>
      <c r="K7" s="225"/>
      <c r="L7" s="225"/>
      <c r="M7" s="225"/>
      <c r="N7" s="225"/>
      <c r="O7" s="225"/>
      <c r="P7" s="225"/>
      <c r="Q7" s="225"/>
      <c r="R7" s="225"/>
      <c r="S7" s="225"/>
      <c r="T7" s="225"/>
      <c r="U7" s="225"/>
      <c r="V7" s="225"/>
      <c r="W7" s="225"/>
      <c r="X7" s="225"/>
      <c r="Y7" s="225"/>
      <c r="Z7" s="225"/>
      <c r="AA7" s="225"/>
      <c r="AB7" s="225"/>
      <c r="AC7" s="225"/>
      <c r="AD7" s="225"/>
      <c r="AE7" s="225"/>
      <c r="AF7" s="225"/>
      <c r="AG7" s="225"/>
      <c r="AH7" s="225"/>
      <c r="AI7" s="225"/>
      <c r="AJ7" s="225"/>
      <c r="AK7" s="225"/>
      <c r="AL7" s="225"/>
      <c r="AM7" s="225"/>
      <c r="AN7" s="225"/>
      <c r="AO7" s="225"/>
      <c r="AP7" s="225"/>
      <c r="AQ7" s="225"/>
      <c r="AR7" s="225"/>
      <c r="AS7" s="225"/>
      <c r="AT7" s="225"/>
      <c r="AU7" s="225"/>
      <c r="AV7" s="225"/>
      <c r="AW7" s="225"/>
      <c r="AX7" s="225"/>
      <c r="AY7" s="225"/>
      <c r="AZ7" s="225"/>
      <c r="BA7" s="225"/>
      <c r="BB7" s="225"/>
      <c r="BC7" s="225"/>
      <c r="BD7" s="225"/>
      <c r="BE7" s="397"/>
      <c r="BF7" s="397"/>
      <c r="BG7" s="397"/>
      <c r="BH7" s="397"/>
      <c r="BI7" s="397"/>
      <c r="BJ7" s="397"/>
      <c r="BK7" s="397"/>
      <c r="BL7" s="397"/>
      <c r="BM7" s="397"/>
      <c r="BN7" s="397"/>
      <c r="BO7" s="397"/>
      <c r="BP7" s="397"/>
      <c r="BQ7" s="397"/>
      <c r="BR7" s="397"/>
      <c r="BS7" s="397"/>
      <c r="BT7" s="397"/>
      <c r="BU7" s="397"/>
      <c r="BV7" s="397"/>
    </row>
    <row r="8" spans="1:74" ht="11.1" customHeight="1" x14ac:dyDescent="0.2">
      <c r="A8" s="1" t="s">
        <v>629</v>
      </c>
      <c r="B8" s="183" t="s">
        <v>550</v>
      </c>
      <c r="C8" s="240">
        <v>340.3</v>
      </c>
      <c r="D8" s="240">
        <v>339.47500000000002</v>
      </c>
      <c r="E8" s="240">
        <v>351.38</v>
      </c>
      <c r="F8" s="240">
        <v>363.875</v>
      </c>
      <c r="G8" s="240">
        <v>367.3</v>
      </c>
      <c r="H8" s="240">
        <v>365.28</v>
      </c>
      <c r="I8" s="240">
        <v>360.45</v>
      </c>
      <c r="J8" s="240">
        <v>345.125</v>
      </c>
      <c r="K8" s="240">
        <v>337.52</v>
      </c>
      <c r="L8" s="240">
        <v>318.25</v>
      </c>
      <c r="M8" s="240">
        <v>292.5</v>
      </c>
      <c r="N8" s="240">
        <v>263.18</v>
      </c>
      <c r="O8" s="240">
        <v>221.8</v>
      </c>
      <c r="P8" s="240">
        <v>220.9</v>
      </c>
      <c r="Q8" s="240">
        <v>238.8</v>
      </c>
      <c r="R8" s="240">
        <v>241.67500000000001</v>
      </c>
      <c r="S8" s="240">
        <v>262.02499999999998</v>
      </c>
      <c r="T8" s="240">
        <v>271.2</v>
      </c>
      <c r="U8" s="240">
        <v>267.85000000000002</v>
      </c>
      <c r="V8" s="240">
        <v>247.36</v>
      </c>
      <c r="W8" s="240">
        <v>223.77500000000001</v>
      </c>
      <c r="X8" s="240">
        <v>216.47499999999999</v>
      </c>
      <c r="Y8" s="240">
        <v>212.54</v>
      </c>
      <c r="Z8" s="240">
        <v>204.17500000000001</v>
      </c>
      <c r="AA8" s="240">
        <v>193.5</v>
      </c>
      <c r="AB8" s="240">
        <v>177.14</v>
      </c>
      <c r="AC8" s="240">
        <v>190.52500000000001</v>
      </c>
      <c r="AD8" s="240">
        <v>207.22499999999999</v>
      </c>
      <c r="AE8" s="240">
        <v>223.68</v>
      </c>
      <c r="AF8" s="240">
        <v>228.875</v>
      </c>
      <c r="AG8" s="240">
        <v>217.65</v>
      </c>
      <c r="AH8" s="240">
        <v>210.78</v>
      </c>
      <c r="AI8" s="240">
        <v>217.875</v>
      </c>
      <c r="AJ8" s="240">
        <v>222.46</v>
      </c>
      <c r="AK8" s="240">
        <v>219.82499999999999</v>
      </c>
      <c r="AL8" s="240">
        <v>227.32499999999999</v>
      </c>
      <c r="AM8" s="240">
        <v>236.46</v>
      </c>
      <c r="AN8" s="240">
        <v>229.35</v>
      </c>
      <c r="AO8" s="240">
        <v>227.5</v>
      </c>
      <c r="AP8" s="240">
        <v>237.25</v>
      </c>
      <c r="AQ8" s="240">
        <v>234.46</v>
      </c>
      <c r="AR8" s="240">
        <v>228.75</v>
      </c>
      <c r="AS8" s="240">
        <v>224.18</v>
      </c>
      <c r="AT8" s="240">
        <v>232.57499999999999</v>
      </c>
      <c r="AU8" s="240">
        <v>269.64999999999998</v>
      </c>
      <c r="AV8" s="240">
        <v>249.58</v>
      </c>
      <c r="AW8" s="240">
        <v>251.42500000000001</v>
      </c>
      <c r="AX8" s="240">
        <v>245.5</v>
      </c>
      <c r="AY8" s="240">
        <v>253.04</v>
      </c>
      <c r="AZ8" s="240">
        <v>257.72500000000002</v>
      </c>
      <c r="BA8" s="240">
        <v>254.27500000000001</v>
      </c>
      <c r="BB8" s="240">
        <v>270.26</v>
      </c>
      <c r="BC8" s="240">
        <v>284.55</v>
      </c>
      <c r="BD8" s="240">
        <v>281.97500000000002</v>
      </c>
      <c r="BE8" s="333">
        <v>281.5335</v>
      </c>
      <c r="BF8" s="333">
        <v>279.14</v>
      </c>
      <c r="BG8" s="333">
        <v>278.75850000000003</v>
      </c>
      <c r="BH8" s="333">
        <v>278.15320000000003</v>
      </c>
      <c r="BI8" s="333">
        <v>276.88799999999998</v>
      </c>
      <c r="BJ8" s="333">
        <v>273.76319999999998</v>
      </c>
      <c r="BK8" s="333">
        <v>269.95319999999998</v>
      </c>
      <c r="BL8" s="333">
        <v>267.51889999999997</v>
      </c>
      <c r="BM8" s="333">
        <v>277.28919999999999</v>
      </c>
      <c r="BN8" s="333">
        <v>280.92230000000001</v>
      </c>
      <c r="BO8" s="333">
        <v>285.27</v>
      </c>
      <c r="BP8" s="333">
        <v>284.74770000000001</v>
      </c>
      <c r="BQ8" s="333">
        <v>284.44380000000001</v>
      </c>
      <c r="BR8" s="333">
        <v>282.12830000000002</v>
      </c>
      <c r="BS8" s="333">
        <v>275.48869999999999</v>
      </c>
      <c r="BT8" s="333">
        <v>271.52030000000002</v>
      </c>
      <c r="BU8" s="333">
        <v>267.4502</v>
      </c>
      <c r="BV8" s="333">
        <v>265.12509999999997</v>
      </c>
    </row>
    <row r="9" spans="1:74" ht="11.1" customHeight="1" x14ac:dyDescent="0.2">
      <c r="A9" s="1" t="s">
        <v>630</v>
      </c>
      <c r="B9" s="183" t="s">
        <v>551</v>
      </c>
      <c r="C9" s="240">
        <v>322.35000000000002</v>
      </c>
      <c r="D9" s="240">
        <v>332.77499999999998</v>
      </c>
      <c r="E9" s="240">
        <v>354.96</v>
      </c>
      <c r="F9" s="240">
        <v>362.82499999999999</v>
      </c>
      <c r="G9" s="240">
        <v>361.32499999999999</v>
      </c>
      <c r="H9" s="240">
        <v>369.66</v>
      </c>
      <c r="I9" s="240">
        <v>351.47500000000002</v>
      </c>
      <c r="J9" s="240">
        <v>341.47500000000002</v>
      </c>
      <c r="K9" s="240">
        <v>336.02</v>
      </c>
      <c r="L9" s="240">
        <v>308.10000000000002</v>
      </c>
      <c r="M9" s="240">
        <v>287.07499999999999</v>
      </c>
      <c r="N9" s="240">
        <v>240.6</v>
      </c>
      <c r="O9" s="240">
        <v>194.45</v>
      </c>
      <c r="P9" s="240">
        <v>217.65</v>
      </c>
      <c r="Q9" s="240">
        <v>235.42</v>
      </c>
      <c r="R9" s="240">
        <v>236.27500000000001</v>
      </c>
      <c r="S9" s="240">
        <v>256.47500000000002</v>
      </c>
      <c r="T9" s="240">
        <v>272.88</v>
      </c>
      <c r="U9" s="240">
        <v>267.77499999999998</v>
      </c>
      <c r="V9" s="240">
        <v>258.38</v>
      </c>
      <c r="W9" s="240">
        <v>230.52500000000001</v>
      </c>
      <c r="X9" s="240">
        <v>232.125</v>
      </c>
      <c r="Y9" s="240">
        <v>207.6</v>
      </c>
      <c r="Z9" s="240">
        <v>187.75</v>
      </c>
      <c r="AA9" s="240">
        <v>175.57499999999999</v>
      </c>
      <c r="AB9" s="240">
        <v>159.86000000000001</v>
      </c>
      <c r="AC9" s="240">
        <v>191</v>
      </c>
      <c r="AD9" s="240">
        <v>202.67500000000001</v>
      </c>
      <c r="AE9" s="240">
        <v>221.94</v>
      </c>
      <c r="AF9" s="240">
        <v>238.4</v>
      </c>
      <c r="AG9" s="240">
        <v>214.82499999999999</v>
      </c>
      <c r="AH9" s="240">
        <v>214.18</v>
      </c>
      <c r="AI9" s="240">
        <v>215.32499999999999</v>
      </c>
      <c r="AJ9" s="240">
        <v>214.62</v>
      </c>
      <c r="AK9" s="240">
        <v>203.22499999999999</v>
      </c>
      <c r="AL9" s="240">
        <v>218.52500000000001</v>
      </c>
      <c r="AM9" s="240">
        <v>227.22</v>
      </c>
      <c r="AN9" s="240">
        <v>219.85</v>
      </c>
      <c r="AO9" s="240">
        <v>222.22499999999999</v>
      </c>
      <c r="AP9" s="240">
        <v>233.42500000000001</v>
      </c>
      <c r="AQ9" s="240">
        <v>228.12</v>
      </c>
      <c r="AR9" s="240">
        <v>223.05</v>
      </c>
      <c r="AS9" s="240">
        <v>220.68</v>
      </c>
      <c r="AT9" s="240">
        <v>228.47499999999999</v>
      </c>
      <c r="AU9" s="240">
        <v>247.32499999999999</v>
      </c>
      <c r="AV9" s="240">
        <v>238.62</v>
      </c>
      <c r="AW9" s="240">
        <v>249.75</v>
      </c>
      <c r="AX9" s="240">
        <v>236.52500000000001</v>
      </c>
      <c r="AY9" s="240">
        <v>247.34</v>
      </c>
      <c r="AZ9" s="240">
        <v>244.82499999999999</v>
      </c>
      <c r="BA9" s="240">
        <v>246.92500000000001</v>
      </c>
      <c r="BB9" s="240">
        <v>261.95999999999998</v>
      </c>
      <c r="BC9" s="240">
        <v>280.27499999999998</v>
      </c>
      <c r="BD9" s="240">
        <v>279.32499999999999</v>
      </c>
      <c r="BE9" s="333">
        <v>277.32909999999998</v>
      </c>
      <c r="BF9" s="333">
        <v>277.2835</v>
      </c>
      <c r="BG9" s="333">
        <v>275.45319999999998</v>
      </c>
      <c r="BH9" s="333">
        <v>273.98649999999998</v>
      </c>
      <c r="BI9" s="333">
        <v>266.33330000000001</v>
      </c>
      <c r="BJ9" s="333">
        <v>259.17849999999999</v>
      </c>
      <c r="BK9" s="333">
        <v>251.7097</v>
      </c>
      <c r="BL9" s="333">
        <v>255.95050000000001</v>
      </c>
      <c r="BM9" s="333">
        <v>269.38119999999998</v>
      </c>
      <c r="BN9" s="333">
        <v>275.17020000000002</v>
      </c>
      <c r="BO9" s="333">
        <v>280.00380000000001</v>
      </c>
      <c r="BP9" s="333">
        <v>282.91770000000002</v>
      </c>
      <c r="BQ9" s="333">
        <v>280.09339999999997</v>
      </c>
      <c r="BR9" s="333">
        <v>277.43819999999999</v>
      </c>
      <c r="BS9" s="333">
        <v>270.35570000000001</v>
      </c>
      <c r="BT9" s="333">
        <v>263.81830000000002</v>
      </c>
      <c r="BU9" s="333">
        <v>256.82049999999998</v>
      </c>
      <c r="BV9" s="333">
        <v>250.35910000000001</v>
      </c>
    </row>
    <row r="10" spans="1:74" ht="11.1" customHeight="1" x14ac:dyDescent="0.2">
      <c r="A10" s="1" t="s">
        <v>631</v>
      </c>
      <c r="B10" s="183" t="s">
        <v>552</v>
      </c>
      <c r="C10" s="240">
        <v>310.64999999999998</v>
      </c>
      <c r="D10" s="240">
        <v>313.92500000000001</v>
      </c>
      <c r="E10" s="240">
        <v>328.48</v>
      </c>
      <c r="F10" s="240">
        <v>346.15</v>
      </c>
      <c r="G10" s="240">
        <v>344.4</v>
      </c>
      <c r="H10" s="240">
        <v>345.26</v>
      </c>
      <c r="I10" s="240">
        <v>341.125</v>
      </c>
      <c r="J10" s="240">
        <v>326.97500000000002</v>
      </c>
      <c r="K10" s="240">
        <v>317.89999999999998</v>
      </c>
      <c r="L10" s="240">
        <v>296.47500000000002</v>
      </c>
      <c r="M10" s="240">
        <v>268.95</v>
      </c>
      <c r="N10" s="240">
        <v>230.96</v>
      </c>
      <c r="O10" s="240">
        <v>189.95</v>
      </c>
      <c r="P10" s="240">
        <v>200.67500000000001</v>
      </c>
      <c r="Q10" s="240">
        <v>220.82</v>
      </c>
      <c r="R10" s="240">
        <v>222.95</v>
      </c>
      <c r="S10" s="240">
        <v>244.3</v>
      </c>
      <c r="T10" s="240">
        <v>254.56</v>
      </c>
      <c r="U10" s="240">
        <v>249.375</v>
      </c>
      <c r="V10" s="240">
        <v>230.96</v>
      </c>
      <c r="W10" s="240">
        <v>206.7</v>
      </c>
      <c r="X10" s="240">
        <v>200.85</v>
      </c>
      <c r="Y10" s="240">
        <v>189.84</v>
      </c>
      <c r="Z10" s="240">
        <v>178.625</v>
      </c>
      <c r="AA10" s="240">
        <v>169.42500000000001</v>
      </c>
      <c r="AB10" s="240">
        <v>155.28</v>
      </c>
      <c r="AC10" s="240">
        <v>175.42500000000001</v>
      </c>
      <c r="AD10" s="240">
        <v>188.17500000000001</v>
      </c>
      <c r="AE10" s="240">
        <v>202.46</v>
      </c>
      <c r="AF10" s="240">
        <v>211.75</v>
      </c>
      <c r="AG10" s="240">
        <v>202.65</v>
      </c>
      <c r="AH10" s="240">
        <v>195.66</v>
      </c>
      <c r="AI10" s="240">
        <v>197.72499999999999</v>
      </c>
      <c r="AJ10" s="240">
        <v>203.72</v>
      </c>
      <c r="AK10" s="240">
        <v>195.35</v>
      </c>
      <c r="AL10" s="240">
        <v>203</v>
      </c>
      <c r="AM10" s="240">
        <v>213.42</v>
      </c>
      <c r="AN10" s="240">
        <v>207.22499999999999</v>
      </c>
      <c r="AO10" s="240">
        <v>208.2</v>
      </c>
      <c r="AP10" s="240">
        <v>219.55</v>
      </c>
      <c r="AQ10" s="240">
        <v>215.94</v>
      </c>
      <c r="AR10" s="240">
        <v>211.4</v>
      </c>
      <c r="AS10" s="240">
        <v>204.34</v>
      </c>
      <c r="AT10" s="240">
        <v>214.32499999999999</v>
      </c>
      <c r="AU10" s="240">
        <v>247.375</v>
      </c>
      <c r="AV10" s="240">
        <v>228</v>
      </c>
      <c r="AW10" s="240">
        <v>227.45</v>
      </c>
      <c r="AX10" s="240">
        <v>220</v>
      </c>
      <c r="AY10" s="240">
        <v>228.24</v>
      </c>
      <c r="AZ10" s="240">
        <v>230.625</v>
      </c>
      <c r="BA10" s="240">
        <v>230.92500000000001</v>
      </c>
      <c r="BB10" s="240">
        <v>249.64</v>
      </c>
      <c r="BC10" s="240">
        <v>264.97500000000002</v>
      </c>
      <c r="BD10" s="240">
        <v>267.25</v>
      </c>
      <c r="BE10" s="333">
        <v>262.57780000000002</v>
      </c>
      <c r="BF10" s="333">
        <v>260.03160000000003</v>
      </c>
      <c r="BG10" s="333">
        <v>256.61149999999998</v>
      </c>
      <c r="BH10" s="333">
        <v>253.09569999999999</v>
      </c>
      <c r="BI10" s="333">
        <v>248.35749999999999</v>
      </c>
      <c r="BJ10" s="333">
        <v>242.74520000000001</v>
      </c>
      <c r="BK10" s="333">
        <v>239.07140000000001</v>
      </c>
      <c r="BL10" s="333">
        <v>240.56120000000001</v>
      </c>
      <c r="BM10" s="333">
        <v>250.57650000000001</v>
      </c>
      <c r="BN10" s="333">
        <v>257.22179999999997</v>
      </c>
      <c r="BO10" s="333">
        <v>258.8426</v>
      </c>
      <c r="BP10" s="333">
        <v>259.608</v>
      </c>
      <c r="BQ10" s="333">
        <v>258.15710000000001</v>
      </c>
      <c r="BR10" s="333">
        <v>255.6866</v>
      </c>
      <c r="BS10" s="333">
        <v>247.28919999999999</v>
      </c>
      <c r="BT10" s="333">
        <v>241.7688</v>
      </c>
      <c r="BU10" s="333">
        <v>237.50069999999999</v>
      </c>
      <c r="BV10" s="333">
        <v>232.68879999999999</v>
      </c>
    </row>
    <row r="11" spans="1:74" ht="11.1" customHeight="1" x14ac:dyDescent="0.2">
      <c r="A11" s="1" t="s">
        <v>632</v>
      </c>
      <c r="B11" s="183" t="s">
        <v>553</v>
      </c>
      <c r="C11" s="240">
        <v>313.67500000000001</v>
      </c>
      <c r="D11" s="240">
        <v>320.57499999999999</v>
      </c>
      <c r="E11" s="240">
        <v>343.8</v>
      </c>
      <c r="F11" s="240">
        <v>345.3</v>
      </c>
      <c r="G11" s="240">
        <v>350.45</v>
      </c>
      <c r="H11" s="240">
        <v>355.52</v>
      </c>
      <c r="I11" s="240">
        <v>364.27499999999998</v>
      </c>
      <c r="J11" s="240">
        <v>365.05</v>
      </c>
      <c r="K11" s="240">
        <v>357.92</v>
      </c>
      <c r="L11" s="240">
        <v>330.57499999999999</v>
      </c>
      <c r="M11" s="240">
        <v>304</v>
      </c>
      <c r="N11" s="240">
        <v>255.98</v>
      </c>
      <c r="O11" s="240">
        <v>197.02500000000001</v>
      </c>
      <c r="P11" s="240">
        <v>196.22499999999999</v>
      </c>
      <c r="Q11" s="240">
        <v>225.18</v>
      </c>
      <c r="R11" s="240">
        <v>239.375</v>
      </c>
      <c r="S11" s="240">
        <v>265.42500000000001</v>
      </c>
      <c r="T11" s="240">
        <v>277.2</v>
      </c>
      <c r="U11" s="240">
        <v>283.125</v>
      </c>
      <c r="V11" s="240">
        <v>280.98</v>
      </c>
      <c r="W11" s="240">
        <v>263.95</v>
      </c>
      <c r="X11" s="240">
        <v>238.97499999999999</v>
      </c>
      <c r="Y11" s="240">
        <v>214.02</v>
      </c>
      <c r="Z11" s="240">
        <v>199.375</v>
      </c>
      <c r="AA11" s="240">
        <v>191.92500000000001</v>
      </c>
      <c r="AB11" s="240">
        <v>172.44</v>
      </c>
      <c r="AC11" s="240">
        <v>187.5</v>
      </c>
      <c r="AD11" s="240">
        <v>204.1</v>
      </c>
      <c r="AE11" s="240">
        <v>224.8</v>
      </c>
      <c r="AF11" s="240">
        <v>232.125</v>
      </c>
      <c r="AG11" s="240">
        <v>228.32499999999999</v>
      </c>
      <c r="AH11" s="240">
        <v>223.68</v>
      </c>
      <c r="AI11" s="240">
        <v>226.3</v>
      </c>
      <c r="AJ11" s="240">
        <v>226.68</v>
      </c>
      <c r="AK11" s="240">
        <v>220.85</v>
      </c>
      <c r="AL11" s="240">
        <v>213.8</v>
      </c>
      <c r="AM11" s="240">
        <v>225.36</v>
      </c>
      <c r="AN11" s="240">
        <v>224.7</v>
      </c>
      <c r="AO11" s="240">
        <v>229.97499999999999</v>
      </c>
      <c r="AP11" s="240">
        <v>235.47499999999999</v>
      </c>
      <c r="AQ11" s="240">
        <v>239.68</v>
      </c>
      <c r="AR11" s="240">
        <v>241.4</v>
      </c>
      <c r="AS11" s="240">
        <v>234</v>
      </c>
      <c r="AT11" s="240">
        <v>243.45</v>
      </c>
      <c r="AU11" s="240">
        <v>259.95</v>
      </c>
      <c r="AV11" s="240">
        <v>253.58</v>
      </c>
      <c r="AW11" s="240">
        <v>254</v>
      </c>
      <c r="AX11" s="240">
        <v>249.35</v>
      </c>
      <c r="AY11" s="240">
        <v>245.76</v>
      </c>
      <c r="AZ11" s="240">
        <v>248.65</v>
      </c>
      <c r="BA11" s="240">
        <v>245.77500000000001</v>
      </c>
      <c r="BB11" s="240">
        <v>270.94</v>
      </c>
      <c r="BC11" s="240">
        <v>292.55</v>
      </c>
      <c r="BD11" s="240">
        <v>298.05</v>
      </c>
      <c r="BE11" s="333">
        <v>290.52269999999999</v>
      </c>
      <c r="BF11" s="333">
        <v>290.66329999999999</v>
      </c>
      <c r="BG11" s="333">
        <v>287.42180000000002</v>
      </c>
      <c r="BH11" s="333">
        <v>282.79829999999998</v>
      </c>
      <c r="BI11" s="333">
        <v>275.17849999999999</v>
      </c>
      <c r="BJ11" s="333">
        <v>260.02339999999998</v>
      </c>
      <c r="BK11" s="333">
        <v>248.7929</v>
      </c>
      <c r="BL11" s="333">
        <v>249.54849999999999</v>
      </c>
      <c r="BM11" s="333">
        <v>262.38400000000001</v>
      </c>
      <c r="BN11" s="333">
        <v>269.05250000000001</v>
      </c>
      <c r="BO11" s="333">
        <v>277.20569999999998</v>
      </c>
      <c r="BP11" s="333">
        <v>278.79160000000002</v>
      </c>
      <c r="BQ11" s="333">
        <v>281.84809999999999</v>
      </c>
      <c r="BR11" s="333">
        <v>285.25920000000002</v>
      </c>
      <c r="BS11" s="333">
        <v>279.82119999999998</v>
      </c>
      <c r="BT11" s="333">
        <v>272.79849999999999</v>
      </c>
      <c r="BU11" s="333">
        <v>265.22770000000003</v>
      </c>
      <c r="BV11" s="333">
        <v>250.09139999999999</v>
      </c>
    </row>
    <row r="12" spans="1:74" ht="11.1" customHeight="1" x14ac:dyDescent="0.2">
      <c r="A12" s="1" t="s">
        <v>633</v>
      </c>
      <c r="B12" s="183" t="s">
        <v>554</v>
      </c>
      <c r="C12" s="240">
        <v>351.27499999999998</v>
      </c>
      <c r="D12" s="240">
        <v>355.82499999999999</v>
      </c>
      <c r="E12" s="240">
        <v>378.96</v>
      </c>
      <c r="F12" s="240">
        <v>398.92500000000001</v>
      </c>
      <c r="G12" s="240">
        <v>402.4</v>
      </c>
      <c r="H12" s="240">
        <v>400.96</v>
      </c>
      <c r="I12" s="240">
        <v>397.92500000000001</v>
      </c>
      <c r="J12" s="240">
        <v>385.77499999999998</v>
      </c>
      <c r="K12" s="240">
        <v>372.8</v>
      </c>
      <c r="L12" s="240">
        <v>347.35</v>
      </c>
      <c r="M12" s="240">
        <v>314.17500000000001</v>
      </c>
      <c r="N12" s="240">
        <v>282.10000000000002</v>
      </c>
      <c r="O12" s="240">
        <v>244.57499999999999</v>
      </c>
      <c r="P12" s="240">
        <v>254.55</v>
      </c>
      <c r="Q12" s="240">
        <v>309.5</v>
      </c>
      <c r="R12" s="240">
        <v>300.64999999999998</v>
      </c>
      <c r="S12" s="240">
        <v>346.5</v>
      </c>
      <c r="T12" s="240">
        <v>335.86</v>
      </c>
      <c r="U12" s="240">
        <v>350.875</v>
      </c>
      <c r="V12" s="240">
        <v>332.98</v>
      </c>
      <c r="W12" s="240">
        <v>295.75</v>
      </c>
      <c r="X12" s="240">
        <v>272.72500000000002</v>
      </c>
      <c r="Y12" s="240">
        <v>261.58</v>
      </c>
      <c r="Z12" s="240">
        <v>256.27499999999998</v>
      </c>
      <c r="AA12" s="240">
        <v>256.875</v>
      </c>
      <c r="AB12" s="240">
        <v>225.06</v>
      </c>
      <c r="AC12" s="240">
        <v>242.2</v>
      </c>
      <c r="AD12" s="240">
        <v>258.25</v>
      </c>
      <c r="AE12" s="240">
        <v>264.88</v>
      </c>
      <c r="AF12" s="240">
        <v>272.57499999999999</v>
      </c>
      <c r="AG12" s="240">
        <v>272.02499999999998</v>
      </c>
      <c r="AH12" s="240">
        <v>257.72000000000003</v>
      </c>
      <c r="AI12" s="240">
        <v>263.17500000000001</v>
      </c>
      <c r="AJ12" s="240">
        <v>268.2</v>
      </c>
      <c r="AK12" s="240">
        <v>262.35000000000002</v>
      </c>
      <c r="AL12" s="240">
        <v>257.05</v>
      </c>
      <c r="AM12" s="240">
        <v>267.36</v>
      </c>
      <c r="AN12" s="240">
        <v>274.45</v>
      </c>
      <c r="AO12" s="240">
        <v>284.5</v>
      </c>
      <c r="AP12" s="240">
        <v>287.5</v>
      </c>
      <c r="AQ12" s="240">
        <v>290.12</v>
      </c>
      <c r="AR12" s="240">
        <v>288</v>
      </c>
      <c r="AS12" s="240">
        <v>281.64</v>
      </c>
      <c r="AT12" s="240">
        <v>287.39999999999998</v>
      </c>
      <c r="AU12" s="240">
        <v>302.02499999999998</v>
      </c>
      <c r="AV12" s="240">
        <v>294.26</v>
      </c>
      <c r="AW12" s="240">
        <v>305.47500000000002</v>
      </c>
      <c r="AX12" s="240">
        <v>297.67500000000001</v>
      </c>
      <c r="AY12" s="240">
        <v>302.18</v>
      </c>
      <c r="AZ12" s="240">
        <v>313.82499999999999</v>
      </c>
      <c r="BA12" s="240">
        <v>320</v>
      </c>
      <c r="BB12" s="240">
        <v>336.94</v>
      </c>
      <c r="BC12" s="240">
        <v>344.17500000000001</v>
      </c>
      <c r="BD12" s="240">
        <v>343.875</v>
      </c>
      <c r="BE12" s="333">
        <v>338.42689999999999</v>
      </c>
      <c r="BF12" s="333">
        <v>334.54719999999998</v>
      </c>
      <c r="BG12" s="333">
        <v>329.64589999999998</v>
      </c>
      <c r="BH12" s="333">
        <v>325.27730000000003</v>
      </c>
      <c r="BI12" s="333">
        <v>317.68259999999998</v>
      </c>
      <c r="BJ12" s="333">
        <v>309.27539999999999</v>
      </c>
      <c r="BK12" s="333">
        <v>299.12150000000003</v>
      </c>
      <c r="BL12" s="333">
        <v>303.64100000000002</v>
      </c>
      <c r="BM12" s="333">
        <v>319.15339999999998</v>
      </c>
      <c r="BN12" s="333">
        <v>330.37509999999997</v>
      </c>
      <c r="BO12" s="333">
        <v>336.10930000000002</v>
      </c>
      <c r="BP12" s="333">
        <v>338.24689999999998</v>
      </c>
      <c r="BQ12" s="333">
        <v>336.76940000000002</v>
      </c>
      <c r="BR12" s="333">
        <v>331.9579</v>
      </c>
      <c r="BS12" s="333">
        <v>322.0575</v>
      </c>
      <c r="BT12" s="333">
        <v>313.82679999999999</v>
      </c>
      <c r="BU12" s="333">
        <v>305.60770000000002</v>
      </c>
      <c r="BV12" s="333">
        <v>295.95</v>
      </c>
    </row>
    <row r="13" spans="1:74" ht="11.1" customHeight="1" x14ac:dyDescent="0.2">
      <c r="A13" s="1" t="s">
        <v>634</v>
      </c>
      <c r="B13" s="183" t="s">
        <v>592</v>
      </c>
      <c r="C13" s="240">
        <v>331.25</v>
      </c>
      <c r="D13" s="240">
        <v>335.625</v>
      </c>
      <c r="E13" s="240">
        <v>353.32</v>
      </c>
      <c r="F13" s="240">
        <v>366.07499999999999</v>
      </c>
      <c r="G13" s="240">
        <v>367.27499999999998</v>
      </c>
      <c r="H13" s="240">
        <v>369.16</v>
      </c>
      <c r="I13" s="240">
        <v>361.125</v>
      </c>
      <c r="J13" s="240">
        <v>348.65</v>
      </c>
      <c r="K13" s="240">
        <v>340.62</v>
      </c>
      <c r="L13" s="240">
        <v>317.05</v>
      </c>
      <c r="M13" s="240">
        <v>291.22500000000002</v>
      </c>
      <c r="N13" s="240">
        <v>254.26</v>
      </c>
      <c r="O13" s="240">
        <v>211.57499999999999</v>
      </c>
      <c r="P13" s="240">
        <v>221.625</v>
      </c>
      <c r="Q13" s="240">
        <v>246.36</v>
      </c>
      <c r="R13" s="240">
        <v>246.9</v>
      </c>
      <c r="S13" s="240">
        <v>271.82499999999999</v>
      </c>
      <c r="T13" s="240">
        <v>280.16000000000003</v>
      </c>
      <c r="U13" s="240">
        <v>279.35000000000002</v>
      </c>
      <c r="V13" s="240">
        <v>263.62</v>
      </c>
      <c r="W13" s="240">
        <v>236.52500000000001</v>
      </c>
      <c r="X13" s="240">
        <v>229</v>
      </c>
      <c r="Y13" s="240">
        <v>215.8</v>
      </c>
      <c r="Z13" s="240">
        <v>203.75</v>
      </c>
      <c r="AA13" s="240">
        <v>194.85</v>
      </c>
      <c r="AB13" s="240">
        <v>176.36</v>
      </c>
      <c r="AC13" s="240">
        <v>196.875</v>
      </c>
      <c r="AD13" s="240">
        <v>211.27500000000001</v>
      </c>
      <c r="AE13" s="240">
        <v>226.82</v>
      </c>
      <c r="AF13" s="240">
        <v>236.55</v>
      </c>
      <c r="AG13" s="240">
        <v>223.9</v>
      </c>
      <c r="AH13" s="240">
        <v>217.76</v>
      </c>
      <c r="AI13" s="240">
        <v>221.85</v>
      </c>
      <c r="AJ13" s="240">
        <v>224.94</v>
      </c>
      <c r="AK13" s="240">
        <v>218.15</v>
      </c>
      <c r="AL13" s="240">
        <v>225.42500000000001</v>
      </c>
      <c r="AM13" s="240">
        <v>234.9</v>
      </c>
      <c r="AN13" s="240">
        <v>230.4</v>
      </c>
      <c r="AO13" s="240">
        <v>232.5</v>
      </c>
      <c r="AP13" s="240">
        <v>241.72499999999999</v>
      </c>
      <c r="AQ13" s="240">
        <v>239.14</v>
      </c>
      <c r="AR13" s="240">
        <v>234.65</v>
      </c>
      <c r="AS13" s="240">
        <v>229.98</v>
      </c>
      <c r="AT13" s="240">
        <v>238.02500000000001</v>
      </c>
      <c r="AU13" s="240">
        <v>264.52499999999998</v>
      </c>
      <c r="AV13" s="240">
        <v>250.5</v>
      </c>
      <c r="AW13" s="240">
        <v>256.35000000000002</v>
      </c>
      <c r="AX13" s="240">
        <v>247.67500000000001</v>
      </c>
      <c r="AY13" s="240">
        <v>255.46</v>
      </c>
      <c r="AZ13" s="240">
        <v>258.72500000000002</v>
      </c>
      <c r="BA13" s="240">
        <v>259.125</v>
      </c>
      <c r="BB13" s="240">
        <v>275.7</v>
      </c>
      <c r="BC13" s="240">
        <v>290.07499999999999</v>
      </c>
      <c r="BD13" s="240">
        <v>289.07499999999999</v>
      </c>
      <c r="BE13" s="333">
        <v>287.36489999999998</v>
      </c>
      <c r="BF13" s="333">
        <v>285.20870000000002</v>
      </c>
      <c r="BG13" s="333">
        <v>283.33280000000002</v>
      </c>
      <c r="BH13" s="333">
        <v>281.14449999999999</v>
      </c>
      <c r="BI13" s="333">
        <v>275.94639999999998</v>
      </c>
      <c r="BJ13" s="333">
        <v>270.09750000000003</v>
      </c>
      <c r="BK13" s="333">
        <v>263.98320000000001</v>
      </c>
      <c r="BL13" s="333">
        <v>265.41669999999999</v>
      </c>
      <c r="BM13" s="333">
        <v>277.49759999999998</v>
      </c>
      <c r="BN13" s="333">
        <v>283.53739999999999</v>
      </c>
      <c r="BO13" s="333">
        <v>287.98219999999998</v>
      </c>
      <c r="BP13" s="333">
        <v>289.22609999999997</v>
      </c>
      <c r="BQ13" s="333">
        <v>287.89710000000002</v>
      </c>
      <c r="BR13" s="333">
        <v>284.93110000000001</v>
      </c>
      <c r="BS13" s="333">
        <v>277.66879999999998</v>
      </c>
      <c r="BT13" s="333">
        <v>271.81220000000002</v>
      </c>
      <c r="BU13" s="333">
        <v>265.7876</v>
      </c>
      <c r="BV13" s="333">
        <v>260.33530000000002</v>
      </c>
    </row>
    <row r="14" spans="1:74" ht="11.1" customHeight="1" x14ac:dyDescent="0.2">
      <c r="A14" s="1" t="s">
        <v>657</v>
      </c>
      <c r="B14" s="10" t="s">
        <v>16</v>
      </c>
      <c r="C14" s="240">
        <v>339.2</v>
      </c>
      <c r="D14" s="240">
        <v>343.42500000000001</v>
      </c>
      <c r="E14" s="240">
        <v>360.58</v>
      </c>
      <c r="F14" s="240">
        <v>373.52499999999998</v>
      </c>
      <c r="G14" s="240">
        <v>375</v>
      </c>
      <c r="H14" s="240">
        <v>376.6</v>
      </c>
      <c r="I14" s="240">
        <v>368.82499999999999</v>
      </c>
      <c r="J14" s="240">
        <v>356.45</v>
      </c>
      <c r="K14" s="240">
        <v>348.42</v>
      </c>
      <c r="L14" s="240">
        <v>325.45</v>
      </c>
      <c r="M14" s="240">
        <v>299.67500000000001</v>
      </c>
      <c r="N14" s="240">
        <v>263.24</v>
      </c>
      <c r="O14" s="240">
        <v>220.75</v>
      </c>
      <c r="P14" s="240">
        <v>230.07499999999999</v>
      </c>
      <c r="Q14" s="240">
        <v>254.64</v>
      </c>
      <c r="R14" s="240">
        <v>255.47499999999999</v>
      </c>
      <c r="S14" s="240">
        <v>280.22500000000002</v>
      </c>
      <c r="T14" s="240">
        <v>288.48</v>
      </c>
      <c r="U14" s="240">
        <v>287.95</v>
      </c>
      <c r="V14" s="240">
        <v>272.60000000000002</v>
      </c>
      <c r="W14" s="240">
        <v>246.15</v>
      </c>
      <c r="X14" s="240">
        <v>238.67500000000001</v>
      </c>
      <c r="Y14" s="240">
        <v>226.02</v>
      </c>
      <c r="Z14" s="240">
        <v>214.42500000000001</v>
      </c>
      <c r="AA14" s="240">
        <v>205.65</v>
      </c>
      <c r="AB14" s="240">
        <v>187.2</v>
      </c>
      <c r="AC14" s="240">
        <v>207.07499999999999</v>
      </c>
      <c r="AD14" s="240">
        <v>221.57499999999999</v>
      </c>
      <c r="AE14" s="240">
        <v>237.1</v>
      </c>
      <c r="AF14" s="240">
        <v>246.7</v>
      </c>
      <c r="AG14" s="240">
        <v>234.5</v>
      </c>
      <c r="AH14" s="240">
        <v>228.38</v>
      </c>
      <c r="AI14" s="240">
        <v>232.65</v>
      </c>
      <c r="AJ14" s="240">
        <v>235.92</v>
      </c>
      <c r="AK14" s="240">
        <v>229.5</v>
      </c>
      <c r="AL14" s="240">
        <v>236.55</v>
      </c>
      <c r="AM14" s="240">
        <v>245.84</v>
      </c>
      <c r="AN14" s="240">
        <v>241.6</v>
      </c>
      <c r="AO14" s="240">
        <v>243.67500000000001</v>
      </c>
      <c r="AP14" s="240">
        <v>252.75</v>
      </c>
      <c r="AQ14" s="240">
        <v>250.26</v>
      </c>
      <c r="AR14" s="240">
        <v>246.02500000000001</v>
      </c>
      <c r="AS14" s="240">
        <v>241.44</v>
      </c>
      <c r="AT14" s="240">
        <v>249.4</v>
      </c>
      <c r="AU14" s="240">
        <v>276.125</v>
      </c>
      <c r="AV14" s="240">
        <v>262.10000000000002</v>
      </c>
      <c r="AW14" s="240">
        <v>267.75</v>
      </c>
      <c r="AX14" s="240">
        <v>259.375</v>
      </c>
      <c r="AY14" s="240">
        <v>267.12</v>
      </c>
      <c r="AZ14" s="240">
        <v>270.47500000000002</v>
      </c>
      <c r="BA14" s="240">
        <v>270.89999999999998</v>
      </c>
      <c r="BB14" s="240">
        <v>287.32</v>
      </c>
      <c r="BC14" s="240">
        <v>298.67500000000001</v>
      </c>
      <c r="BD14" s="240">
        <v>296.95</v>
      </c>
      <c r="BE14" s="333">
        <v>296.43009999999998</v>
      </c>
      <c r="BF14" s="333">
        <v>294.98869999999999</v>
      </c>
      <c r="BG14" s="333">
        <v>293.63139999999999</v>
      </c>
      <c r="BH14" s="333">
        <v>291.90170000000001</v>
      </c>
      <c r="BI14" s="333">
        <v>287.03719999999998</v>
      </c>
      <c r="BJ14" s="333">
        <v>281.47719999999998</v>
      </c>
      <c r="BK14" s="333">
        <v>275.3347</v>
      </c>
      <c r="BL14" s="333">
        <v>276.84399999999999</v>
      </c>
      <c r="BM14" s="333">
        <v>288.74380000000002</v>
      </c>
      <c r="BN14" s="333">
        <v>294.85270000000003</v>
      </c>
      <c r="BO14" s="333">
        <v>299.36750000000001</v>
      </c>
      <c r="BP14" s="333">
        <v>300.52429999999998</v>
      </c>
      <c r="BQ14" s="333">
        <v>299.41109999999998</v>
      </c>
      <c r="BR14" s="333">
        <v>296.52600000000001</v>
      </c>
      <c r="BS14" s="333">
        <v>289.3827</v>
      </c>
      <c r="BT14" s="333">
        <v>283.73360000000002</v>
      </c>
      <c r="BU14" s="333">
        <v>277.88080000000002</v>
      </c>
      <c r="BV14" s="333">
        <v>272.61079999999998</v>
      </c>
    </row>
    <row r="15" spans="1:74" ht="11.1" customHeight="1" x14ac:dyDescent="0.2">
      <c r="A15" s="1"/>
      <c r="B15" s="10"/>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224"/>
      <c r="BA15" s="224"/>
      <c r="BB15" s="224"/>
      <c r="BC15" s="224"/>
      <c r="BD15" s="224"/>
      <c r="BE15" s="398"/>
      <c r="BF15" s="398"/>
      <c r="BG15" s="398"/>
      <c r="BH15" s="398"/>
      <c r="BI15" s="398"/>
      <c r="BJ15" s="398"/>
      <c r="BK15" s="398"/>
      <c r="BL15" s="398"/>
      <c r="BM15" s="398"/>
      <c r="BN15" s="398"/>
      <c r="BO15" s="398"/>
      <c r="BP15" s="398"/>
      <c r="BQ15" s="398"/>
      <c r="BR15" s="398"/>
      <c r="BS15" s="398"/>
      <c r="BT15" s="398"/>
      <c r="BU15" s="398"/>
      <c r="BV15" s="398"/>
    </row>
    <row r="16" spans="1:74" ht="11.1" customHeight="1" x14ac:dyDescent="0.2">
      <c r="A16" s="1"/>
      <c r="B16" s="7" t="s">
        <v>944</v>
      </c>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226"/>
      <c r="AZ16" s="226"/>
      <c r="BA16" s="226"/>
      <c r="BB16" s="226"/>
      <c r="BC16" s="226"/>
      <c r="BD16" s="226"/>
      <c r="BE16" s="399"/>
      <c r="BF16" s="399"/>
      <c r="BG16" s="399"/>
      <c r="BH16" s="399"/>
      <c r="BI16" s="399"/>
      <c r="BJ16" s="399"/>
      <c r="BK16" s="399"/>
      <c r="BL16" s="399"/>
      <c r="BM16" s="399"/>
      <c r="BN16" s="399"/>
      <c r="BO16" s="399"/>
      <c r="BP16" s="399"/>
      <c r="BQ16" s="399"/>
      <c r="BR16" s="399"/>
      <c r="BS16" s="399"/>
      <c r="BT16" s="399"/>
      <c r="BU16" s="399"/>
      <c r="BV16" s="399"/>
    </row>
    <row r="17" spans="1:74" ht="11.1" customHeight="1" x14ac:dyDescent="0.2">
      <c r="A17" s="1"/>
      <c r="B17" s="7" t="s">
        <v>123</v>
      </c>
      <c r="C17" s="227"/>
      <c r="D17" s="227"/>
      <c r="E17" s="227"/>
      <c r="F17" s="227"/>
      <c r="G17" s="227"/>
      <c r="H17" s="227"/>
      <c r="I17" s="227"/>
      <c r="J17" s="227"/>
      <c r="K17" s="227"/>
      <c r="L17" s="227"/>
      <c r="M17" s="227"/>
      <c r="N17" s="227"/>
      <c r="O17" s="227"/>
      <c r="P17" s="227"/>
      <c r="Q17" s="227"/>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27"/>
      <c r="AV17" s="227"/>
      <c r="AW17" s="227"/>
      <c r="AX17" s="227"/>
      <c r="AY17" s="227"/>
      <c r="AZ17" s="227"/>
      <c r="BA17" s="227"/>
      <c r="BB17" s="227"/>
      <c r="BC17" s="227"/>
      <c r="BD17" s="227"/>
      <c r="BE17" s="400"/>
      <c r="BF17" s="400"/>
      <c r="BG17" s="400"/>
      <c r="BH17" s="400"/>
      <c r="BI17" s="400"/>
      <c r="BJ17" s="400"/>
      <c r="BK17" s="400"/>
      <c r="BL17" s="400"/>
      <c r="BM17" s="400"/>
      <c r="BN17" s="400"/>
      <c r="BO17" s="400"/>
      <c r="BP17" s="400"/>
      <c r="BQ17" s="400"/>
      <c r="BR17" s="400"/>
      <c r="BS17" s="400"/>
      <c r="BT17" s="400"/>
      <c r="BU17" s="400"/>
      <c r="BV17" s="400"/>
    </row>
    <row r="18" spans="1:74" ht="11.1" customHeight="1" x14ac:dyDescent="0.2">
      <c r="A18" s="1" t="s">
        <v>619</v>
      </c>
      <c r="B18" s="183" t="s">
        <v>550</v>
      </c>
      <c r="C18" s="68">
        <v>64.453999999999994</v>
      </c>
      <c r="D18" s="68">
        <v>59.911999999999999</v>
      </c>
      <c r="E18" s="68">
        <v>57.656999999999996</v>
      </c>
      <c r="F18" s="68">
        <v>54.935000000000002</v>
      </c>
      <c r="G18" s="68">
        <v>62.576999999999998</v>
      </c>
      <c r="H18" s="68">
        <v>63.14</v>
      </c>
      <c r="I18" s="68">
        <v>59.765000000000001</v>
      </c>
      <c r="J18" s="68">
        <v>57.773000000000003</v>
      </c>
      <c r="K18" s="68">
        <v>55.712000000000003</v>
      </c>
      <c r="L18" s="68">
        <v>50.685000000000002</v>
      </c>
      <c r="M18" s="68">
        <v>53.624000000000002</v>
      </c>
      <c r="N18" s="68">
        <v>62.085000000000001</v>
      </c>
      <c r="O18" s="68">
        <v>69.031999999999996</v>
      </c>
      <c r="P18" s="68">
        <v>68.141999999999996</v>
      </c>
      <c r="Q18" s="68">
        <v>64.542000000000002</v>
      </c>
      <c r="R18" s="68">
        <v>63.271999999999998</v>
      </c>
      <c r="S18" s="68">
        <v>61.203000000000003</v>
      </c>
      <c r="T18" s="68">
        <v>61.35</v>
      </c>
      <c r="U18" s="68">
        <v>58.703000000000003</v>
      </c>
      <c r="V18" s="68">
        <v>60.374000000000002</v>
      </c>
      <c r="W18" s="68">
        <v>62.622</v>
      </c>
      <c r="X18" s="68">
        <v>59.686999999999998</v>
      </c>
      <c r="Y18" s="68">
        <v>58.578000000000003</v>
      </c>
      <c r="Z18" s="68">
        <v>60.722000000000001</v>
      </c>
      <c r="AA18" s="68">
        <v>70.308999999999997</v>
      </c>
      <c r="AB18" s="68">
        <v>71.066000000000003</v>
      </c>
      <c r="AC18" s="68">
        <v>65.92</v>
      </c>
      <c r="AD18" s="68">
        <v>69.090999999999994</v>
      </c>
      <c r="AE18" s="68">
        <v>69.707999999999998</v>
      </c>
      <c r="AF18" s="68">
        <v>73.138000000000005</v>
      </c>
      <c r="AG18" s="68">
        <v>72.616</v>
      </c>
      <c r="AH18" s="68">
        <v>65.183999999999997</v>
      </c>
      <c r="AI18" s="68">
        <v>58.841999999999999</v>
      </c>
      <c r="AJ18" s="68">
        <v>60.975000000000001</v>
      </c>
      <c r="AK18" s="68">
        <v>63.052</v>
      </c>
      <c r="AL18" s="68">
        <v>65.379000000000005</v>
      </c>
      <c r="AM18" s="68">
        <v>74.254000000000005</v>
      </c>
      <c r="AN18" s="68">
        <v>72.760999999999996</v>
      </c>
      <c r="AO18" s="68">
        <v>65.27</v>
      </c>
      <c r="AP18" s="68">
        <v>68.271000000000001</v>
      </c>
      <c r="AQ18" s="68">
        <v>70.430000000000007</v>
      </c>
      <c r="AR18" s="68">
        <v>67.222999999999999</v>
      </c>
      <c r="AS18" s="68">
        <v>64.144000000000005</v>
      </c>
      <c r="AT18" s="68">
        <v>60.417000000000002</v>
      </c>
      <c r="AU18" s="68">
        <v>58.805</v>
      </c>
      <c r="AV18" s="68">
        <v>54.220999999999997</v>
      </c>
      <c r="AW18" s="68">
        <v>58.707000000000001</v>
      </c>
      <c r="AX18" s="68">
        <v>60.61</v>
      </c>
      <c r="AY18" s="68">
        <v>64.795000000000002</v>
      </c>
      <c r="AZ18" s="68">
        <v>63.119</v>
      </c>
      <c r="BA18" s="68">
        <v>58.372</v>
      </c>
      <c r="BB18" s="68">
        <v>64.548000000000002</v>
      </c>
      <c r="BC18" s="68">
        <v>66.936000000000007</v>
      </c>
      <c r="BD18" s="68">
        <v>65.510592000000003</v>
      </c>
      <c r="BE18" s="329">
        <v>64.721670000000003</v>
      </c>
      <c r="BF18" s="329">
        <v>63.671909999999997</v>
      </c>
      <c r="BG18" s="329">
        <v>62.346690000000002</v>
      </c>
      <c r="BH18" s="329">
        <v>58.710999999999999</v>
      </c>
      <c r="BI18" s="329">
        <v>60.16478</v>
      </c>
      <c r="BJ18" s="329">
        <v>65.210400000000007</v>
      </c>
      <c r="BK18" s="329">
        <v>69.914649999999995</v>
      </c>
      <c r="BL18" s="329">
        <v>69.829470000000001</v>
      </c>
      <c r="BM18" s="329">
        <v>66.684250000000006</v>
      </c>
      <c r="BN18" s="329">
        <v>65.393860000000004</v>
      </c>
      <c r="BO18" s="329">
        <v>66.949709999999996</v>
      </c>
      <c r="BP18" s="329">
        <v>67.420580000000001</v>
      </c>
      <c r="BQ18" s="329">
        <v>66.161370000000005</v>
      </c>
      <c r="BR18" s="329">
        <v>65.076350000000005</v>
      </c>
      <c r="BS18" s="329">
        <v>63.821350000000002</v>
      </c>
      <c r="BT18" s="329">
        <v>60.689480000000003</v>
      </c>
      <c r="BU18" s="329">
        <v>62.186309999999999</v>
      </c>
      <c r="BV18" s="329">
        <v>67.113579999999999</v>
      </c>
    </row>
    <row r="19" spans="1:74" ht="11.1" customHeight="1" x14ac:dyDescent="0.2">
      <c r="A19" s="1" t="s">
        <v>620</v>
      </c>
      <c r="B19" s="183" t="s">
        <v>551</v>
      </c>
      <c r="C19" s="68">
        <v>52.87</v>
      </c>
      <c r="D19" s="68">
        <v>53.250999999999998</v>
      </c>
      <c r="E19" s="68">
        <v>49.093000000000004</v>
      </c>
      <c r="F19" s="68">
        <v>50.506999999999998</v>
      </c>
      <c r="G19" s="68">
        <v>46.914000000000001</v>
      </c>
      <c r="H19" s="68">
        <v>49.74</v>
      </c>
      <c r="I19" s="68">
        <v>48.264000000000003</v>
      </c>
      <c r="J19" s="68">
        <v>46.77</v>
      </c>
      <c r="K19" s="68">
        <v>47.082999999999998</v>
      </c>
      <c r="L19" s="68">
        <v>44.073999999999998</v>
      </c>
      <c r="M19" s="68">
        <v>45.415999999999997</v>
      </c>
      <c r="N19" s="68">
        <v>52.44</v>
      </c>
      <c r="O19" s="68">
        <v>53.424999999999997</v>
      </c>
      <c r="P19" s="68">
        <v>53.384999999999998</v>
      </c>
      <c r="Q19" s="68">
        <v>52.860999999999997</v>
      </c>
      <c r="R19" s="68">
        <v>53.286000000000001</v>
      </c>
      <c r="S19" s="68">
        <v>49.145000000000003</v>
      </c>
      <c r="T19" s="68">
        <v>50.387</v>
      </c>
      <c r="U19" s="68">
        <v>48.21</v>
      </c>
      <c r="V19" s="68">
        <v>49.387</v>
      </c>
      <c r="W19" s="68">
        <v>47.040999999999997</v>
      </c>
      <c r="X19" s="68">
        <v>45.966999999999999</v>
      </c>
      <c r="Y19" s="68">
        <v>50.052999999999997</v>
      </c>
      <c r="Z19" s="68">
        <v>53.673999999999999</v>
      </c>
      <c r="AA19" s="68">
        <v>62.335999999999999</v>
      </c>
      <c r="AB19" s="68">
        <v>60.365000000000002</v>
      </c>
      <c r="AC19" s="68">
        <v>57.094000000000001</v>
      </c>
      <c r="AD19" s="68">
        <v>54.581000000000003</v>
      </c>
      <c r="AE19" s="68">
        <v>54.210999999999999</v>
      </c>
      <c r="AF19" s="68">
        <v>53.898000000000003</v>
      </c>
      <c r="AG19" s="68">
        <v>51.933</v>
      </c>
      <c r="AH19" s="68">
        <v>51.959000000000003</v>
      </c>
      <c r="AI19" s="68">
        <v>51.100999999999999</v>
      </c>
      <c r="AJ19" s="68">
        <v>49.811</v>
      </c>
      <c r="AK19" s="68">
        <v>50.31</v>
      </c>
      <c r="AL19" s="68">
        <v>53.228999999999999</v>
      </c>
      <c r="AM19" s="68">
        <v>60.081000000000003</v>
      </c>
      <c r="AN19" s="68">
        <v>59.963999999999999</v>
      </c>
      <c r="AO19" s="68">
        <v>56.984999999999999</v>
      </c>
      <c r="AP19" s="68">
        <v>56.805</v>
      </c>
      <c r="AQ19" s="68">
        <v>55.29</v>
      </c>
      <c r="AR19" s="68">
        <v>53.579000000000001</v>
      </c>
      <c r="AS19" s="68">
        <v>53.122999999999998</v>
      </c>
      <c r="AT19" s="68">
        <v>51.503999999999998</v>
      </c>
      <c r="AU19" s="68">
        <v>50.351999999999997</v>
      </c>
      <c r="AV19" s="68">
        <v>45.856999999999999</v>
      </c>
      <c r="AW19" s="68">
        <v>47.893000000000001</v>
      </c>
      <c r="AX19" s="68">
        <v>52.21</v>
      </c>
      <c r="AY19" s="68">
        <v>57.6</v>
      </c>
      <c r="AZ19" s="68">
        <v>59.884</v>
      </c>
      <c r="BA19" s="68">
        <v>57.265999999999998</v>
      </c>
      <c r="BB19" s="68">
        <v>57.106999999999999</v>
      </c>
      <c r="BC19" s="68">
        <v>52.198</v>
      </c>
      <c r="BD19" s="68">
        <v>53.675327332999998</v>
      </c>
      <c r="BE19" s="329">
        <v>52.251910000000002</v>
      </c>
      <c r="BF19" s="329">
        <v>50.717410000000001</v>
      </c>
      <c r="BG19" s="329">
        <v>50.217599999999997</v>
      </c>
      <c r="BH19" s="329">
        <v>47.734769999999997</v>
      </c>
      <c r="BI19" s="329">
        <v>48.459510000000002</v>
      </c>
      <c r="BJ19" s="329">
        <v>51.964689999999997</v>
      </c>
      <c r="BK19" s="329">
        <v>56.12865</v>
      </c>
      <c r="BL19" s="329">
        <v>57.025320000000001</v>
      </c>
      <c r="BM19" s="329">
        <v>54.892110000000002</v>
      </c>
      <c r="BN19" s="329">
        <v>53.540939999999999</v>
      </c>
      <c r="BO19" s="329">
        <v>51.657519999999998</v>
      </c>
      <c r="BP19" s="329">
        <v>52.905500000000004</v>
      </c>
      <c r="BQ19" s="329">
        <v>52.427370000000003</v>
      </c>
      <c r="BR19" s="329">
        <v>51.468240000000002</v>
      </c>
      <c r="BS19" s="329">
        <v>51.311439999999997</v>
      </c>
      <c r="BT19" s="329">
        <v>48.892530000000001</v>
      </c>
      <c r="BU19" s="329">
        <v>50.169710000000002</v>
      </c>
      <c r="BV19" s="329">
        <v>53.48516</v>
      </c>
    </row>
    <row r="20" spans="1:74" ht="11.1" customHeight="1" x14ac:dyDescent="0.2">
      <c r="A20" s="1" t="s">
        <v>621</v>
      </c>
      <c r="B20" s="183" t="s">
        <v>552</v>
      </c>
      <c r="C20" s="68">
        <v>77.477999999999994</v>
      </c>
      <c r="D20" s="68">
        <v>78.179000000000002</v>
      </c>
      <c r="E20" s="68">
        <v>78.495000000000005</v>
      </c>
      <c r="F20" s="68">
        <v>76.575999999999993</v>
      </c>
      <c r="G20" s="68">
        <v>74.337000000000003</v>
      </c>
      <c r="H20" s="68">
        <v>73.213999999999999</v>
      </c>
      <c r="I20" s="68">
        <v>75.789000000000001</v>
      </c>
      <c r="J20" s="68">
        <v>74.349000000000004</v>
      </c>
      <c r="K20" s="68">
        <v>74.918000000000006</v>
      </c>
      <c r="L20" s="68">
        <v>75.433999999999997</v>
      </c>
      <c r="M20" s="68">
        <v>82.728999999999999</v>
      </c>
      <c r="N20" s="68">
        <v>84.2</v>
      </c>
      <c r="O20" s="68">
        <v>80.766000000000005</v>
      </c>
      <c r="P20" s="68">
        <v>81.436000000000007</v>
      </c>
      <c r="Q20" s="68">
        <v>79.84</v>
      </c>
      <c r="R20" s="68">
        <v>76.581000000000003</v>
      </c>
      <c r="S20" s="68">
        <v>76.801000000000002</v>
      </c>
      <c r="T20" s="68">
        <v>74.575000000000003</v>
      </c>
      <c r="U20" s="68">
        <v>77.251999999999995</v>
      </c>
      <c r="V20" s="68">
        <v>74.930000000000007</v>
      </c>
      <c r="W20" s="68">
        <v>78.105000000000004</v>
      </c>
      <c r="X20" s="68">
        <v>76.052000000000007</v>
      </c>
      <c r="Y20" s="68">
        <v>77.370999999999995</v>
      </c>
      <c r="Z20" s="68">
        <v>84.606999999999999</v>
      </c>
      <c r="AA20" s="68">
        <v>86.569000000000003</v>
      </c>
      <c r="AB20" s="68">
        <v>83.823999999999998</v>
      </c>
      <c r="AC20" s="68">
        <v>82.876999999999995</v>
      </c>
      <c r="AD20" s="68">
        <v>82.477000000000004</v>
      </c>
      <c r="AE20" s="68">
        <v>82.111000000000004</v>
      </c>
      <c r="AF20" s="68">
        <v>80.28</v>
      </c>
      <c r="AG20" s="68">
        <v>79.007000000000005</v>
      </c>
      <c r="AH20" s="68">
        <v>78.138000000000005</v>
      </c>
      <c r="AI20" s="68">
        <v>83.221000000000004</v>
      </c>
      <c r="AJ20" s="68">
        <v>79.302000000000007</v>
      </c>
      <c r="AK20" s="68">
        <v>82.506</v>
      </c>
      <c r="AL20" s="68">
        <v>82.783000000000001</v>
      </c>
      <c r="AM20" s="68">
        <v>86.144999999999996</v>
      </c>
      <c r="AN20" s="68">
        <v>81.147999999999996</v>
      </c>
      <c r="AO20" s="68">
        <v>79.072000000000003</v>
      </c>
      <c r="AP20" s="68">
        <v>80.591999999999999</v>
      </c>
      <c r="AQ20" s="68">
        <v>81.251000000000005</v>
      </c>
      <c r="AR20" s="68">
        <v>82.415999999999997</v>
      </c>
      <c r="AS20" s="68">
        <v>81.813999999999993</v>
      </c>
      <c r="AT20" s="68">
        <v>80.510000000000005</v>
      </c>
      <c r="AU20" s="68">
        <v>78.513999999999996</v>
      </c>
      <c r="AV20" s="68">
        <v>81.668999999999997</v>
      </c>
      <c r="AW20" s="68">
        <v>79.933999999999997</v>
      </c>
      <c r="AX20" s="68">
        <v>83.218000000000004</v>
      </c>
      <c r="AY20" s="68">
        <v>83.581000000000003</v>
      </c>
      <c r="AZ20" s="68">
        <v>87.626000000000005</v>
      </c>
      <c r="BA20" s="68">
        <v>84.245000000000005</v>
      </c>
      <c r="BB20" s="68">
        <v>80.022999999999996</v>
      </c>
      <c r="BC20" s="68">
        <v>81.989000000000004</v>
      </c>
      <c r="BD20" s="68">
        <v>82.593437332999997</v>
      </c>
      <c r="BE20" s="329">
        <v>82.697710000000001</v>
      </c>
      <c r="BF20" s="329">
        <v>80.410550000000001</v>
      </c>
      <c r="BG20" s="329">
        <v>80.923910000000006</v>
      </c>
      <c r="BH20" s="329">
        <v>80.380499999999998</v>
      </c>
      <c r="BI20" s="329">
        <v>81.446969999999993</v>
      </c>
      <c r="BJ20" s="329">
        <v>83.872929999999997</v>
      </c>
      <c r="BK20" s="329">
        <v>84.283060000000006</v>
      </c>
      <c r="BL20" s="329">
        <v>83.668490000000006</v>
      </c>
      <c r="BM20" s="329">
        <v>83.763509999999997</v>
      </c>
      <c r="BN20" s="329">
        <v>83.251270000000005</v>
      </c>
      <c r="BO20" s="329">
        <v>83.937299999999993</v>
      </c>
      <c r="BP20" s="329">
        <v>83.209429999999998</v>
      </c>
      <c r="BQ20" s="329">
        <v>84.502669999999995</v>
      </c>
      <c r="BR20" s="329">
        <v>82.648300000000006</v>
      </c>
      <c r="BS20" s="329">
        <v>83.324650000000005</v>
      </c>
      <c r="BT20" s="329">
        <v>82.75385</v>
      </c>
      <c r="BU20" s="329">
        <v>85.634600000000006</v>
      </c>
      <c r="BV20" s="329">
        <v>86.522660000000002</v>
      </c>
    </row>
    <row r="21" spans="1:74" ht="11.1" customHeight="1" x14ac:dyDescent="0.2">
      <c r="A21" s="1" t="s">
        <v>622</v>
      </c>
      <c r="B21" s="183" t="s">
        <v>553</v>
      </c>
      <c r="C21" s="68">
        <v>7.1470000000000002</v>
      </c>
      <c r="D21" s="68">
        <v>6.2560000000000002</v>
      </c>
      <c r="E21" s="68">
        <v>6.431</v>
      </c>
      <c r="F21" s="68">
        <v>6.2839999999999998</v>
      </c>
      <c r="G21" s="68">
        <v>6.6639999999999997</v>
      </c>
      <c r="H21" s="68">
        <v>6.0960000000000001</v>
      </c>
      <c r="I21" s="68">
        <v>6.5389999999999997</v>
      </c>
      <c r="J21" s="68">
        <v>6.891</v>
      </c>
      <c r="K21" s="68">
        <v>7.41</v>
      </c>
      <c r="L21" s="68">
        <v>6.52</v>
      </c>
      <c r="M21" s="68">
        <v>7.8579999999999997</v>
      </c>
      <c r="N21" s="68">
        <v>7.9020000000000001</v>
      </c>
      <c r="O21" s="68">
        <v>7.6509999999999998</v>
      </c>
      <c r="P21" s="68">
        <v>7.7709999999999999</v>
      </c>
      <c r="Q21" s="68">
        <v>6.46</v>
      </c>
      <c r="R21" s="68">
        <v>6.7919999999999998</v>
      </c>
      <c r="S21" s="68">
        <v>7.0640000000000001</v>
      </c>
      <c r="T21" s="68">
        <v>6.7610000000000001</v>
      </c>
      <c r="U21" s="68">
        <v>6.4480000000000004</v>
      </c>
      <c r="V21" s="68">
        <v>6.8620000000000001</v>
      </c>
      <c r="W21" s="68">
        <v>7.1539999999999999</v>
      </c>
      <c r="X21" s="68">
        <v>6.8</v>
      </c>
      <c r="Y21" s="68">
        <v>7.226</v>
      </c>
      <c r="Z21" s="68">
        <v>7.7160000000000002</v>
      </c>
      <c r="AA21" s="68">
        <v>8.0009999999999994</v>
      </c>
      <c r="AB21" s="68">
        <v>8.3789999999999996</v>
      </c>
      <c r="AC21" s="68">
        <v>8.3859999999999992</v>
      </c>
      <c r="AD21" s="68">
        <v>7.6059999999999999</v>
      </c>
      <c r="AE21" s="68">
        <v>7.5670000000000002</v>
      </c>
      <c r="AF21" s="68">
        <v>7.444</v>
      </c>
      <c r="AG21" s="68">
        <v>7.4180000000000001</v>
      </c>
      <c r="AH21" s="68">
        <v>6.8330000000000002</v>
      </c>
      <c r="AI21" s="68">
        <v>6.9370000000000003</v>
      </c>
      <c r="AJ21" s="68">
        <v>7.2949999999999999</v>
      </c>
      <c r="AK21" s="68">
        <v>8.0960000000000001</v>
      </c>
      <c r="AL21" s="68">
        <v>7.91</v>
      </c>
      <c r="AM21" s="68">
        <v>8.6180000000000003</v>
      </c>
      <c r="AN21" s="68">
        <v>8.4559999999999995</v>
      </c>
      <c r="AO21" s="68">
        <v>7.94</v>
      </c>
      <c r="AP21" s="68">
        <v>7.8090000000000002</v>
      </c>
      <c r="AQ21" s="68">
        <v>7.6760000000000002</v>
      </c>
      <c r="AR21" s="68">
        <v>7.0209999999999999</v>
      </c>
      <c r="AS21" s="68">
        <v>6.6959999999999997</v>
      </c>
      <c r="AT21" s="68">
        <v>6.5069999999999997</v>
      </c>
      <c r="AU21" s="68">
        <v>6.8940000000000001</v>
      </c>
      <c r="AV21" s="68">
        <v>7.0609999999999999</v>
      </c>
      <c r="AW21" s="68">
        <v>7.1139999999999999</v>
      </c>
      <c r="AX21" s="68">
        <v>7.6</v>
      </c>
      <c r="AY21" s="68">
        <v>7.6360000000000001</v>
      </c>
      <c r="AZ21" s="68">
        <v>8.4</v>
      </c>
      <c r="BA21" s="68">
        <v>7.7110000000000003</v>
      </c>
      <c r="BB21" s="68">
        <v>7.18</v>
      </c>
      <c r="BC21" s="68">
        <v>6.798</v>
      </c>
      <c r="BD21" s="68">
        <v>7.3690318000000001</v>
      </c>
      <c r="BE21" s="329">
        <v>7.3444409999999998</v>
      </c>
      <c r="BF21" s="329">
        <v>7.2122989999999998</v>
      </c>
      <c r="BG21" s="329">
        <v>7.3116719999999997</v>
      </c>
      <c r="BH21" s="329">
        <v>7.355518</v>
      </c>
      <c r="BI21" s="329">
        <v>7.8006830000000003</v>
      </c>
      <c r="BJ21" s="329">
        <v>7.8017209999999997</v>
      </c>
      <c r="BK21" s="329">
        <v>7.742699</v>
      </c>
      <c r="BL21" s="329">
        <v>7.6755630000000004</v>
      </c>
      <c r="BM21" s="329">
        <v>7.6934930000000001</v>
      </c>
      <c r="BN21" s="329">
        <v>7.5171989999999997</v>
      </c>
      <c r="BO21" s="329">
        <v>7.5112560000000004</v>
      </c>
      <c r="BP21" s="329">
        <v>7.615799</v>
      </c>
      <c r="BQ21" s="329">
        <v>7.6197020000000002</v>
      </c>
      <c r="BR21" s="329">
        <v>7.4581049999999998</v>
      </c>
      <c r="BS21" s="329">
        <v>7.4915209999999997</v>
      </c>
      <c r="BT21" s="329">
        <v>7.4538859999999998</v>
      </c>
      <c r="BU21" s="329">
        <v>8.0990979999999997</v>
      </c>
      <c r="BV21" s="329">
        <v>7.9754839999999998</v>
      </c>
    </row>
    <row r="22" spans="1:74" ht="11.1" customHeight="1" x14ac:dyDescent="0.2">
      <c r="A22" s="1" t="s">
        <v>623</v>
      </c>
      <c r="B22" s="183" t="s">
        <v>554</v>
      </c>
      <c r="C22" s="68">
        <v>33.905999999999999</v>
      </c>
      <c r="D22" s="68">
        <v>31.901</v>
      </c>
      <c r="E22" s="68">
        <v>29.936</v>
      </c>
      <c r="F22" s="68">
        <v>28.457999999999998</v>
      </c>
      <c r="G22" s="68">
        <v>27.66</v>
      </c>
      <c r="H22" s="68">
        <v>27.062000000000001</v>
      </c>
      <c r="I22" s="68">
        <v>27.204000000000001</v>
      </c>
      <c r="J22" s="68">
        <v>26.361999999999998</v>
      </c>
      <c r="K22" s="68">
        <v>27.327999999999999</v>
      </c>
      <c r="L22" s="68">
        <v>26.96</v>
      </c>
      <c r="M22" s="68">
        <v>29.928000000000001</v>
      </c>
      <c r="N22" s="68">
        <v>33.741</v>
      </c>
      <c r="O22" s="68">
        <v>33.103000000000002</v>
      </c>
      <c r="P22" s="68">
        <v>30.614000000000001</v>
      </c>
      <c r="Q22" s="68">
        <v>29.228000000000002</v>
      </c>
      <c r="R22" s="68">
        <v>28.65</v>
      </c>
      <c r="S22" s="68">
        <v>28.370999999999999</v>
      </c>
      <c r="T22" s="68">
        <v>28.026</v>
      </c>
      <c r="U22" s="68">
        <v>27.106000000000002</v>
      </c>
      <c r="V22" s="68">
        <v>26.702000000000002</v>
      </c>
      <c r="W22" s="68">
        <v>30.294</v>
      </c>
      <c r="X22" s="68">
        <v>28.85</v>
      </c>
      <c r="Y22" s="68">
        <v>29.709</v>
      </c>
      <c r="Z22" s="68">
        <v>28.745999999999999</v>
      </c>
      <c r="AA22" s="68">
        <v>34.433</v>
      </c>
      <c r="AB22" s="68">
        <v>32.585000000000001</v>
      </c>
      <c r="AC22" s="68">
        <v>29.439</v>
      </c>
      <c r="AD22" s="68">
        <v>29.724</v>
      </c>
      <c r="AE22" s="68">
        <v>29.812000000000001</v>
      </c>
      <c r="AF22" s="68">
        <v>27.902000000000001</v>
      </c>
      <c r="AG22" s="68">
        <v>29.957999999999998</v>
      </c>
      <c r="AH22" s="68">
        <v>28.297000000000001</v>
      </c>
      <c r="AI22" s="68">
        <v>27.596</v>
      </c>
      <c r="AJ22" s="68">
        <v>28.210999999999999</v>
      </c>
      <c r="AK22" s="68">
        <v>29.878</v>
      </c>
      <c r="AL22" s="68">
        <v>29.286000000000001</v>
      </c>
      <c r="AM22" s="68">
        <v>30.949000000000002</v>
      </c>
      <c r="AN22" s="68">
        <v>30.789000000000001</v>
      </c>
      <c r="AO22" s="68">
        <v>29.686</v>
      </c>
      <c r="AP22" s="68">
        <v>30.238</v>
      </c>
      <c r="AQ22" s="68">
        <v>27.474</v>
      </c>
      <c r="AR22" s="68">
        <v>27.704000000000001</v>
      </c>
      <c r="AS22" s="68">
        <v>27.28</v>
      </c>
      <c r="AT22" s="68">
        <v>27.254000000000001</v>
      </c>
      <c r="AU22" s="68">
        <v>29.244</v>
      </c>
      <c r="AV22" s="68">
        <v>28.129000000000001</v>
      </c>
      <c r="AW22" s="68">
        <v>30.948</v>
      </c>
      <c r="AX22" s="68">
        <v>33.110999999999997</v>
      </c>
      <c r="AY22" s="68">
        <v>34.335999999999999</v>
      </c>
      <c r="AZ22" s="68">
        <v>33.537999999999997</v>
      </c>
      <c r="BA22" s="68">
        <v>32.034999999999997</v>
      </c>
      <c r="BB22" s="68">
        <v>31.006</v>
      </c>
      <c r="BC22" s="68">
        <v>31.113</v>
      </c>
      <c r="BD22" s="68">
        <v>30.461153332999999</v>
      </c>
      <c r="BE22" s="329">
        <v>29.691569999999999</v>
      </c>
      <c r="BF22" s="329">
        <v>28.840530000000001</v>
      </c>
      <c r="BG22" s="329">
        <v>28.807449999999999</v>
      </c>
      <c r="BH22" s="329">
        <v>28.7578</v>
      </c>
      <c r="BI22" s="329">
        <v>29.905650000000001</v>
      </c>
      <c r="BJ22" s="329">
        <v>31.532489999999999</v>
      </c>
      <c r="BK22" s="329">
        <v>33.18197</v>
      </c>
      <c r="BL22" s="329">
        <v>31.904520000000002</v>
      </c>
      <c r="BM22" s="329">
        <v>30.317329999999998</v>
      </c>
      <c r="BN22" s="329">
        <v>28.894300000000001</v>
      </c>
      <c r="BO22" s="329">
        <v>28.44782</v>
      </c>
      <c r="BP22" s="329">
        <v>28.684899999999999</v>
      </c>
      <c r="BQ22" s="329">
        <v>28.61476</v>
      </c>
      <c r="BR22" s="329">
        <v>28.216159999999999</v>
      </c>
      <c r="BS22" s="329">
        <v>28.514420000000001</v>
      </c>
      <c r="BT22" s="329">
        <v>28.64133</v>
      </c>
      <c r="BU22" s="329">
        <v>30.33991</v>
      </c>
      <c r="BV22" s="329">
        <v>31.849599999999999</v>
      </c>
    </row>
    <row r="23" spans="1:74" ht="11.1" customHeight="1" x14ac:dyDescent="0.2">
      <c r="A23" s="1" t="s">
        <v>624</v>
      </c>
      <c r="B23" s="183" t="s">
        <v>122</v>
      </c>
      <c r="C23" s="68">
        <v>235.85499999999999</v>
      </c>
      <c r="D23" s="68">
        <v>229.499</v>
      </c>
      <c r="E23" s="68">
        <v>221.61199999999999</v>
      </c>
      <c r="F23" s="68">
        <v>216.76</v>
      </c>
      <c r="G23" s="68">
        <v>218.15199999999999</v>
      </c>
      <c r="H23" s="68">
        <v>219.25200000000001</v>
      </c>
      <c r="I23" s="68">
        <v>217.56100000000001</v>
      </c>
      <c r="J23" s="68">
        <v>212.14500000000001</v>
      </c>
      <c r="K23" s="68">
        <v>212.45099999999999</v>
      </c>
      <c r="L23" s="68">
        <v>203.673</v>
      </c>
      <c r="M23" s="68">
        <v>219.55500000000001</v>
      </c>
      <c r="N23" s="68">
        <v>240.36799999999999</v>
      </c>
      <c r="O23" s="68">
        <v>243.977</v>
      </c>
      <c r="P23" s="68">
        <v>241.34800000000001</v>
      </c>
      <c r="Q23" s="68">
        <v>232.93100000000001</v>
      </c>
      <c r="R23" s="68">
        <v>228.58099999999999</v>
      </c>
      <c r="S23" s="68">
        <v>222.584</v>
      </c>
      <c r="T23" s="68">
        <v>221.09899999999999</v>
      </c>
      <c r="U23" s="68">
        <v>217.71899999999999</v>
      </c>
      <c r="V23" s="68">
        <v>218.255</v>
      </c>
      <c r="W23" s="68">
        <v>225.21600000000001</v>
      </c>
      <c r="X23" s="68">
        <v>217.35599999999999</v>
      </c>
      <c r="Y23" s="68">
        <v>222.93700000000001</v>
      </c>
      <c r="Z23" s="68">
        <v>235.465</v>
      </c>
      <c r="AA23" s="68">
        <v>261.64800000000002</v>
      </c>
      <c r="AB23" s="68">
        <v>256.21899999999999</v>
      </c>
      <c r="AC23" s="68">
        <v>243.71600000000001</v>
      </c>
      <c r="AD23" s="68">
        <v>243.47900000000001</v>
      </c>
      <c r="AE23" s="68">
        <v>243.40899999999999</v>
      </c>
      <c r="AF23" s="68">
        <v>242.66200000000001</v>
      </c>
      <c r="AG23" s="68">
        <v>240.93199999999999</v>
      </c>
      <c r="AH23" s="68">
        <v>230.411</v>
      </c>
      <c r="AI23" s="68">
        <v>227.697</v>
      </c>
      <c r="AJ23" s="68">
        <v>225.59399999999999</v>
      </c>
      <c r="AK23" s="68">
        <v>233.84200000000001</v>
      </c>
      <c r="AL23" s="68">
        <v>238.58699999999999</v>
      </c>
      <c r="AM23" s="68">
        <v>260.04700000000003</v>
      </c>
      <c r="AN23" s="68">
        <v>253.11799999999999</v>
      </c>
      <c r="AO23" s="68">
        <v>238.953</v>
      </c>
      <c r="AP23" s="68">
        <v>243.715</v>
      </c>
      <c r="AQ23" s="68">
        <v>242.12100000000001</v>
      </c>
      <c r="AR23" s="68">
        <v>237.94300000000001</v>
      </c>
      <c r="AS23" s="68">
        <v>233.05699999999999</v>
      </c>
      <c r="AT23" s="68">
        <v>226.19200000000001</v>
      </c>
      <c r="AU23" s="68">
        <v>223.809</v>
      </c>
      <c r="AV23" s="68">
        <v>216.93700000000001</v>
      </c>
      <c r="AW23" s="68">
        <v>224.596</v>
      </c>
      <c r="AX23" s="68">
        <v>236.749</v>
      </c>
      <c r="AY23" s="68">
        <v>247.94800000000001</v>
      </c>
      <c r="AZ23" s="68">
        <v>252.56700000000001</v>
      </c>
      <c r="BA23" s="68">
        <v>239.62899999999999</v>
      </c>
      <c r="BB23" s="68">
        <v>239.864</v>
      </c>
      <c r="BC23" s="68">
        <v>239.03399999999999</v>
      </c>
      <c r="BD23" s="68">
        <v>239.60954179999999</v>
      </c>
      <c r="BE23" s="329">
        <v>236.7073</v>
      </c>
      <c r="BF23" s="329">
        <v>230.8527</v>
      </c>
      <c r="BG23" s="329">
        <v>229.60730000000001</v>
      </c>
      <c r="BH23" s="329">
        <v>222.93960000000001</v>
      </c>
      <c r="BI23" s="329">
        <v>227.77760000000001</v>
      </c>
      <c r="BJ23" s="329">
        <v>240.38220000000001</v>
      </c>
      <c r="BK23" s="329">
        <v>251.251</v>
      </c>
      <c r="BL23" s="329">
        <v>250.10339999999999</v>
      </c>
      <c r="BM23" s="329">
        <v>243.35069999999999</v>
      </c>
      <c r="BN23" s="329">
        <v>238.5976</v>
      </c>
      <c r="BO23" s="329">
        <v>238.50360000000001</v>
      </c>
      <c r="BP23" s="329">
        <v>239.83619999999999</v>
      </c>
      <c r="BQ23" s="329">
        <v>239.32589999999999</v>
      </c>
      <c r="BR23" s="329">
        <v>234.8672</v>
      </c>
      <c r="BS23" s="329">
        <v>234.46340000000001</v>
      </c>
      <c r="BT23" s="329">
        <v>228.43109999999999</v>
      </c>
      <c r="BU23" s="329">
        <v>236.42959999999999</v>
      </c>
      <c r="BV23" s="329">
        <v>246.94649999999999</v>
      </c>
    </row>
    <row r="24" spans="1:74" ht="11.1" customHeight="1" x14ac:dyDescent="0.2">
      <c r="A24" s="1"/>
      <c r="B24" s="7" t="s">
        <v>124</v>
      </c>
      <c r="C24" s="227"/>
      <c r="D24" s="227"/>
      <c r="E24" s="227"/>
      <c r="F24" s="227"/>
      <c r="G24" s="227"/>
      <c r="H24" s="227"/>
      <c r="I24" s="227"/>
      <c r="J24" s="227"/>
      <c r="K24" s="227"/>
      <c r="L24" s="227"/>
      <c r="M24" s="227"/>
      <c r="N24" s="227"/>
      <c r="O24" s="227"/>
      <c r="P24" s="227"/>
      <c r="Q24" s="227"/>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c r="AR24" s="227"/>
      <c r="AS24" s="227"/>
      <c r="AT24" s="227"/>
      <c r="AU24" s="227"/>
      <c r="AV24" s="227"/>
      <c r="AW24" s="227"/>
      <c r="AX24" s="227"/>
      <c r="AY24" s="227"/>
      <c r="AZ24" s="227"/>
      <c r="BA24" s="227"/>
      <c r="BB24" s="227"/>
      <c r="BC24" s="227"/>
      <c r="BD24" s="227"/>
      <c r="BE24" s="400"/>
      <c r="BF24" s="400"/>
      <c r="BG24" s="400"/>
      <c r="BH24" s="400"/>
      <c r="BI24" s="400"/>
      <c r="BJ24" s="400"/>
      <c r="BK24" s="400"/>
      <c r="BL24" s="400"/>
      <c r="BM24" s="400"/>
      <c r="BN24" s="400"/>
      <c r="BO24" s="400"/>
      <c r="BP24" s="400"/>
      <c r="BQ24" s="400"/>
      <c r="BR24" s="400"/>
      <c r="BS24" s="400"/>
      <c r="BT24" s="400"/>
      <c r="BU24" s="400"/>
      <c r="BV24" s="400"/>
    </row>
    <row r="25" spans="1:74" ht="11.1" customHeight="1" x14ac:dyDescent="0.2">
      <c r="A25" s="1" t="s">
        <v>625</v>
      </c>
      <c r="B25" s="183" t="s">
        <v>122</v>
      </c>
      <c r="C25" s="68">
        <v>39.395000000000003</v>
      </c>
      <c r="D25" s="68">
        <v>37.718000000000004</v>
      </c>
      <c r="E25" s="68">
        <v>34.372</v>
      </c>
      <c r="F25" s="68">
        <v>31.138000000000002</v>
      </c>
      <c r="G25" s="68">
        <v>31.484999999999999</v>
      </c>
      <c r="H25" s="68">
        <v>28.785</v>
      </c>
      <c r="I25" s="68">
        <v>28.864000000000001</v>
      </c>
      <c r="J25" s="68">
        <v>27.721</v>
      </c>
      <c r="K25" s="68">
        <v>28.353999999999999</v>
      </c>
      <c r="L25" s="68">
        <v>27.798999999999999</v>
      </c>
      <c r="M25" s="68">
        <v>29.72</v>
      </c>
      <c r="N25" s="68">
        <v>31.236000000000001</v>
      </c>
      <c r="O25" s="68">
        <v>30.54</v>
      </c>
      <c r="P25" s="68">
        <v>30.423999999999999</v>
      </c>
      <c r="Q25" s="68">
        <v>26.725000000000001</v>
      </c>
      <c r="R25" s="68">
        <v>25.096</v>
      </c>
      <c r="S25" s="68">
        <v>26.062000000000001</v>
      </c>
      <c r="T25" s="68">
        <v>25.212</v>
      </c>
      <c r="U25" s="68">
        <v>24.056000000000001</v>
      </c>
      <c r="V25" s="68">
        <v>26.03</v>
      </c>
      <c r="W25" s="68">
        <v>29.026</v>
      </c>
      <c r="X25" s="68">
        <v>27.698</v>
      </c>
      <c r="Y25" s="68">
        <v>27.754000000000001</v>
      </c>
      <c r="Z25" s="68">
        <v>28.594999999999999</v>
      </c>
      <c r="AA25" s="68">
        <v>26.513000000000002</v>
      </c>
      <c r="AB25" s="68">
        <v>26.896999999999998</v>
      </c>
      <c r="AC25" s="68">
        <v>26.262</v>
      </c>
      <c r="AD25" s="68">
        <v>24.664999999999999</v>
      </c>
      <c r="AE25" s="68">
        <v>23.375</v>
      </c>
      <c r="AF25" s="68">
        <v>24.655999999999999</v>
      </c>
      <c r="AG25" s="68">
        <v>24.445</v>
      </c>
      <c r="AH25" s="68">
        <v>25.552</v>
      </c>
      <c r="AI25" s="68">
        <v>24.803000000000001</v>
      </c>
      <c r="AJ25" s="68">
        <v>25.751999999999999</v>
      </c>
      <c r="AK25" s="68">
        <v>26.134</v>
      </c>
      <c r="AL25" s="68">
        <v>28.382999999999999</v>
      </c>
      <c r="AM25" s="68">
        <v>28.495999999999999</v>
      </c>
      <c r="AN25" s="68">
        <v>25.727</v>
      </c>
      <c r="AO25" s="68">
        <v>21.728000000000002</v>
      </c>
      <c r="AP25" s="68">
        <v>21.827999999999999</v>
      </c>
      <c r="AQ25" s="68">
        <v>21.983000000000001</v>
      </c>
      <c r="AR25" s="68">
        <v>22.48</v>
      </c>
      <c r="AS25" s="68">
        <v>23.157</v>
      </c>
      <c r="AT25" s="68">
        <v>24.584</v>
      </c>
      <c r="AU25" s="68">
        <v>21.765000000000001</v>
      </c>
      <c r="AV25" s="68">
        <v>23.154</v>
      </c>
      <c r="AW25" s="68">
        <v>23.594999999999999</v>
      </c>
      <c r="AX25" s="68">
        <v>24.640999999999998</v>
      </c>
      <c r="AY25" s="68">
        <v>25.23</v>
      </c>
      <c r="AZ25" s="68">
        <v>24.986000000000001</v>
      </c>
      <c r="BA25" s="68">
        <v>23.129000000000001</v>
      </c>
      <c r="BB25" s="68">
        <v>22.808</v>
      </c>
      <c r="BC25" s="68">
        <v>23.847999999999999</v>
      </c>
      <c r="BD25" s="68">
        <v>23.406168000000001</v>
      </c>
      <c r="BE25" s="329">
        <v>23.636289999999999</v>
      </c>
      <c r="BF25" s="329">
        <v>24.104620000000001</v>
      </c>
      <c r="BG25" s="329">
        <v>24.18036</v>
      </c>
      <c r="BH25" s="329">
        <v>23.588010000000001</v>
      </c>
      <c r="BI25" s="329">
        <v>27.660509999999999</v>
      </c>
      <c r="BJ25" s="329">
        <v>27.472359999999998</v>
      </c>
      <c r="BK25" s="329">
        <v>27.801500000000001</v>
      </c>
      <c r="BL25" s="329">
        <v>28.203939999999999</v>
      </c>
      <c r="BM25" s="329">
        <v>25.240200000000002</v>
      </c>
      <c r="BN25" s="329">
        <v>22.71238</v>
      </c>
      <c r="BO25" s="329">
        <v>23.901240000000001</v>
      </c>
      <c r="BP25" s="329">
        <v>24.109400000000001</v>
      </c>
      <c r="BQ25" s="329">
        <v>24.005600000000001</v>
      </c>
      <c r="BR25" s="329">
        <v>24.553740000000001</v>
      </c>
      <c r="BS25" s="329">
        <v>24.83268</v>
      </c>
      <c r="BT25" s="329">
        <v>24.307189999999999</v>
      </c>
      <c r="BU25" s="329">
        <v>24.990950000000002</v>
      </c>
      <c r="BV25" s="329">
        <v>25.485939999999999</v>
      </c>
    </row>
    <row r="26" spans="1:74" ht="11.1" customHeight="1" x14ac:dyDescent="0.2">
      <c r="A26" s="1"/>
      <c r="B26" s="7" t="s">
        <v>125</v>
      </c>
      <c r="C26" s="228"/>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228"/>
      <c r="AZ26" s="228"/>
      <c r="BA26" s="228"/>
      <c r="BB26" s="228"/>
      <c r="BC26" s="228"/>
      <c r="BD26" s="228"/>
      <c r="BE26" s="401"/>
      <c r="BF26" s="401"/>
      <c r="BG26" s="401"/>
      <c r="BH26" s="401"/>
      <c r="BI26" s="401"/>
      <c r="BJ26" s="401"/>
      <c r="BK26" s="401"/>
      <c r="BL26" s="401"/>
      <c r="BM26" s="401"/>
      <c r="BN26" s="401"/>
      <c r="BO26" s="401"/>
      <c r="BP26" s="401"/>
      <c r="BQ26" s="401"/>
      <c r="BR26" s="401"/>
      <c r="BS26" s="401"/>
      <c r="BT26" s="401"/>
      <c r="BU26" s="401"/>
      <c r="BV26" s="401"/>
    </row>
    <row r="27" spans="1:74" ht="11.1" customHeight="1" x14ac:dyDescent="0.2">
      <c r="A27" s="1" t="s">
        <v>626</v>
      </c>
      <c r="B27" s="184" t="s">
        <v>122</v>
      </c>
      <c r="C27" s="69">
        <v>196.46</v>
      </c>
      <c r="D27" s="69">
        <v>191.78100000000001</v>
      </c>
      <c r="E27" s="69">
        <v>187.24</v>
      </c>
      <c r="F27" s="69">
        <v>185.62200000000001</v>
      </c>
      <c r="G27" s="69">
        <v>186.667</v>
      </c>
      <c r="H27" s="69">
        <v>190.46700000000001</v>
      </c>
      <c r="I27" s="69">
        <v>188.697</v>
      </c>
      <c r="J27" s="69">
        <v>184.42400000000001</v>
      </c>
      <c r="K27" s="69">
        <v>184.09700000000001</v>
      </c>
      <c r="L27" s="69">
        <v>175.874</v>
      </c>
      <c r="M27" s="69">
        <v>189.83500000000001</v>
      </c>
      <c r="N27" s="69">
        <v>209.13200000000001</v>
      </c>
      <c r="O27" s="69">
        <v>213.43700000000001</v>
      </c>
      <c r="P27" s="69">
        <v>210.92400000000001</v>
      </c>
      <c r="Q27" s="69">
        <v>206.20599999999999</v>
      </c>
      <c r="R27" s="69">
        <v>203.48500000000001</v>
      </c>
      <c r="S27" s="69">
        <v>196.52199999999999</v>
      </c>
      <c r="T27" s="69">
        <v>195.887</v>
      </c>
      <c r="U27" s="69">
        <v>193.66300000000001</v>
      </c>
      <c r="V27" s="69">
        <v>192.22499999999999</v>
      </c>
      <c r="W27" s="69">
        <v>196.19</v>
      </c>
      <c r="X27" s="69">
        <v>189.65799999999999</v>
      </c>
      <c r="Y27" s="69">
        <v>195.18299999999999</v>
      </c>
      <c r="Z27" s="69">
        <v>206.87</v>
      </c>
      <c r="AA27" s="69">
        <v>235.13499999999999</v>
      </c>
      <c r="AB27" s="69">
        <v>229.322</v>
      </c>
      <c r="AC27" s="69">
        <v>217.45400000000001</v>
      </c>
      <c r="AD27" s="69">
        <v>218.81399999999999</v>
      </c>
      <c r="AE27" s="69">
        <v>220.03399999999999</v>
      </c>
      <c r="AF27" s="69">
        <v>218.006</v>
      </c>
      <c r="AG27" s="69">
        <v>216.48699999999999</v>
      </c>
      <c r="AH27" s="69">
        <v>204.85900000000001</v>
      </c>
      <c r="AI27" s="69">
        <v>202.89400000000001</v>
      </c>
      <c r="AJ27" s="69">
        <v>199.84200000000001</v>
      </c>
      <c r="AK27" s="69">
        <v>207.708</v>
      </c>
      <c r="AL27" s="69">
        <v>210.20400000000001</v>
      </c>
      <c r="AM27" s="69">
        <v>231.55099999999999</v>
      </c>
      <c r="AN27" s="69">
        <v>227.39099999999999</v>
      </c>
      <c r="AO27" s="69">
        <v>217.22499999999999</v>
      </c>
      <c r="AP27" s="69">
        <v>221.887</v>
      </c>
      <c r="AQ27" s="69">
        <v>220.13800000000001</v>
      </c>
      <c r="AR27" s="69">
        <v>215.46299999999999</v>
      </c>
      <c r="AS27" s="69">
        <v>209.9</v>
      </c>
      <c r="AT27" s="69">
        <v>201.608</v>
      </c>
      <c r="AU27" s="69">
        <v>202.04400000000001</v>
      </c>
      <c r="AV27" s="69">
        <v>193.78299999999999</v>
      </c>
      <c r="AW27" s="69">
        <v>201.001</v>
      </c>
      <c r="AX27" s="69">
        <v>212.108</v>
      </c>
      <c r="AY27" s="69">
        <v>222.71799999999999</v>
      </c>
      <c r="AZ27" s="69">
        <v>227.58099999999999</v>
      </c>
      <c r="BA27" s="69">
        <v>216.5</v>
      </c>
      <c r="BB27" s="69">
        <v>217.05600000000001</v>
      </c>
      <c r="BC27" s="69">
        <v>215.185</v>
      </c>
      <c r="BD27" s="69">
        <v>216.20244</v>
      </c>
      <c r="BE27" s="350">
        <v>213.071</v>
      </c>
      <c r="BF27" s="350">
        <v>206.74809999999999</v>
      </c>
      <c r="BG27" s="350">
        <v>205.42699999999999</v>
      </c>
      <c r="BH27" s="350">
        <v>199.35159999999999</v>
      </c>
      <c r="BI27" s="350">
        <v>200.11709999999999</v>
      </c>
      <c r="BJ27" s="350">
        <v>212.90989999999999</v>
      </c>
      <c r="BK27" s="350">
        <v>223.4495</v>
      </c>
      <c r="BL27" s="350">
        <v>221.89940000000001</v>
      </c>
      <c r="BM27" s="350">
        <v>218.1105</v>
      </c>
      <c r="BN27" s="350">
        <v>215.8852</v>
      </c>
      <c r="BO27" s="350">
        <v>214.60239999999999</v>
      </c>
      <c r="BP27" s="350">
        <v>215.7268</v>
      </c>
      <c r="BQ27" s="350">
        <v>215.3203</v>
      </c>
      <c r="BR27" s="350">
        <v>210.3134</v>
      </c>
      <c r="BS27" s="350">
        <v>209.63069999999999</v>
      </c>
      <c r="BT27" s="350">
        <v>204.12389999999999</v>
      </c>
      <c r="BU27" s="350">
        <v>211.43870000000001</v>
      </c>
      <c r="BV27" s="350">
        <v>221.4605</v>
      </c>
    </row>
    <row r="28" spans="1:74" s="280" customFormat="1" ht="11.1" customHeight="1" x14ac:dyDescent="0.2">
      <c r="A28" s="1"/>
      <c r="B28" s="278"/>
      <c r="C28" s="279"/>
      <c r="D28" s="279"/>
      <c r="E28" s="279"/>
      <c r="F28" s="279"/>
      <c r="G28" s="279"/>
      <c r="H28" s="279"/>
      <c r="I28" s="279"/>
      <c r="J28" s="279"/>
      <c r="K28" s="279"/>
      <c r="L28" s="279"/>
      <c r="M28" s="279"/>
      <c r="N28" s="279"/>
      <c r="O28" s="279"/>
      <c r="P28" s="279"/>
      <c r="Q28" s="279"/>
      <c r="R28" s="279"/>
      <c r="S28" s="279"/>
      <c r="T28" s="279"/>
      <c r="U28" s="279"/>
      <c r="V28" s="279"/>
      <c r="W28" s="279"/>
      <c r="X28" s="279"/>
      <c r="Y28" s="279"/>
      <c r="Z28" s="279"/>
      <c r="AA28" s="279"/>
      <c r="AB28" s="279"/>
      <c r="AC28" s="279"/>
      <c r="AD28" s="279"/>
      <c r="AE28" s="279"/>
      <c r="AF28" s="279"/>
      <c r="AG28" s="279"/>
      <c r="AH28" s="279"/>
      <c r="AI28" s="279"/>
      <c r="AJ28" s="279"/>
      <c r="AK28" s="279"/>
      <c r="AL28" s="279"/>
      <c r="AM28" s="279"/>
      <c r="AN28" s="279"/>
      <c r="AO28" s="279"/>
      <c r="AP28" s="279"/>
      <c r="AQ28" s="279"/>
      <c r="AR28" s="279"/>
      <c r="AS28" s="279"/>
      <c r="AT28" s="279"/>
      <c r="AU28" s="279"/>
      <c r="AV28" s="279"/>
      <c r="AW28" s="279"/>
      <c r="AX28" s="279"/>
      <c r="AY28" s="402"/>
      <c r="AZ28" s="402"/>
      <c r="BA28" s="402"/>
      <c r="BB28" s="402"/>
      <c r="BC28" s="402"/>
      <c r="BD28" s="279"/>
      <c r="BE28" s="279"/>
      <c r="BF28" s="279"/>
      <c r="BG28" s="402"/>
      <c r="BH28" s="402"/>
      <c r="BI28" s="402"/>
      <c r="BJ28" s="402"/>
      <c r="BK28" s="402"/>
      <c r="BL28" s="402"/>
      <c r="BM28" s="402"/>
      <c r="BN28" s="402"/>
      <c r="BO28" s="402"/>
      <c r="BP28" s="402"/>
      <c r="BQ28" s="402"/>
      <c r="BR28" s="402"/>
      <c r="BS28" s="402"/>
      <c r="BT28" s="402"/>
      <c r="BU28" s="402"/>
      <c r="BV28" s="402"/>
    </row>
    <row r="29" spans="1:74" s="280" customFormat="1" ht="12" customHeight="1" x14ac:dyDescent="0.2">
      <c r="A29" s="1"/>
      <c r="B29" s="803" t="s">
        <v>1016</v>
      </c>
      <c r="C29" s="800"/>
      <c r="D29" s="800"/>
      <c r="E29" s="800"/>
      <c r="F29" s="800"/>
      <c r="G29" s="800"/>
      <c r="H29" s="800"/>
      <c r="I29" s="800"/>
      <c r="J29" s="800"/>
      <c r="K29" s="800"/>
      <c r="L29" s="800"/>
      <c r="M29" s="800"/>
      <c r="N29" s="800"/>
      <c r="O29" s="800"/>
      <c r="P29" s="800"/>
      <c r="Q29" s="800"/>
      <c r="AY29" s="531"/>
      <c r="AZ29" s="531"/>
      <c r="BA29" s="531"/>
      <c r="BB29" s="531"/>
      <c r="BC29" s="531"/>
      <c r="BD29" s="666"/>
      <c r="BE29" s="666"/>
      <c r="BF29" s="666"/>
      <c r="BG29" s="531"/>
      <c r="BH29" s="531"/>
      <c r="BI29" s="531"/>
      <c r="BJ29" s="531"/>
    </row>
    <row r="30" spans="1:74" s="280" customFormat="1" ht="12" customHeight="1" x14ac:dyDescent="0.2">
      <c r="A30" s="1"/>
      <c r="B30" s="805" t="s">
        <v>138</v>
      </c>
      <c r="C30" s="800"/>
      <c r="D30" s="800"/>
      <c r="E30" s="800"/>
      <c r="F30" s="800"/>
      <c r="G30" s="800"/>
      <c r="H30" s="800"/>
      <c r="I30" s="800"/>
      <c r="J30" s="800"/>
      <c r="K30" s="800"/>
      <c r="L30" s="800"/>
      <c r="M30" s="800"/>
      <c r="N30" s="800"/>
      <c r="O30" s="800"/>
      <c r="P30" s="800"/>
      <c r="Q30" s="800"/>
      <c r="AY30" s="531"/>
      <c r="AZ30" s="531"/>
      <c r="BA30" s="531"/>
      <c r="BB30" s="531"/>
      <c r="BC30" s="531"/>
      <c r="BD30" s="666"/>
      <c r="BE30" s="666"/>
      <c r="BF30" s="666"/>
      <c r="BG30" s="531"/>
      <c r="BH30" s="531"/>
      <c r="BI30" s="531"/>
      <c r="BJ30" s="531"/>
    </row>
    <row r="31" spans="1:74" s="446" customFormat="1" ht="12" customHeight="1" x14ac:dyDescent="0.2">
      <c r="A31" s="445"/>
      <c r="B31" s="789" t="s">
        <v>1041</v>
      </c>
      <c r="C31" s="790"/>
      <c r="D31" s="790"/>
      <c r="E31" s="790"/>
      <c r="F31" s="790"/>
      <c r="G31" s="790"/>
      <c r="H31" s="790"/>
      <c r="I31" s="790"/>
      <c r="J31" s="790"/>
      <c r="K31" s="790"/>
      <c r="L31" s="790"/>
      <c r="M31" s="790"/>
      <c r="N31" s="790"/>
      <c r="O31" s="790"/>
      <c r="P31" s="790"/>
      <c r="Q31" s="786"/>
      <c r="AY31" s="532"/>
      <c r="AZ31" s="532"/>
      <c r="BA31" s="532"/>
      <c r="BB31" s="532"/>
      <c r="BC31" s="532"/>
      <c r="BD31" s="667"/>
      <c r="BE31" s="667"/>
      <c r="BF31" s="667"/>
      <c r="BG31" s="532"/>
      <c r="BH31" s="532"/>
      <c r="BI31" s="532"/>
      <c r="BJ31" s="532"/>
    </row>
    <row r="32" spans="1:74" s="446" customFormat="1" ht="12" customHeight="1" x14ac:dyDescent="0.2">
      <c r="A32" s="445"/>
      <c r="B32" s="784" t="s">
        <v>1062</v>
      </c>
      <c r="C32" s="786"/>
      <c r="D32" s="786"/>
      <c r="E32" s="786"/>
      <c r="F32" s="786"/>
      <c r="G32" s="786"/>
      <c r="H32" s="786"/>
      <c r="I32" s="786"/>
      <c r="J32" s="786"/>
      <c r="K32" s="786"/>
      <c r="L32" s="786"/>
      <c r="M32" s="786"/>
      <c r="N32" s="786"/>
      <c r="O32" s="786"/>
      <c r="P32" s="786"/>
      <c r="Q32" s="786"/>
      <c r="AY32" s="532"/>
      <c r="AZ32" s="532"/>
      <c r="BA32" s="532"/>
      <c r="BB32" s="532"/>
      <c r="BC32" s="532"/>
      <c r="BD32" s="667"/>
      <c r="BE32" s="667"/>
      <c r="BF32" s="667"/>
      <c r="BG32" s="532"/>
      <c r="BH32" s="532"/>
      <c r="BI32" s="532"/>
      <c r="BJ32" s="532"/>
    </row>
    <row r="33" spans="1:74" s="446" customFormat="1" ht="12" customHeight="1" x14ac:dyDescent="0.2">
      <c r="A33" s="445"/>
      <c r="B33" s="828" t="s">
        <v>1063</v>
      </c>
      <c r="C33" s="786"/>
      <c r="D33" s="786"/>
      <c r="E33" s="786"/>
      <c r="F33" s="786"/>
      <c r="G33" s="786"/>
      <c r="H33" s="786"/>
      <c r="I33" s="786"/>
      <c r="J33" s="786"/>
      <c r="K33" s="786"/>
      <c r="L33" s="786"/>
      <c r="M33" s="786"/>
      <c r="N33" s="786"/>
      <c r="O33" s="786"/>
      <c r="P33" s="786"/>
      <c r="Q33" s="786"/>
      <c r="AY33" s="532"/>
      <c r="AZ33" s="532"/>
      <c r="BA33" s="532"/>
      <c r="BB33" s="532"/>
      <c r="BC33" s="532"/>
      <c r="BD33" s="667"/>
      <c r="BE33" s="667"/>
      <c r="BF33" s="667"/>
      <c r="BG33" s="532"/>
      <c r="BH33" s="532"/>
      <c r="BI33" s="532"/>
      <c r="BJ33" s="532"/>
    </row>
    <row r="34" spans="1:74" s="446" customFormat="1" ht="12" customHeight="1" x14ac:dyDescent="0.2">
      <c r="A34" s="445"/>
      <c r="B34" s="789" t="s">
        <v>1065</v>
      </c>
      <c r="C34" s="790"/>
      <c r="D34" s="790"/>
      <c r="E34" s="790"/>
      <c r="F34" s="790"/>
      <c r="G34" s="790"/>
      <c r="H34" s="790"/>
      <c r="I34" s="790"/>
      <c r="J34" s="790"/>
      <c r="K34" s="790"/>
      <c r="L34" s="790"/>
      <c r="M34" s="790"/>
      <c r="N34" s="790"/>
      <c r="O34" s="790"/>
      <c r="P34" s="790"/>
      <c r="Q34" s="786"/>
      <c r="AY34" s="532"/>
      <c r="AZ34" s="532"/>
      <c r="BA34" s="532"/>
      <c r="BB34" s="532"/>
      <c r="BC34" s="532"/>
      <c r="BD34" s="667"/>
      <c r="BE34" s="667"/>
      <c r="BF34" s="667"/>
      <c r="BG34" s="532"/>
      <c r="BH34" s="532"/>
      <c r="BI34" s="532"/>
      <c r="BJ34" s="532"/>
    </row>
    <row r="35" spans="1:74" s="446" customFormat="1" ht="12" customHeight="1" x14ac:dyDescent="0.2">
      <c r="A35" s="445"/>
      <c r="B35" s="791" t="s">
        <v>1066</v>
      </c>
      <c r="C35" s="785"/>
      <c r="D35" s="785"/>
      <c r="E35" s="785"/>
      <c r="F35" s="785"/>
      <c r="G35" s="785"/>
      <c r="H35" s="785"/>
      <c r="I35" s="785"/>
      <c r="J35" s="785"/>
      <c r="K35" s="785"/>
      <c r="L35" s="785"/>
      <c r="M35" s="785"/>
      <c r="N35" s="785"/>
      <c r="O35" s="785"/>
      <c r="P35" s="785"/>
      <c r="Q35" s="786"/>
      <c r="AY35" s="532"/>
      <c r="AZ35" s="532"/>
      <c r="BA35" s="532"/>
      <c r="BB35" s="532"/>
      <c r="BC35" s="532"/>
      <c r="BD35" s="667"/>
      <c r="BE35" s="667"/>
      <c r="BF35" s="667"/>
      <c r="BG35" s="532"/>
      <c r="BH35" s="532"/>
      <c r="BI35" s="532"/>
      <c r="BJ35" s="532"/>
    </row>
    <row r="36" spans="1:74" s="446" customFormat="1" ht="12" customHeight="1" x14ac:dyDescent="0.2">
      <c r="A36" s="445"/>
      <c r="B36" s="784" t="s">
        <v>1045</v>
      </c>
      <c r="C36" s="785"/>
      <c r="D36" s="785"/>
      <c r="E36" s="785"/>
      <c r="F36" s="785"/>
      <c r="G36" s="785"/>
      <c r="H36" s="785"/>
      <c r="I36" s="785"/>
      <c r="J36" s="785"/>
      <c r="K36" s="785"/>
      <c r="L36" s="785"/>
      <c r="M36" s="785"/>
      <c r="N36" s="785"/>
      <c r="O36" s="785"/>
      <c r="P36" s="785"/>
      <c r="Q36" s="786"/>
      <c r="AY36" s="532"/>
      <c r="AZ36" s="532"/>
      <c r="BA36" s="532"/>
      <c r="BB36" s="532"/>
      <c r="BC36" s="532"/>
      <c r="BD36" s="667"/>
      <c r="BE36" s="667"/>
      <c r="BF36" s="667"/>
      <c r="BG36" s="532"/>
      <c r="BH36" s="532"/>
      <c r="BI36" s="532"/>
      <c r="BJ36" s="532"/>
    </row>
    <row r="37" spans="1:74" s="447" customFormat="1" ht="12" customHeight="1" x14ac:dyDescent="0.2">
      <c r="A37" s="436"/>
      <c r="B37" s="806" t="s">
        <v>1147</v>
      </c>
      <c r="C37" s="786"/>
      <c r="D37" s="786"/>
      <c r="E37" s="786"/>
      <c r="F37" s="786"/>
      <c r="G37" s="786"/>
      <c r="H37" s="786"/>
      <c r="I37" s="786"/>
      <c r="J37" s="786"/>
      <c r="K37" s="786"/>
      <c r="L37" s="786"/>
      <c r="M37" s="786"/>
      <c r="N37" s="786"/>
      <c r="O37" s="786"/>
      <c r="P37" s="786"/>
      <c r="Q37" s="786"/>
      <c r="AY37" s="533"/>
      <c r="AZ37" s="533"/>
      <c r="BA37" s="533"/>
      <c r="BB37" s="533"/>
      <c r="BC37" s="533"/>
      <c r="BD37" s="668"/>
      <c r="BE37" s="668"/>
      <c r="BF37" s="668"/>
      <c r="BG37" s="533"/>
      <c r="BH37" s="533"/>
      <c r="BI37" s="533"/>
      <c r="BJ37" s="533"/>
    </row>
    <row r="38" spans="1:74" x14ac:dyDescent="0.15">
      <c r="BK38" s="403"/>
      <c r="BL38" s="403"/>
      <c r="BM38" s="403"/>
      <c r="BN38" s="403"/>
      <c r="BO38" s="403"/>
      <c r="BP38" s="403"/>
      <c r="BQ38" s="403"/>
      <c r="BR38" s="403"/>
      <c r="BS38" s="403"/>
      <c r="BT38" s="403"/>
      <c r="BU38" s="403"/>
      <c r="BV38" s="403"/>
    </row>
    <row r="39" spans="1:74" x14ac:dyDescent="0.15">
      <c r="BK39" s="403"/>
      <c r="BL39" s="403"/>
      <c r="BM39" s="403"/>
      <c r="BN39" s="403"/>
      <c r="BO39" s="403"/>
      <c r="BP39" s="403"/>
      <c r="BQ39" s="403"/>
      <c r="BR39" s="403"/>
      <c r="BS39" s="403"/>
      <c r="BT39" s="403"/>
      <c r="BU39" s="403"/>
      <c r="BV39" s="403"/>
    </row>
    <row r="40" spans="1:74" x14ac:dyDescent="0.15">
      <c r="BK40" s="403"/>
      <c r="BL40" s="403"/>
      <c r="BM40" s="403"/>
      <c r="BN40" s="403"/>
      <c r="BO40" s="403"/>
      <c r="BP40" s="403"/>
      <c r="BQ40" s="403"/>
      <c r="BR40" s="403"/>
      <c r="BS40" s="403"/>
      <c r="BT40" s="403"/>
      <c r="BU40" s="403"/>
      <c r="BV40" s="403"/>
    </row>
    <row r="41" spans="1:74" x14ac:dyDescent="0.15">
      <c r="BK41" s="403"/>
      <c r="BL41" s="403"/>
      <c r="BM41" s="403"/>
      <c r="BN41" s="403"/>
      <c r="BO41" s="403"/>
      <c r="BP41" s="403"/>
      <c r="BQ41" s="403"/>
      <c r="BR41" s="403"/>
      <c r="BS41" s="403"/>
      <c r="BT41" s="403"/>
      <c r="BU41" s="403"/>
      <c r="BV41" s="403"/>
    </row>
    <row r="42" spans="1:74" x14ac:dyDescent="0.15">
      <c r="BK42" s="403"/>
      <c r="BL42" s="403"/>
      <c r="BM42" s="403"/>
      <c r="BN42" s="403"/>
      <c r="BO42" s="403"/>
      <c r="BP42" s="403"/>
      <c r="BQ42" s="403"/>
      <c r="BR42" s="403"/>
      <c r="BS42" s="403"/>
      <c r="BT42" s="403"/>
      <c r="BU42" s="403"/>
      <c r="BV42" s="403"/>
    </row>
    <row r="43" spans="1:74" x14ac:dyDescent="0.15">
      <c r="BK43" s="403"/>
      <c r="BL43" s="403"/>
      <c r="BM43" s="403"/>
      <c r="BN43" s="403"/>
      <c r="BO43" s="403"/>
      <c r="BP43" s="403"/>
      <c r="BQ43" s="403"/>
      <c r="BR43" s="403"/>
      <c r="BS43" s="403"/>
      <c r="BT43" s="403"/>
      <c r="BU43" s="403"/>
      <c r="BV43" s="403"/>
    </row>
    <row r="44" spans="1:74" x14ac:dyDescent="0.15">
      <c r="BK44" s="403"/>
      <c r="BL44" s="403"/>
      <c r="BM44" s="403"/>
      <c r="BN44" s="403"/>
      <c r="BO44" s="403"/>
      <c r="BP44" s="403"/>
      <c r="BQ44" s="403"/>
      <c r="BR44" s="403"/>
      <c r="BS44" s="403"/>
      <c r="BT44" s="403"/>
      <c r="BU44" s="403"/>
      <c r="BV44" s="403"/>
    </row>
    <row r="45" spans="1:74" x14ac:dyDescent="0.15">
      <c r="BK45" s="403"/>
      <c r="BL45" s="403"/>
      <c r="BM45" s="403"/>
      <c r="BN45" s="403"/>
      <c r="BO45" s="403"/>
      <c r="BP45" s="403"/>
      <c r="BQ45" s="403"/>
      <c r="BR45" s="403"/>
      <c r="BS45" s="403"/>
      <c r="BT45" s="403"/>
      <c r="BU45" s="403"/>
      <c r="BV45" s="403"/>
    </row>
    <row r="46" spans="1:74" x14ac:dyDescent="0.15">
      <c r="BK46" s="403"/>
      <c r="BL46" s="403"/>
      <c r="BM46" s="403"/>
      <c r="BN46" s="403"/>
      <c r="BO46" s="403"/>
      <c r="BP46" s="403"/>
      <c r="BQ46" s="403"/>
      <c r="BR46" s="403"/>
      <c r="BS46" s="403"/>
      <c r="BT46" s="403"/>
      <c r="BU46" s="403"/>
      <c r="BV46" s="403"/>
    </row>
    <row r="47" spans="1:74" x14ac:dyDescent="0.15">
      <c r="BK47" s="403"/>
      <c r="BL47" s="403"/>
      <c r="BM47" s="403"/>
      <c r="BN47" s="403"/>
      <c r="BO47" s="403"/>
      <c r="BP47" s="403"/>
      <c r="BQ47" s="403"/>
      <c r="BR47" s="403"/>
      <c r="BS47" s="403"/>
      <c r="BT47" s="403"/>
      <c r="BU47" s="403"/>
      <c r="BV47" s="403"/>
    </row>
    <row r="48" spans="1:74" x14ac:dyDescent="0.15">
      <c r="BK48" s="403"/>
      <c r="BL48" s="403"/>
      <c r="BM48" s="403"/>
      <c r="BN48" s="403"/>
      <c r="BO48" s="403"/>
      <c r="BP48" s="403"/>
      <c r="BQ48" s="403"/>
      <c r="BR48" s="403"/>
      <c r="BS48" s="403"/>
      <c r="BT48" s="403"/>
      <c r="BU48" s="403"/>
      <c r="BV48" s="403"/>
    </row>
    <row r="49" spans="63:74" x14ac:dyDescent="0.15">
      <c r="BK49" s="403"/>
      <c r="BL49" s="403"/>
      <c r="BM49" s="403"/>
      <c r="BN49" s="403"/>
      <c r="BO49" s="403"/>
      <c r="BP49" s="403"/>
      <c r="BQ49" s="403"/>
      <c r="BR49" s="403"/>
      <c r="BS49" s="403"/>
      <c r="BT49" s="403"/>
      <c r="BU49" s="403"/>
      <c r="BV49" s="403"/>
    </row>
    <row r="50" spans="63:74" x14ac:dyDescent="0.15">
      <c r="BK50" s="403"/>
      <c r="BL50" s="403"/>
      <c r="BM50" s="403"/>
      <c r="BN50" s="403"/>
      <c r="BO50" s="403"/>
      <c r="BP50" s="403"/>
      <c r="BQ50" s="403"/>
      <c r="BR50" s="403"/>
      <c r="BS50" s="403"/>
      <c r="BT50" s="403"/>
      <c r="BU50" s="403"/>
      <c r="BV50" s="403"/>
    </row>
    <row r="51" spans="63:74" x14ac:dyDescent="0.15">
      <c r="BK51" s="403"/>
      <c r="BL51" s="403"/>
      <c r="BM51" s="403"/>
      <c r="BN51" s="403"/>
      <c r="BO51" s="403"/>
      <c r="BP51" s="403"/>
      <c r="BQ51" s="403"/>
      <c r="BR51" s="403"/>
      <c r="BS51" s="403"/>
      <c r="BT51" s="403"/>
      <c r="BU51" s="403"/>
      <c r="BV51" s="403"/>
    </row>
    <row r="52" spans="63:74" x14ac:dyDescent="0.15">
      <c r="BK52" s="403"/>
      <c r="BL52" s="403"/>
      <c r="BM52" s="403"/>
      <c r="BN52" s="403"/>
      <c r="BO52" s="403"/>
      <c r="BP52" s="403"/>
      <c r="BQ52" s="403"/>
      <c r="BR52" s="403"/>
      <c r="BS52" s="403"/>
      <c r="BT52" s="403"/>
      <c r="BU52" s="403"/>
      <c r="BV52" s="403"/>
    </row>
    <row r="53" spans="63:74" x14ac:dyDescent="0.15">
      <c r="BK53" s="403"/>
      <c r="BL53" s="403"/>
      <c r="BM53" s="403"/>
      <c r="BN53" s="403"/>
      <c r="BO53" s="403"/>
      <c r="BP53" s="403"/>
      <c r="BQ53" s="403"/>
      <c r="BR53" s="403"/>
      <c r="BS53" s="403"/>
      <c r="BT53" s="403"/>
      <c r="BU53" s="403"/>
      <c r="BV53" s="403"/>
    </row>
    <row r="54" spans="63:74" x14ac:dyDescent="0.15">
      <c r="BK54" s="403"/>
      <c r="BL54" s="403"/>
      <c r="BM54" s="403"/>
      <c r="BN54" s="403"/>
      <c r="BO54" s="403"/>
      <c r="BP54" s="403"/>
      <c r="BQ54" s="403"/>
      <c r="BR54" s="403"/>
      <c r="BS54" s="403"/>
      <c r="BT54" s="403"/>
      <c r="BU54" s="403"/>
      <c r="BV54" s="403"/>
    </row>
    <row r="55" spans="63:74" x14ac:dyDescent="0.15">
      <c r="BK55" s="403"/>
      <c r="BL55" s="403"/>
      <c r="BM55" s="403"/>
      <c r="BN55" s="403"/>
      <c r="BO55" s="403"/>
      <c r="BP55" s="403"/>
      <c r="BQ55" s="403"/>
      <c r="BR55" s="403"/>
      <c r="BS55" s="403"/>
      <c r="BT55" s="403"/>
      <c r="BU55" s="403"/>
      <c r="BV55" s="403"/>
    </row>
    <row r="56" spans="63:74" x14ac:dyDescent="0.15">
      <c r="BK56" s="403"/>
      <c r="BL56" s="403"/>
      <c r="BM56" s="403"/>
      <c r="BN56" s="403"/>
      <c r="BO56" s="403"/>
      <c r="BP56" s="403"/>
      <c r="BQ56" s="403"/>
      <c r="BR56" s="403"/>
      <c r="BS56" s="403"/>
      <c r="BT56" s="403"/>
      <c r="BU56" s="403"/>
      <c r="BV56" s="403"/>
    </row>
    <row r="57" spans="63:74" x14ac:dyDescent="0.15">
      <c r="BK57" s="403"/>
      <c r="BL57" s="403"/>
      <c r="BM57" s="403"/>
      <c r="BN57" s="403"/>
      <c r="BO57" s="403"/>
      <c r="BP57" s="403"/>
      <c r="BQ57" s="403"/>
      <c r="BR57" s="403"/>
      <c r="BS57" s="403"/>
      <c r="BT57" s="403"/>
      <c r="BU57" s="403"/>
      <c r="BV57" s="403"/>
    </row>
    <row r="58" spans="63:74" x14ac:dyDescent="0.15">
      <c r="BK58" s="403"/>
      <c r="BL58" s="403"/>
      <c r="BM58" s="403"/>
      <c r="BN58" s="403"/>
      <c r="BO58" s="403"/>
      <c r="BP58" s="403"/>
      <c r="BQ58" s="403"/>
      <c r="BR58" s="403"/>
      <c r="BS58" s="403"/>
      <c r="BT58" s="403"/>
      <c r="BU58" s="403"/>
      <c r="BV58" s="403"/>
    </row>
    <row r="59" spans="63:74" x14ac:dyDescent="0.15">
      <c r="BK59" s="403"/>
      <c r="BL59" s="403"/>
      <c r="BM59" s="403"/>
      <c r="BN59" s="403"/>
      <c r="BO59" s="403"/>
      <c r="BP59" s="403"/>
      <c r="BQ59" s="403"/>
      <c r="BR59" s="403"/>
      <c r="BS59" s="403"/>
      <c r="BT59" s="403"/>
      <c r="BU59" s="403"/>
      <c r="BV59" s="403"/>
    </row>
    <row r="60" spans="63:74" x14ac:dyDescent="0.15">
      <c r="BK60" s="403"/>
      <c r="BL60" s="403"/>
      <c r="BM60" s="403"/>
      <c r="BN60" s="403"/>
      <c r="BO60" s="403"/>
      <c r="BP60" s="403"/>
      <c r="BQ60" s="403"/>
      <c r="BR60" s="403"/>
      <c r="BS60" s="403"/>
      <c r="BT60" s="403"/>
      <c r="BU60" s="403"/>
      <c r="BV60" s="403"/>
    </row>
    <row r="61" spans="63:74" x14ac:dyDescent="0.15">
      <c r="BK61" s="403"/>
      <c r="BL61" s="403"/>
      <c r="BM61" s="403"/>
      <c r="BN61" s="403"/>
      <c r="BO61" s="403"/>
      <c r="BP61" s="403"/>
      <c r="BQ61" s="403"/>
      <c r="BR61" s="403"/>
      <c r="BS61" s="403"/>
      <c r="BT61" s="403"/>
      <c r="BU61" s="403"/>
      <c r="BV61" s="403"/>
    </row>
    <row r="62" spans="63:74" x14ac:dyDescent="0.15">
      <c r="BK62" s="403"/>
      <c r="BL62" s="403"/>
      <c r="BM62" s="403"/>
      <c r="BN62" s="403"/>
      <c r="BO62" s="403"/>
      <c r="BP62" s="403"/>
      <c r="BQ62" s="403"/>
      <c r="BR62" s="403"/>
      <c r="BS62" s="403"/>
      <c r="BT62" s="403"/>
      <c r="BU62" s="403"/>
      <c r="BV62" s="403"/>
    </row>
    <row r="63" spans="63:74" x14ac:dyDescent="0.15">
      <c r="BK63" s="403"/>
      <c r="BL63" s="403"/>
      <c r="BM63" s="403"/>
      <c r="BN63" s="403"/>
      <c r="BO63" s="403"/>
      <c r="BP63" s="403"/>
      <c r="BQ63" s="403"/>
      <c r="BR63" s="403"/>
      <c r="BS63" s="403"/>
      <c r="BT63" s="403"/>
      <c r="BU63" s="403"/>
      <c r="BV63" s="403"/>
    </row>
    <row r="64" spans="63:74" x14ac:dyDescent="0.15">
      <c r="BK64" s="403"/>
      <c r="BL64" s="403"/>
      <c r="BM64" s="403"/>
      <c r="BN64" s="403"/>
      <c r="BO64" s="403"/>
      <c r="BP64" s="403"/>
      <c r="BQ64" s="403"/>
      <c r="BR64" s="403"/>
      <c r="BS64" s="403"/>
      <c r="BT64" s="403"/>
      <c r="BU64" s="403"/>
      <c r="BV64" s="403"/>
    </row>
    <row r="65" spans="63:74" x14ac:dyDescent="0.15">
      <c r="BK65" s="403"/>
      <c r="BL65" s="403"/>
      <c r="BM65" s="403"/>
      <c r="BN65" s="403"/>
      <c r="BO65" s="403"/>
      <c r="BP65" s="403"/>
      <c r="BQ65" s="403"/>
      <c r="BR65" s="403"/>
      <c r="BS65" s="403"/>
      <c r="BT65" s="403"/>
      <c r="BU65" s="403"/>
      <c r="BV65" s="403"/>
    </row>
    <row r="66" spans="63:74" x14ac:dyDescent="0.15">
      <c r="BK66" s="403"/>
      <c r="BL66" s="403"/>
      <c r="BM66" s="403"/>
      <c r="BN66" s="403"/>
      <c r="BO66" s="403"/>
      <c r="BP66" s="403"/>
      <c r="BQ66" s="403"/>
      <c r="BR66" s="403"/>
      <c r="BS66" s="403"/>
      <c r="BT66" s="403"/>
      <c r="BU66" s="403"/>
      <c r="BV66" s="403"/>
    </row>
    <row r="67" spans="63:74" x14ac:dyDescent="0.15">
      <c r="BK67" s="403"/>
      <c r="BL67" s="403"/>
      <c r="BM67" s="403"/>
      <c r="BN67" s="403"/>
      <c r="BO67" s="403"/>
      <c r="BP67" s="403"/>
      <c r="BQ67" s="403"/>
      <c r="BR67" s="403"/>
      <c r="BS67" s="403"/>
      <c r="BT67" s="403"/>
      <c r="BU67" s="403"/>
      <c r="BV67" s="403"/>
    </row>
    <row r="68" spans="63:74" x14ac:dyDescent="0.15">
      <c r="BK68" s="403"/>
      <c r="BL68" s="403"/>
      <c r="BM68" s="403"/>
      <c r="BN68" s="403"/>
      <c r="BO68" s="403"/>
      <c r="BP68" s="403"/>
      <c r="BQ68" s="403"/>
      <c r="BR68" s="403"/>
      <c r="BS68" s="403"/>
      <c r="BT68" s="403"/>
      <c r="BU68" s="403"/>
      <c r="BV68" s="403"/>
    </row>
    <row r="69" spans="63:74" x14ac:dyDescent="0.15">
      <c r="BK69" s="403"/>
      <c r="BL69" s="403"/>
      <c r="BM69" s="403"/>
      <c r="BN69" s="403"/>
      <c r="BO69" s="403"/>
      <c r="BP69" s="403"/>
      <c r="BQ69" s="403"/>
      <c r="BR69" s="403"/>
      <c r="BS69" s="403"/>
      <c r="BT69" s="403"/>
      <c r="BU69" s="403"/>
      <c r="BV69" s="403"/>
    </row>
    <row r="70" spans="63:74" x14ac:dyDescent="0.15">
      <c r="BK70" s="403"/>
      <c r="BL70" s="403"/>
      <c r="BM70" s="403"/>
      <c r="BN70" s="403"/>
      <c r="BO70" s="403"/>
      <c r="BP70" s="403"/>
      <c r="BQ70" s="403"/>
      <c r="BR70" s="403"/>
      <c r="BS70" s="403"/>
      <c r="BT70" s="403"/>
      <c r="BU70" s="403"/>
      <c r="BV70" s="403"/>
    </row>
    <row r="71" spans="63:74" x14ac:dyDescent="0.15">
      <c r="BK71" s="403"/>
      <c r="BL71" s="403"/>
      <c r="BM71" s="403"/>
      <c r="BN71" s="403"/>
      <c r="BO71" s="403"/>
      <c r="BP71" s="403"/>
      <c r="BQ71" s="403"/>
      <c r="BR71" s="403"/>
      <c r="BS71" s="403"/>
      <c r="BT71" s="403"/>
      <c r="BU71" s="403"/>
      <c r="BV71" s="403"/>
    </row>
    <row r="72" spans="63:74" x14ac:dyDescent="0.15">
      <c r="BK72" s="403"/>
      <c r="BL72" s="403"/>
      <c r="BM72" s="403"/>
      <c r="BN72" s="403"/>
      <c r="BO72" s="403"/>
      <c r="BP72" s="403"/>
      <c r="BQ72" s="403"/>
      <c r="BR72" s="403"/>
      <c r="BS72" s="403"/>
      <c r="BT72" s="403"/>
      <c r="BU72" s="403"/>
      <c r="BV72" s="403"/>
    </row>
    <row r="73" spans="63:74" x14ac:dyDescent="0.15">
      <c r="BK73" s="403"/>
      <c r="BL73" s="403"/>
      <c r="BM73" s="403"/>
      <c r="BN73" s="403"/>
      <c r="BO73" s="403"/>
      <c r="BP73" s="403"/>
      <c r="BQ73" s="403"/>
      <c r="BR73" s="403"/>
      <c r="BS73" s="403"/>
      <c r="BT73" s="403"/>
      <c r="BU73" s="403"/>
      <c r="BV73" s="403"/>
    </row>
    <row r="74" spans="63:74" x14ac:dyDescent="0.15">
      <c r="BK74" s="403"/>
      <c r="BL74" s="403"/>
      <c r="BM74" s="403"/>
      <c r="BN74" s="403"/>
      <c r="BO74" s="403"/>
      <c r="BP74" s="403"/>
      <c r="BQ74" s="403"/>
      <c r="BR74" s="403"/>
      <c r="BS74" s="403"/>
      <c r="BT74" s="403"/>
      <c r="BU74" s="403"/>
      <c r="BV74" s="403"/>
    </row>
    <row r="75" spans="63:74" x14ac:dyDescent="0.15">
      <c r="BK75" s="403"/>
      <c r="BL75" s="403"/>
      <c r="BM75" s="403"/>
      <c r="BN75" s="403"/>
      <c r="BO75" s="403"/>
      <c r="BP75" s="403"/>
      <c r="BQ75" s="403"/>
      <c r="BR75" s="403"/>
      <c r="BS75" s="403"/>
      <c r="BT75" s="403"/>
      <c r="BU75" s="403"/>
      <c r="BV75" s="403"/>
    </row>
    <row r="76" spans="63:74" x14ac:dyDescent="0.15">
      <c r="BK76" s="403"/>
      <c r="BL76" s="403"/>
      <c r="BM76" s="403"/>
      <c r="BN76" s="403"/>
      <c r="BO76" s="403"/>
      <c r="BP76" s="403"/>
      <c r="BQ76" s="403"/>
      <c r="BR76" s="403"/>
      <c r="BS76" s="403"/>
      <c r="BT76" s="403"/>
      <c r="BU76" s="403"/>
      <c r="BV76" s="403"/>
    </row>
    <row r="77" spans="63:74" x14ac:dyDescent="0.15">
      <c r="BK77" s="403"/>
      <c r="BL77" s="403"/>
      <c r="BM77" s="403"/>
      <c r="BN77" s="403"/>
      <c r="BO77" s="403"/>
      <c r="BP77" s="403"/>
      <c r="BQ77" s="403"/>
      <c r="BR77" s="403"/>
      <c r="BS77" s="403"/>
      <c r="BT77" s="403"/>
      <c r="BU77" s="403"/>
      <c r="BV77" s="403"/>
    </row>
    <row r="78" spans="63:74" x14ac:dyDescent="0.15">
      <c r="BK78" s="403"/>
      <c r="BL78" s="403"/>
      <c r="BM78" s="403"/>
      <c r="BN78" s="403"/>
      <c r="BO78" s="403"/>
      <c r="BP78" s="403"/>
      <c r="BQ78" s="403"/>
      <c r="BR78" s="403"/>
      <c r="BS78" s="403"/>
      <c r="BT78" s="403"/>
      <c r="BU78" s="403"/>
      <c r="BV78" s="403"/>
    </row>
    <row r="79" spans="63:74" x14ac:dyDescent="0.15">
      <c r="BK79" s="403"/>
      <c r="BL79" s="403"/>
      <c r="BM79" s="403"/>
      <c r="BN79" s="403"/>
      <c r="BO79" s="403"/>
      <c r="BP79" s="403"/>
      <c r="BQ79" s="403"/>
      <c r="BR79" s="403"/>
      <c r="BS79" s="403"/>
      <c r="BT79" s="403"/>
      <c r="BU79" s="403"/>
      <c r="BV79" s="403"/>
    </row>
    <row r="80" spans="63:74" x14ac:dyDescent="0.15">
      <c r="BK80" s="403"/>
      <c r="BL80" s="403"/>
      <c r="BM80" s="403"/>
      <c r="BN80" s="403"/>
      <c r="BO80" s="403"/>
      <c r="BP80" s="403"/>
      <c r="BQ80" s="403"/>
      <c r="BR80" s="403"/>
      <c r="BS80" s="403"/>
      <c r="BT80" s="403"/>
      <c r="BU80" s="403"/>
      <c r="BV80" s="403"/>
    </row>
    <row r="81" spans="63:74" x14ac:dyDescent="0.15">
      <c r="BK81" s="403"/>
      <c r="BL81" s="403"/>
      <c r="BM81" s="403"/>
      <c r="BN81" s="403"/>
      <c r="BO81" s="403"/>
      <c r="BP81" s="403"/>
      <c r="BQ81" s="403"/>
      <c r="BR81" s="403"/>
      <c r="BS81" s="403"/>
      <c r="BT81" s="403"/>
      <c r="BU81" s="403"/>
      <c r="BV81" s="403"/>
    </row>
    <row r="82" spans="63:74" x14ac:dyDescent="0.15">
      <c r="BK82" s="403"/>
      <c r="BL82" s="403"/>
      <c r="BM82" s="403"/>
      <c r="BN82" s="403"/>
      <c r="BO82" s="403"/>
      <c r="BP82" s="403"/>
      <c r="BQ82" s="403"/>
      <c r="BR82" s="403"/>
      <c r="BS82" s="403"/>
      <c r="BT82" s="403"/>
      <c r="BU82" s="403"/>
      <c r="BV82" s="403"/>
    </row>
    <row r="83" spans="63:74" x14ac:dyDescent="0.15">
      <c r="BK83" s="403"/>
      <c r="BL83" s="403"/>
      <c r="BM83" s="403"/>
      <c r="BN83" s="403"/>
      <c r="BO83" s="403"/>
      <c r="BP83" s="403"/>
      <c r="BQ83" s="403"/>
      <c r="BR83" s="403"/>
      <c r="BS83" s="403"/>
      <c r="BT83" s="403"/>
      <c r="BU83" s="403"/>
      <c r="BV83" s="403"/>
    </row>
    <row r="84" spans="63:74" x14ac:dyDescent="0.15">
      <c r="BK84" s="403"/>
      <c r="BL84" s="403"/>
      <c r="BM84" s="403"/>
      <c r="BN84" s="403"/>
      <c r="BO84" s="403"/>
      <c r="BP84" s="403"/>
      <c r="BQ84" s="403"/>
      <c r="BR84" s="403"/>
      <c r="BS84" s="403"/>
      <c r="BT84" s="403"/>
      <c r="BU84" s="403"/>
      <c r="BV84" s="403"/>
    </row>
    <row r="85" spans="63:74" x14ac:dyDescent="0.15">
      <c r="BK85" s="403"/>
      <c r="BL85" s="403"/>
      <c r="BM85" s="403"/>
      <c r="BN85" s="403"/>
      <c r="BO85" s="403"/>
      <c r="BP85" s="403"/>
      <c r="BQ85" s="403"/>
      <c r="BR85" s="403"/>
      <c r="BS85" s="403"/>
      <c r="BT85" s="403"/>
      <c r="BU85" s="403"/>
      <c r="BV85" s="403"/>
    </row>
    <row r="86" spans="63:74" x14ac:dyDescent="0.15">
      <c r="BK86" s="403"/>
      <c r="BL86" s="403"/>
      <c r="BM86" s="403"/>
      <c r="BN86" s="403"/>
      <c r="BO86" s="403"/>
      <c r="BP86" s="403"/>
      <c r="BQ86" s="403"/>
      <c r="BR86" s="403"/>
      <c r="BS86" s="403"/>
      <c r="BT86" s="403"/>
      <c r="BU86" s="403"/>
      <c r="BV86" s="403"/>
    </row>
    <row r="87" spans="63:74" x14ac:dyDescent="0.15">
      <c r="BK87" s="403"/>
      <c r="BL87" s="403"/>
      <c r="BM87" s="403"/>
      <c r="BN87" s="403"/>
      <c r="BO87" s="403"/>
      <c r="BP87" s="403"/>
      <c r="BQ87" s="403"/>
      <c r="BR87" s="403"/>
      <c r="BS87" s="403"/>
      <c r="BT87" s="403"/>
      <c r="BU87" s="403"/>
      <c r="BV87" s="403"/>
    </row>
    <row r="88" spans="63:74" x14ac:dyDescent="0.15">
      <c r="BK88" s="403"/>
      <c r="BL88" s="403"/>
      <c r="BM88" s="403"/>
      <c r="BN88" s="403"/>
      <c r="BO88" s="403"/>
      <c r="BP88" s="403"/>
      <c r="BQ88" s="403"/>
      <c r="BR88" s="403"/>
      <c r="BS88" s="403"/>
      <c r="BT88" s="403"/>
      <c r="BU88" s="403"/>
      <c r="BV88" s="403"/>
    </row>
    <row r="89" spans="63:74" x14ac:dyDescent="0.15">
      <c r="BK89" s="403"/>
      <c r="BL89" s="403"/>
      <c r="BM89" s="403"/>
      <c r="BN89" s="403"/>
      <c r="BO89" s="403"/>
      <c r="BP89" s="403"/>
      <c r="BQ89" s="403"/>
      <c r="BR89" s="403"/>
      <c r="BS89" s="403"/>
      <c r="BT89" s="403"/>
      <c r="BU89" s="403"/>
      <c r="BV89" s="403"/>
    </row>
    <row r="90" spans="63:74" x14ac:dyDescent="0.15">
      <c r="BK90" s="403"/>
      <c r="BL90" s="403"/>
      <c r="BM90" s="403"/>
      <c r="BN90" s="403"/>
      <c r="BO90" s="403"/>
      <c r="BP90" s="403"/>
      <c r="BQ90" s="403"/>
      <c r="BR90" s="403"/>
      <c r="BS90" s="403"/>
      <c r="BT90" s="403"/>
      <c r="BU90" s="403"/>
      <c r="BV90" s="403"/>
    </row>
    <row r="91" spans="63:74" x14ac:dyDescent="0.15">
      <c r="BK91" s="403"/>
      <c r="BL91" s="403"/>
      <c r="BM91" s="403"/>
      <c r="BN91" s="403"/>
      <c r="BO91" s="403"/>
      <c r="BP91" s="403"/>
      <c r="BQ91" s="403"/>
      <c r="BR91" s="403"/>
      <c r="BS91" s="403"/>
      <c r="BT91" s="403"/>
      <c r="BU91" s="403"/>
      <c r="BV91" s="403"/>
    </row>
    <row r="92" spans="63:74" x14ac:dyDescent="0.15">
      <c r="BK92" s="403"/>
      <c r="BL92" s="403"/>
      <c r="BM92" s="403"/>
      <c r="BN92" s="403"/>
      <c r="BO92" s="403"/>
      <c r="BP92" s="403"/>
      <c r="BQ92" s="403"/>
      <c r="BR92" s="403"/>
      <c r="BS92" s="403"/>
      <c r="BT92" s="403"/>
      <c r="BU92" s="403"/>
      <c r="BV92" s="403"/>
    </row>
    <row r="93" spans="63:74" x14ac:dyDescent="0.15">
      <c r="BK93" s="403"/>
      <c r="BL93" s="403"/>
      <c r="BM93" s="403"/>
      <c r="BN93" s="403"/>
      <c r="BO93" s="403"/>
      <c r="BP93" s="403"/>
      <c r="BQ93" s="403"/>
      <c r="BR93" s="403"/>
      <c r="BS93" s="403"/>
      <c r="BT93" s="403"/>
      <c r="BU93" s="403"/>
      <c r="BV93" s="403"/>
    </row>
    <row r="94" spans="63:74" x14ac:dyDescent="0.15">
      <c r="BK94" s="403"/>
      <c r="BL94" s="403"/>
      <c r="BM94" s="403"/>
      <c r="BN94" s="403"/>
      <c r="BO94" s="403"/>
      <c r="BP94" s="403"/>
      <c r="BQ94" s="403"/>
      <c r="BR94" s="403"/>
      <c r="BS94" s="403"/>
      <c r="BT94" s="403"/>
      <c r="BU94" s="403"/>
      <c r="BV94" s="403"/>
    </row>
    <row r="95" spans="63:74" x14ac:dyDescent="0.15">
      <c r="BK95" s="403"/>
      <c r="BL95" s="403"/>
      <c r="BM95" s="403"/>
      <c r="BN95" s="403"/>
      <c r="BO95" s="403"/>
      <c r="BP95" s="403"/>
      <c r="BQ95" s="403"/>
      <c r="BR95" s="403"/>
      <c r="BS95" s="403"/>
      <c r="BT95" s="403"/>
      <c r="BU95" s="403"/>
      <c r="BV95" s="403"/>
    </row>
    <row r="96" spans="63:74" x14ac:dyDescent="0.15">
      <c r="BK96" s="403"/>
      <c r="BL96" s="403"/>
      <c r="BM96" s="403"/>
      <c r="BN96" s="403"/>
      <c r="BO96" s="403"/>
      <c r="BP96" s="403"/>
      <c r="BQ96" s="403"/>
      <c r="BR96" s="403"/>
      <c r="BS96" s="403"/>
      <c r="BT96" s="403"/>
      <c r="BU96" s="403"/>
      <c r="BV96" s="403"/>
    </row>
    <row r="97" spans="63:74" x14ac:dyDescent="0.15">
      <c r="BK97" s="403"/>
      <c r="BL97" s="403"/>
      <c r="BM97" s="403"/>
      <c r="BN97" s="403"/>
      <c r="BO97" s="403"/>
      <c r="BP97" s="403"/>
      <c r="BQ97" s="403"/>
      <c r="BR97" s="403"/>
      <c r="BS97" s="403"/>
      <c r="BT97" s="403"/>
      <c r="BU97" s="403"/>
      <c r="BV97" s="403"/>
    </row>
    <row r="98" spans="63:74" x14ac:dyDescent="0.15">
      <c r="BK98" s="403"/>
      <c r="BL98" s="403"/>
      <c r="BM98" s="403"/>
      <c r="BN98" s="403"/>
      <c r="BO98" s="403"/>
      <c r="BP98" s="403"/>
      <c r="BQ98" s="403"/>
      <c r="BR98" s="403"/>
      <c r="BS98" s="403"/>
      <c r="BT98" s="403"/>
      <c r="BU98" s="403"/>
      <c r="BV98" s="403"/>
    </row>
    <row r="99" spans="63:74" x14ac:dyDescent="0.15">
      <c r="BK99" s="403"/>
      <c r="BL99" s="403"/>
      <c r="BM99" s="403"/>
      <c r="BN99" s="403"/>
      <c r="BO99" s="403"/>
      <c r="BP99" s="403"/>
      <c r="BQ99" s="403"/>
      <c r="BR99" s="403"/>
      <c r="BS99" s="403"/>
      <c r="BT99" s="403"/>
      <c r="BU99" s="403"/>
      <c r="BV99" s="403"/>
    </row>
    <row r="100" spans="63:74" x14ac:dyDescent="0.15">
      <c r="BK100" s="403"/>
      <c r="BL100" s="403"/>
      <c r="BM100" s="403"/>
      <c r="BN100" s="403"/>
      <c r="BO100" s="403"/>
      <c r="BP100" s="403"/>
      <c r="BQ100" s="403"/>
      <c r="BR100" s="403"/>
      <c r="BS100" s="403"/>
      <c r="BT100" s="403"/>
      <c r="BU100" s="403"/>
      <c r="BV100" s="403"/>
    </row>
    <row r="101" spans="63:74" x14ac:dyDescent="0.15">
      <c r="BK101" s="403"/>
      <c r="BL101" s="403"/>
      <c r="BM101" s="403"/>
      <c r="BN101" s="403"/>
      <c r="BO101" s="403"/>
      <c r="BP101" s="403"/>
      <c r="BQ101" s="403"/>
      <c r="BR101" s="403"/>
      <c r="BS101" s="403"/>
      <c r="BT101" s="403"/>
      <c r="BU101" s="403"/>
      <c r="BV101" s="403"/>
    </row>
    <row r="102" spans="63:74" x14ac:dyDescent="0.15">
      <c r="BK102" s="403"/>
      <c r="BL102" s="403"/>
      <c r="BM102" s="403"/>
      <c r="BN102" s="403"/>
      <c r="BO102" s="403"/>
      <c r="BP102" s="403"/>
      <c r="BQ102" s="403"/>
      <c r="BR102" s="403"/>
      <c r="BS102" s="403"/>
      <c r="BT102" s="403"/>
      <c r="BU102" s="403"/>
      <c r="BV102" s="403"/>
    </row>
    <row r="103" spans="63:74" x14ac:dyDescent="0.15">
      <c r="BK103" s="403"/>
      <c r="BL103" s="403"/>
      <c r="BM103" s="403"/>
      <c r="BN103" s="403"/>
      <c r="BO103" s="403"/>
      <c r="BP103" s="403"/>
      <c r="BQ103" s="403"/>
      <c r="BR103" s="403"/>
      <c r="BS103" s="403"/>
      <c r="BT103" s="403"/>
      <c r="BU103" s="403"/>
      <c r="BV103" s="403"/>
    </row>
    <row r="104" spans="63:74" x14ac:dyDescent="0.15">
      <c r="BK104" s="403"/>
      <c r="BL104" s="403"/>
      <c r="BM104" s="403"/>
      <c r="BN104" s="403"/>
      <c r="BO104" s="403"/>
      <c r="BP104" s="403"/>
      <c r="BQ104" s="403"/>
      <c r="BR104" s="403"/>
      <c r="BS104" s="403"/>
      <c r="BT104" s="403"/>
      <c r="BU104" s="403"/>
      <c r="BV104" s="403"/>
    </row>
    <row r="105" spans="63:74" x14ac:dyDescent="0.15">
      <c r="BK105" s="403"/>
      <c r="BL105" s="403"/>
      <c r="BM105" s="403"/>
      <c r="BN105" s="403"/>
      <c r="BO105" s="403"/>
      <c r="BP105" s="403"/>
      <c r="BQ105" s="403"/>
      <c r="BR105" s="403"/>
      <c r="BS105" s="403"/>
      <c r="BT105" s="403"/>
      <c r="BU105" s="403"/>
      <c r="BV105" s="403"/>
    </row>
    <row r="106" spans="63:74" x14ac:dyDescent="0.15">
      <c r="BK106" s="403"/>
      <c r="BL106" s="403"/>
      <c r="BM106" s="403"/>
      <c r="BN106" s="403"/>
      <c r="BO106" s="403"/>
      <c r="BP106" s="403"/>
      <c r="BQ106" s="403"/>
      <c r="BR106" s="403"/>
      <c r="BS106" s="403"/>
      <c r="BT106" s="403"/>
      <c r="BU106" s="403"/>
      <c r="BV106" s="403"/>
    </row>
    <row r="107" spans="63:74" x14ac:dyDescent="0.15">
      <c r="BK107" s="403"/>
      <c r="BL107" s="403"/>
      <c r="BM107" s="403"/>
      <c r="BN107" s="403"/>
      <c r="BO107" s="403"/>
      <c r="BP107" s="403"/>
      <c r="BQ107" s="403"/>
      <c r="BR107" s="403"/>
      <c r="BS107" s="403"/>
      <c r="BT107" s="403"/>
      <c r="BU107" s="403"/>
      <c r="BV107" s="403"/>
    </row>
    <row r="108" spans="63:74" x14ac:dyDescent="0.15">
      <c r="BK108" s="403"/>
      <c r="BL108" s="403"/>
      <c r="BM108" s="403"/>
      <c r="BN108" s="403"/>
      <c r="BO108" s="403"/>
      <c r="BP108" s="403"/>
      <c r="BQ108" s="403"/>
      <c r="BR108" s="403"/>
      <c r="BS108" s="403"/>
      <c r="BT108" s="403"/>
      <c r="BU108" s="403"/>
      <c r="BV108" s="403"/>
    </row>
    <row r="109" spans="63:74" x14ac:dyDescent="0.15">
      <c r="BK109" s="403"/>
      <c r="BL109" s="403"/>
      <c r="BM109" s="403"/>
      <c r="BN109" s="403"/>
      <c r="BO109" s="403"/>
      <c r="BP109" s="403"/>
      <c r="BQ109" s="403"/>
      <c r="BR109" s="403"/>
      <c r="BS109" s="403"/>
      <c r="BT109" s="403"/>
      <c r="BU109" s="403"/>
      <c r="BV109" s="403"/>
    </row>
    <row r="110" spans="63:74" x14ac:dyDescent="0.15">
      <c r="BK110" s="403"/>
      <c r="BL110" s="403"/>
      <c r="BM110" s="403"/>
      <c r="BN110" s="403"/>
      <c r="BO110" s="403"/>
      <c r="BP110" s="403"/>
      <c r="BQ110" s="403"/>
      <c r="BR110" s="403"/>
      <c r="BS110" s="403"/>
      <c r="BT110" s="403"/>
      <c r="BU110" s="403"/>
      <c r="BV110" s="403"/>
    </row>
    <row r="111" spans="63:74" x14ac:dyDescent="0.15">
      <c r="BK111" s="403"/>
      <c r="BL111" s="403"/>
      <c r="BM111" s="403"/>
      <c r="BN111" s="403"/>
      <c r="BO111" s="403"/>
      <c r="BP111" s="403"/>
      <c r="BQ111" s="403"/>
      <c r="BR111" s="403"/>
      <c r="BS111" s="403"/>
      <c r="BT111" s="403"/>
      <c r="BU111" s="403"/>
      <c r="BV111" s="403"/>
    </row>
    <row r="112" spans="63:74" x14ac:dyDescent="0.15">
      <c r="BK112" s="403"/>
      <c r="BL112" s="403"/>
      <c r="BM112" s="403"/>
      <c r="BN112" s="403"/>
      <c r="BO112" s="403"/>
      <c r="BP112" s="403"/>
      <c r="BQ112" s="403"/>
      <c r="BR112" s="403"/>
      <c r="BS112" s="403"/>
      <c r="BT112" s="403"/>
      <c r="BU112" s="403"/>
      <c r="BV112" s="403"/>
    </row>
    <row r="113" spans="63:74" x14ac:dyDescent="0.15">
      <c r="BK113" s="403"/>
      <c r="BL113" s="403"/>
      <c r="BM113" s="403"/>
      <c r="BN113" s="403"/>
      <c r="BO113" s="403"/>
      <c r="BP113" s="403"/>
      <c r="BQ113" s="403"/>
      <c r="BR113" s="403"/>
      <c r="BS113" s="403"/>
      <c r="BT113" s="403"/>
      <c r="BU113" s="403"/>
      <c r="BV113" s="403"/>
    </row>
    <row r="114" spans="63:74" x14ac:dyDescent="0.15">
      <c r="BK114" s="403"/>
      <c r="BL114" s="403"/>
      <c r="BM114" s="403"/>
      <c r="BN114" s="403"/>
      <c r="BO114" s="403"/>
      <c r="BP114" s="403"/>
      <c r="BQ114" s="403"/>
      <c r="BR114" s="403"/>
      <c r="BS114" s="403"/>
      <c r="BT114" s="403"/>
      <c r="BU114" s="403"/>
      <c r="BV114" s="403"/>
    </row>
    <row r="115" spans="63:74" x14ac:dyDescent="0.15">
      <c r="BK115" s="403"/>
      <c r="BL115" s="403"/>
      <c r="BM115" s="403"/>
      <c r="BN115" s="403"/>
      <c r="BO115" s="403"/>
      <c r="BP115" s="403"/>
      <c r="BQ115" s="403"/>
      <c r="BR115" s="403"/>
      <c r="BS115" s="403"/>
      <c r="BT115" s="403"/>
      <c r="BU115" s="403"/>
      <c r="BV115" s="403"/>
    </row>
    <row r="116" spans="63:74" x14ac:dyDescent="0.15">
      <c r="BK116" s="403"/>
      <c r="BL116" s="403"/>
      <c r="BM116" s="403"/>
      <c r="BN116" s="403"/>
      <c r="BO116" s="403"/>
      <c r="BP116" s="403"/>
      <c r="BQ116" s="403"/>
      <c r="BR116" s="403"/>
      <c r="BS116" s="403"/>
      <c r="BT116" s="403"/>
      <c r="BU116" s="403"/>
      <c r="BV116" s="403"/>
    </row>
    <row r="117" spans="63:74" x14ac:dyDescent="0.15">
      <c r="BK117" s="403"/>
      <c r="BL117" s="403"/>
      <c r="BM117" s="403"/>
      <c r="BN117" s="403"/>
      <c r="BO117" s="403"/>
      <c r="BP117" s="403"/>
      <c r="BQ117" s="403"/>
      <c r="BR117" s="403"/>
      <c r="BS117" s="403"/>
      <c r="BT117" s="403"/>
      <c r="BU117" s="403"/>
      <c r="BV117" s="403"/>
    </row>
    <row r="118" spans="63:74" x14ac:dyDescent="0.15">
      <c r="BK118" s="403"/>
      <c r="BL118" s="403"/>
      <c r="BM118" s="403"/>
      <c r="BN118" s="403"/>
      <c r="BO118" s="403"/>
      <c r="BP118" s="403"/>
      <c r="BQ118" s="403"/>
      <c r="BR118" s="403"/>
      <c r="BS118" s="403"/>
      <c r="BT118" s="403"/>
      <c r="BU118" s="403"/>
      <c r="BV118" s="403"/>
    </row>
    <row r="119" spans="63:74" x14ac:dyDescent="0.15">
      <c r="BK119" s="403"/>
      <c r="BL119" s="403"/>
      <c r="BM119" s="403"/>
      <c r="BN119" s="403"/>
      <c r="BO119" s="403"/>
      <c r="BP119" s="403"/>
      <c r="BQ119" s="403"/>
      <c r="BR119" s="403"/>
      <c r="BS119" s="403"/>
      <c r="BT119" s="403"/>
      <c r="BU119" s="403"/>
      <c r="BV119" s="403"/>
    </row>
    <row r="120" spans="63:74" x14ac:dyDescent="0.15">
      <c r="BK120" s="403"/>
      <c r="BL120" s="403"/>
      <c r="BM120" s="403"/>
      <c r="BN120" s="403"/>
      <c r="BO120" s="403"/>
      <c r="BP120" s="403"/>
      <c r="BQ120" s="403"/>
      <c r="BR120" s="403"/>
      <c r="BS120" s="403"/>
      <c r="BT120" s="403"/>
      <c r="BU120" s="403"/>
      <c r="BV120" s="403"/>
    </row>
    <row r="121" spans="63:74" x14ac:dyDescent="0.15">
      <c r="BK121" s="403"/>
      <c r="BL121" s="403"/>
      <c r="BM121" s="403"/>
      <c r="BN121" s="403"/>
      <c r="BO121" s="403"/>
      <c r="BP121" s="403"/>
      <c r="BQ121" s="403"/>
      <c r="BR121" s="403"/>
      <c r="BS121" s="403"/>
      <c r="BT121" s="403"/>
      <c r="BU121" s="403"/>
      <c r="BV121" s="403"/>
    </row>
    <row r="122" spans="63:74" x14ac:dyDescent="0.15">
      <c r="BK122" s="403"/>
      <c r="BL122" s="403"/>
      <c r="BM122" s="403"/>
      <c r="BN122" s="403"/>
      <c r="BO122" s="403"/>
      <c r="BP122" s="403"/>
      <c r="BQ122" s="403"/>
      <c r="BR122" s="403"/>
      <c r="BS122" s="403"/>
      <c r="BT122" s="403"/>
      <c r="BU122" s="403"/>
      <c r="BV122" s="403"/>
    </row>
    <row r="123" spans="63:74" x14ac:dyDescent="0.15">
      <c r="BK123" s="403"/>
      <c r="BL123" s="403"/>
      <c r="BM123" s="403"/>
      <c r="BN123" s="403"/>
      <c r="BO123" s="403"/>
      <c r="BP123" s="403"/>
      <c r="BQ123" s="403"/>
      <c r="BR123" s="403"/>
      <c r="BS123" s="403"/>
      <c r="BT123" s="403"/>
      <c r="BU123" s="403"/>
      <c r="BV123" s="403"/>
    </row>
    <row r="124" spans="63:74" x14ac:dyDescent="0.15">
      <c r="BK124" s="403"/>
      <c r="BL124" s="403"/>
      <c r="BM124" s="403"/>
      <c r="BN124" s="403"/>
      <c r="BO124" s="403"/>
      <c r="BP124" s="403"/>
      <c r="BQ124" s="403"/>
      <c r="BR124" s="403"/>
      <c r="BS124" s="403"/>
      <c r="BT124" s="403"/>
      <c r="BU124" s="403"/>
      <c r="BV124" s="403"/>
    </row>
    <row r="125" spans="63:74" x14ac:dyDescent="0.15">
      <c r="BK125" s="403"/>
      <c r="BL125" s="403"/>
      <c r="BM125" s="403"/>
      <c r="BN125" s="403"/>
      <c r="BO125" s="403"/>
      <c r="BP125" s="403"/>
      <c r="BQ125" s="403"/>
      <c r="BR125" s="403"/>
      <c r="BS125" s="403"/>
      <c r="BT125" s="403"/>
      <c r="BU125" s="403"/>
      <c r="BV125" s="403"/>
    </row>
    <row r="126" spans="63:74" x14ac:dyDescent="0.15">
      <c r="BK126" s="403"/>
      <c r="BL126" s="403"/>
      <c r="BM126" s="403"/>
      <c r="BN126" s="403"/>
      <c r="BO126" s="403"/>
      <c r="BP126" s="403"/>
      <c r="BQ126" s="403"/>
      <c r="BR126" s="403"/>
      <c r="BS126" s="403"/>
      <c r="BT126" s="403"/>
      <c r="BU126" s="403"/>
      <c r="BV126" s="403"/>
    </row>
    <row r="127" spans="63:74" x14ac:dyDescent="0.15">
      <c r="BK127" s="403"/>
      <c r="BL127" s="403"/>
      <c r="BM127" s="403"/>
      <c r="BN127" s="403"/>
      <c r="BO127" s="403"/>
      <c r="BP127" s="403"/>
      <c r="BQ127" s="403"/>
      <c r="BR127" s="403"/>
      <c r="BS127" s="403"/>
      <c r="BT127" s="403"/>
      <c r="BU127" s="403"/>
      <c r="BV127" s="403"/>
    </row>
  </sheetData>
  <mergeCells count="17">
    <mergeCell ref="BK3:BV3"/>
    <mergeCell ref="B1:AL1"/>
    <mergeCell ref="C3:N3"/>
    <mergeCell ref="O3:Z3"/>
    <mergeCell ref="AA3:AL3"/>
    <mergeCell ref="AM3:AX3"/>
    <mergeCell ref="AY3:BJ3"/>
    <mergeCell ref="B35:Q35"/>
    <mergeCell ref="B36:Q36"/>
    <mergeCell ref="B37:Q37"/>
    <mergeCell ref="A1:A2"/>
    <mergeCell ref="B29:Q29"/>
    <mergeCell ref="B31:Q31"/>
    <mergeCell ref="B32:Q32"/>
    <mergeCell ref="B33:Q33"/>
    <mergeCell ref="B30:Q30"/>
    <mergeCell ref="B34:Q3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V5" transitionEvaluation="1" transitionEntry="1" codeName="Sheet11">
    <pageSetUpPr fitToPage="1"/>
  </sheetPr>
  <dimension ref="A1:BV343"/>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BD6" sqref="BD6:BD39"/>
    </sheetView>
  </sheetViews>
  <sheetFormatPr defaultColWidth="9.5703125" defaultRowHeight="11.25" x14ac:dyDescent="0.2"/>
  <cols>
    <col min="1" max="1" width="14.42578125" style="72" customWidth="1"/>
    <col min="2" max="2" width="38.7109375" style="72" customWidth="1"/>
    <col min="3" max="50" width="6.5703125" style="72" customWidth="1"/>
    <col min="51" max="55" width="6.5703125" style="396" customWidth="1"/>
    <col min="56" max="58" width="6.5703125" style="669" customWidth="1"/>
    <col min="59" max="62" width="6.5703125" style="396" customWidth="1"/>
    <col min="63" max="74" width="6.5703125" style="72" customWidth="1"/>
    <col min="75" max="16384" width="9.5703125" style="72"/>
  </cols>
  <sheetData>
    <row r="1" spans="1:74" ht="13.35" customHeight="1" x14ac:dyDescent="0.2">
      <c r="A1" s="792" t="s">
        <v>995</v>
      </c>
      <c r="B1" s="833" t="s">
        <v>251</v>
      </c>
      <c r="C1" s="834"/>
      <c r="D1" s="834"/>
      <c r="E1" s="834"/>
      <c r="F1" s="834"/>
      <c r="G1" s="834"/>
      <c r="H1" s="834"/>
      <c r="I1" s="834"/>
      <c r="J1" s="834"/>
      <c r="K1" s="834"/>
      <c r="L1" s="834"/>
      <c r="M1" s="834"/>
      <c r="N1" s="834"/>
      <c r="O1" s="834"/>
      <c r="P1" s="834"/>
      <c r="Q1" s="834"/>
      <c r="R1" s="834"/>
      <c r="S1" s="834"/>
      <c r="T1" s="834"/>
      <c r="U1" s="834"/>
      <c r="V1" s="834"/>
      <c r="W1" s="834"/>
      <c r="X1" s="834"/>
      <c r="Y1" s="834"/>
      <c r="Z1" s="834"/>
      <c r="AA1" s="834"/>
      <c r="AB1" s="834"/>
      <c r="AC1" s="834"/>
      <c r="AD1" s="834"/>
      <c r="AE1" s="834"/>
      <c r="AF1" s="834"/>
      <c r="AG1" s="834"/>
      <c r="AH1" s="834"/>
      <c r="AI1" s="834"/>
      <c r="AJ1" s="834"/>
      <c r="AK1" s="834"/>
      <c r="AL1" s="834"/>
      <c r="AM1" s="304"/>
    </row>
    <row r="2" spans="1:74" ht="12.75" x14ac:dyDescent="0.2">
      <c r="A2" s="793"/>
      <c r="B2" s="541" t="str">
        <f>"U.S. Energy Information Administration  |  Short-Term Energy Outlook  - "&amp;Dates!D1</f>
        <v>U.S. Energy Information Administration  |  Short-Term Energy Outlook  - July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4"/>
    </row>
    <row r="3" spans="1:74" s="12" customFormat="1" ht="12.75" x14ac:dyDescent="0.2">
      <c r="A3" s="14"/>
      <c r="B3" s="15"/>
      <c r="C3" s="801">
        <f>Dates!D3</f>
        <v>2014</v>
      </c>
      <c r="D3" s="797"/>
      <c r="E3" s="797"/>
      <c r="F3" s="797"/>
      <c r="G3" s="797"/>
      <c r="H3" s="797"/>
      <c r="I3" s="797"/>
      <c r="J3" s="797"/>
      <c r="K3" s="797"/>
      <c r="L3" s="797"/>
      <c r="M3" s="797"/>
      <c r="N3" s="798"/>
      <c r="O3" s="801">
        <f>C3+1</f>
        <v>2015</v>
      </c>
      <c r="P3" s="802"/>
      <c r="Q3" s="802"/>
      <c r="R3" s="802"/>
      <c r="S3" s="802"/>
      <c r="T3" s="802"/>
      <c r="U3" s="802"/>
      <c r="V3" s="802"/>
      <c r="W3" s="802"/>
      <c r="X3" s="797"/>
      <c r="Y3" s="797"/>
      <c r="Z3" s="798"/>
      <c r="AA3" s="794">
        <f>O3+1</f>
        <v>2016</v>
      </c>
      <c r="AB3" s="797"/>
      <c r="AC3" s="797"/>
      <c r="AD3" s="797"/>
      <c r="AE3" s="797"/>
      <c r="AF3" s="797"/>
      <c r="AG3" s="797"/>
      <c r="AH3" s="797"/>
      <c r="AI3" s="797"/>
      <c r="AJ3" s="797"/>
      <c r="AK3" s="797"/>
      <c r="AL3" s="798"/>
      <c r="AM3" s="794">
        <f>AA3+1</f>
        <v>2017</v>
      </c>
      <c r="AN3" s="797"/>
      <c r="AO3" s="797"/>
      <c r="AP3" s="797"/>
      <c r="AQ3" s="797"/>
      <c r="AR3" s="797"/>
      <c r="AS3" s="797"/>
      <c r="AT3" s="797"/>
      <c r="AU3" s="797"/>
      <c r="AV3" s="797"/>
      <c r="AW3" s="797"/>
      <c r="AX3" s="798"/>
      <c r="AY3" s="794">
        <f>AM3+1</f>
        <v>2018</v>
      </c>
      <c r="AZ3" s="795"/>
      <c r="BA3" s="795"/>
      <c r="BB3" s="795"/>
      <c r="BC3" s="795"/>
      <c r="BD3" s="795"/>
      <c r="BE3" s="795"/>
      <c r="BF3" s="795"/>
      <c r="BG3" s="795"/>
      <c r="BH3" s="795"/>
      <c r="BI3" s="795"/>
      <c r="BJ3" s="796"/>
      <c r="BK3" s="794">
        <f>AY3+1</f>
        <v>2019</v>
      </c>
      <c r="BL3" s="797"/>
      <c r="BM3" s="797"/>
      <c r="BN3" s="797"/>
      <c r="BO3" s="797"/>
      <c r="BP3" s="797"/>
      <c r="BQ3" s="797"/>
      <c r="BR3" s="797"/>
      <c r="BS3" s="797"/>
      <c r="BT3" s="797"/>
      <c r="BU3" s="797"/>
      <c r="BV3" s="79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73"/>
      <c r="B5" s="74" t="s">
        <v>977</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6"/>
      <c r="AZ5" s="740"/>
      <c r="BA5" s="740"/>
      <c r="BB5" s="740"/>
      <c r="BC5" s="740"/>
      <c r="BD5" s="775"/>
      <c r="BE5" s="75"/>
      <c r="BF5" s="75"/>
      <c r="BG5" s="75"/>
      <c r="BH5" s="75"/>
      <c r="BI5" s="75"/>
      <c r="BJ5" s="426"/>
      <c r="BK5" s="426"/>
      <c r="BL5" s="426"/>
      <c r="BM5" s="426"/>
      <c r="BN5" s="426"/>
      <c r="BO5" s="426"/>
      <c r="BP5" s="426"/>
      <c r="BQ5" s="426"/>
      <c r="BR5" s="426"/>
      <c r="BS5" s="426"/>
      <c r="BT5" s="426"/>
      <c r="BU5" s="426"/>
      <c r="BV5" s="426"/>
    </row>
    <row r="6" spans="1:74" ht="11.1" customHeight="1" x14ac:dyDescent="0.2">
      <c r="A6" s="76" t="s">
        <v>971</v>
      </c>
      <c r="B6" s="185" t="s">
        <v>555</v>
      </c>
      <c r="C6" s="214">
        <v>70.928873096999993</v>
      </c>
      <c r="D6" s="214">
        <v>72.608525321000002</v>
      </c>
      <c r="E6" s="214">
        <v>73.133472452000007</v>
      </c>
      <c r="F6" s="214">
        <v>74.922566099999997</v>
      </c>
      <c r="G6" s="214">
        <v>74.517992160999995</v>
      </c>
      <c r="H6" s="214">
        <v>74.902743666999996</v>
      </c>
      <c r="I6" s="214">
        <v>76.495453194000007</v>
      </c>
      <c r="J6" s="214">
        <v>76.912024129000002</v>
      </c>
      <c r="K6" s="214">
        <v>76.884800400000003</v>
      </c>
      <c r="L6" s="214">
        <v>77.647430870999997</v>
      </c>
      <c r="M6" s="214">
        <v>77.150550233000004</v>
      </c>
      <c r="N6" s="214">
        <v>77.748464322999993</v>
      </c>
      <c r="O6" s="214">
        <v>78.075868548000003</v>
      </c>
      <c r="P6" s="214">
        <v>78.463815107000002</v>
      </c>
      <c r="Q6" s="214">
        <v>78.810305774</v>
      </c>
      <c r="R6" s="214">
        <v>79.947986</v>
      </c>
      <c r="S6" s="214">
        <v>78.797208032</v>
      </c>
      <c r="T6" s="214">
        <v>78.613866866999999</v>
      </c>
      <c r="U6" s="214">
        <v>78.862992581</v>
      </c>
      <c r="V6" s="214">
        <v>78.952723355000003</v>
      </c>
      <c r="W6" s="214">
        <v>79.451042999999999</v>
      </c>
      <c r="X6" s="214">
        <v>78.872316902999998</v>
      </c>
      <c r="Y6" s="214">
        <v>78.541217433</v>
      </c>
      <c r="Z6" s="214">
        <v>78.545799935000005</v>
      </c>
      <c r="AA6" s="214">
        <v>78.802749839000001</v>
      </c>
      <c r="AB6" s="214">
        <v>79.814588240999996</v>
      </c>
      <c r="AC6" s="214">
        <v>78.989994676999999</v>
      </c>
      <c r="AD6" s="214">
        <v>78.876574466999998</v>
      </c>
      <c r="AE6" s="214">
        <v>78.498340515999999</v>
      </c>
      <c r="AF6" s="214">
        <v>77.428476867000001</v>
      </c>
      <c r="AG6" s="214">
        <v>78.086887161000007</v>
      </c>
      <c r="AH6" s="214">
        <v>77.261902774000006</v>
      </c>
      <c r="AI6" s="214">
        <v>76.788316832999996</v>
      </c>
      <c r="AJ6" s="214">
        <v>76.287394903000006</v>
      </c>
      <c r="AK6" s="214">
        <v>76.990765167000006</v>
      </c>
      <c r="AL6" s="214">
        <v>76.012760903</v>
      </c>
      <c r="AM6" s="214">
        <v>75.456597548000005</v>
      </c>
      <c r="AN6" s="214">
        <v>76.713840500000003</v>
      </c>
      <c r="AO6" s="214">
        <v>76.813630548000006</v>
      </c>
      <c r="AP6" s="214">
        <v>76.935265866999998</v>
      </c>
      <c r="AQ6" s="214">
        <v>77.133766613000006</v>
      </c>
      <c r="AR6" s="214">
        <v>78.026131433000003</v>
      </c>
      <c r="AS6" s="214">
        <v>78.820342676999999</v>
      </c>
      <c r="AT6" s="214">
        <v>78.829114290000007</v>
      </c>
      <c r="AU6" s="214">
        <v>80.274736899999994</v>
      </c>
      <c r="AV6" s="214">
        <v>80.857103547999998</v>
      </c>
      <c r="AW6" s="214">
        <v>83.229575967000002</v>
      </c>
      <c r="AX6" s="214">
        <v>84.091672097</v>
      </c>
      <c r="AY6" s="214">
        <v>82.765761354999995</v>
      </c>
      <c r="AZ6" s="214">
        <v>84.480105929000004</v>
      </c>
      <c r="BA6" s="214">
        <v>85.621230968000006</v>
      </c>
      <c r="BB6" s="214">
        <v>85.788189567000003</v>
      </c>
      <c r="BC6" s="214">
        <v>87.507360000000006</v>
      </c>
      <c r="BD6" s="214">
        <v>88.075360000000003</v>
      </c>
      <c r="BE6" s="355">
        <v>88.45393</v>
      </c>
      <c r="BF6" s="355">
        <v>88.840819999999994</v>
      </c>
      <c r="BG6" s="355">
        <v>89.030450000000002</v>
      </c>
      <c r="BH6" s="355">
        <v>89.453599999999994</v>
      </c>
      <c r="BI6" s="355">
        <v>89.857770000000002</v>
      </c>
      <c r="BJ6" s="355">
        <v>90.165289999999999</v>
      </c>
      <c r="BK6" s="355">
        <v>90.412970000000001</v>
      </c>
      <c r="BL6" s="355">
        <v>90.713229999999996</v>
      </c>
      <c r="BM6" s="355">
        <v>90.913309999999996</v>
      </c>
      <c r="BN6" s="355">
        <v>90.988129999999998</v>
      </c>
      <c r="BO6" s="355">
        <v>91.010450000000006</v>
      </c>
      <c r="BP6" s="355">
        <v>91.026730000000001</v>
      </c>
      <c r="BQ6" s="355">
        <v>90.999380000000002</v>
      </c>
      <c r="BR6" s="355">
        <v>91.197730000000007</v>
      </c>
      <c r="BS6" s="355">
        <v>91.296170000000004</v>
      </c>
      <c r="BT6" s="355">
        <v>91.490160000000003</v>
      </c>
      <c r="BU6" s="355">
        <v>91.677729999999997</v>
      </c>
      <c r="BV6" s="355">
        <v>91.811109999999999</v>
      </c>
    </row>
    <row r="7" spans="1:74" ht="11.1" customHeight="1" x14ac:dyDescent="0.2">
      <c r="A7" s="76" t="s">
        <v>972</v>
      </c>
      <c r="B7" s="185" t="s">
        <v>556</v>
      </c>
      <c r="C7" s="214">
        <v>1.0023497419</v>
      </c>
      <c r="D7" s="214">
        <v>1.0031504285999999</v>
      </c>
      <c r="E7" s="214">
        <v>0.96831829032000005</v>
      </c>
      <c r="F7" s="214">
        <v>0.96638239999999997</v>
      </c>
      <c r="G7" s="214">
        <v>0.92849719355000004</v>
      </c>
      <c r="H7" s="214">
        <v>0.90168006667</v>
      </c>
      <c r="I7" s="214">
        <v>0.83760864516</v>
      </c>
      <c r="J7" s="214">
        <v>0.83561203226000003</v>
      </c>
      <c r="K7" s="214">
        <v>0.95005620000000002</v>
      </c>
      <c r="L7" s="214">
        <v>0.96415700000000004</v>
      </c>
      <c r="M7" s="214">
        <v>0.98130286667</v>
      </c>
      <c r="N7" s="214">
        <v>1.0195545805999999</v>
      </c>
      <c r="O7" s="214">
        <v>1.0141756773999999</v>
      </c>
      <c r="P7" s="214">
        <v>0.98249407143</v>
      </c>
      <c r="Q7" s="214">
        <v>0.98460487097000005</v>
      </c>
      <c r="R7" s="214">
        <v>0.99196016666999998</v>
      </c>
      <c r="S7" s="214">
        <v>0.93947148387000001</v>
      </c>
      <c r="T7" s="214">
        <v>0.86666433333000004</v>
      </c>
      <c r="U7" s="214">
        <v>0.86069874193999996</v>
      </c>
      <c r="V7" s="214">
        <v>0.81213077419000002</v>
      </c>
      <c r="W7" s="214">
        <v>0.91999966666999999</v>
      </c>
      <c r="X7" s="214">
        <v>0.94134241934999996</v>
      </c>
      <c r="Y7" s="214">
        <v>0.98966583333000002</v>
      </c>
      <c r="Z7" s="214">
        <v>0.99811180644999997</v>
      </c>
      <c r="AA7" s="214">
        <v>0.98985696773999998</v>
      </c>
      <c r="AB7" s="214">
        <v>0.98047362068999999</v>
      </c>
      <c r="AC7" s="214">
        <v>0.96446416129000001</v>
      </c>
      <c r="AD7" s="214">
        <v>0.87527080000000002</v>
      </c>
      <c r="AE7" s="214">
        <v>0.87380251613000004</v>
      </c>
      <c r="AF7" s="214">
        <v>0.82939439999999998</v>
      </c>
      <c r="AG7" s="214">
        <v>0.80725641935000003</v>
      </c>
      <c r="AH7" s="214">
        <v>0.80381354838999997</v>
      </c>
      <c r="AI7" s="214">
        <v>0.83234090000000005</v>
      </c>
      <c r="AJ7" s="214">
        <v>0.92084509677000004</v>
      </c>
      <c r="AK7" s="214">
        <v>1.1925930667</v>
      </c>
      <c r="AL7" s="214">
        <v>1.0197435483999999</v>
      </c>
      <c r="AM7" s="214">
        <v>1.0007277742</v>
      </c>
      <c r="AN7" s="214">
        <v>1.0051831429</v>
      </c>
      <c r="AO7" s="214">
        <v>1.0110912258</v>
      </c>
      <c r="AP7" s="214">
        <v>1.0124299333</v>
      </c>
      <c r="AQ7" s="214">
        <v>0.98061022581000001</v>
      </c>
      <c r="AR7" s="214">
        <v>0.91696866666999999</v>
      </c>
      <c r="AS7" s="214">
        <v>0.77498987097000005</v>
      </c>
      <c r="AT7" s="214">
        <v>0.78796548386999998</v>
      </c>
      <c r="AU7" s="214">
        <v>0.90684136667000004</v>
      </c>
      <c r="AV7" s="214">
        <v>0.95277609676999997</v>
      </c>
      <c r="AW7" s="214">
        <v>0.99199320000000002</v>
      </c>
      <c r="AX7" s="214">
        <v>0.98839683870999995</v>
      </c>
      <c r="AY7" s="214">
        <v>1.0024972903</v>
      </c>
      <c r="AZ7" s="214">
        <v>0.99014989285999999</v>
      </c>
      <c r="BA7" s="214">
        <v>0.99678825806000004</v>
      </c>
      <c r="BB7" s="214">
        <v>0.96375683332999995</v>
      </c>
      <c r="BC7" s="214">
        <v>0.8574174</v>
      </c>
      <c r="BD7" s="214">
        <v>0.78647389999999995</v>
      </c>
      <c r="BE7" s="355">
        <v>0.659667</v>
      </c>
      <c r="BF7" s="355">
        <v>0.80429640000000002</v>
      </c>
      <c r="BG7" s="355">
        <v>0.85500319999999996</v>
      </c>
      <c r="BH7" s="355">
        <v>0.89366049999999997</v>
      </c>
      <c r="BI7" s="355">
        <v>0.94458529999999996</v>
      </c>
      <c r="BJ7" s="355">
        <v>0.96689290000000006</v>
      </c>
      <c r="BK7" s="355">
        <v>0.97216159999999996</v>
      </c>
      <c r="BL7" s="355">
        <v>1.024516</v>
      </c>
      <c r="BM7" s="355">
        <v>1.0140849999999999</v>
      </c>
      <c r="BN7" s="355">
        <v>0.92960509999999996</v>
      </c>
      <c r="BO7" s="355">
        <v>0.84902200000000005</v>
      </c>
      <c r="BP7" s="355">
        <v>0.78114099999999997</v>
      </c>
      <c r="BQ7" s="355">
        <v>0.65653609999999996</v>
      </c>
      <c r="BR7" s="355">
        <v>0.80772180000000005</v>
      </c>
      <c r="BS7" s="355">
        <v>0.87074470000000004</v>
      </c>
      <c r="BT7" s="355">
        <v>0.90738229999999997</v>
      </c>
      <c r="BU7" s="355">
        <v>0.9518894</v>
      </c>
      <c r="BV7" s="355">
        <v>0.96991139999999998</v>
      </c>
    </row>
    <row r="8" spans="1:74" ht="11.1" customHeight="1" x14ac:dyDescent="0.2">
      <c r="A8" s="76" t="s">
        <v>975</v>
      </c>
      <c r="B8" s="185" t="s">
        <v>134</v>
      </c>
      <c r="C8" s="214">
        <v>3.2364734838999998</v>
      </c>
      <c r="D8" s="214">
        <v>3.3454396429000002</v>
      </c>
      <c r="E8" s="214">
        <v>3.3340279677</v>
      </c>
      <c r="F8" s="214">
        <v>3.4844088666999999</v>
      </c>
      <c r="G8" s="214">
        <v>3.5324142903000002</v>
      </c>
      <c r="H8" s="214">
        <v>3.5237740333000001</v>
      </c>
      <c r="I8" s="214">
        <v>3.4913942258000001</v>
      </c>
      <c r="J8" s="214">
        <v>3.5162393548000002</v>
      </c>
      <c r="K8" s="214">
        <v>3.4942406333</v>
      </c>
      <c r="L8" s="214">
        <v>3.5165595161000001</v>
      </c>
      <c r="M8" s="214">
        <v>3.3360489667</v>
      </c>
      <c r="N8" s="214">
        <v>3.4003628387</v>
      </c>
      <c r="O8" s="214">
        <v>3.4163715483999999</v>
      </c>
      <c r="P8" s="214">
        <v>3.3588606071</v>
      </c>
      <c r="Q8" s="214">
        <v>3.0849011289999999</v>
      </c>
      <c r="R8" s="214">
        <v>3.5699841666999999</v>
      </c>
      <c r="S8" s="214">
        <v>3.5924043548000002</v>
      </c>
      <c r="T8" s="214">
        <v>3.5121537332999999</v>
      </c>
      <c r="U8" s="214">
        <v>3.7630379676999999</v>
      </c>
      <c r="V8" s="214">
        <v>3.8430978386999999</v>
      </c>
      <c r="W8" s="214">
        <v>3.8741262333000002</v>
      </c>
      <c r="X8" s="214">
        <v>3.5772226129</v>
      </c>
      <c r="Y8" s="214">
        <v>3.3795202999999998</v>
      </c>
      <c r="Z8" s="214">
        <v>3.4914604194000001</v>
      </c>
      <c r="AA8" s="214">
        <v>3.3836677742000001</v>
      </c>
      <c r="AB8" s="214">
        <v>3.3510010000000001</v>
      </c>
      <c r="AC8" s="214">
        <v>3.4631873548000001</v>
      </c>
      <c r="AD8" s="214">
        <v>3.2638519666999999</v>
      </c>
      <c r="AE8" s="214">
        <v>3.4481251290000001</v>
      </c>
      <c r="AF8" s="214">
        <v>3.1231889332999998</v>
      </c>
      <c r="AG8" s="214">
        <v>3.1915445161</v>
      </c>
      <c r="AH8" s="214">
        <v>3.3021173548</v>
      </c>
      <c r="AI8" s="214">
        <v>3.1273675666999998</v>
      </c>
      <c r="AJ8" s="214">
        <v>3.2552880000000002</v>
      </c>
      <c r="AK8" s="214">
        <v>3.2728111000000002</v>
      </c>
      <c r="AL8" s="214">
        <v>3.3603478065000001</v>
      </c>
      <c r="AM8" s="214">
        <v>3.2790364194000001</v>
      </c>
      <c r="AN8" s="214">
        <v>3.2280752143</v>
      </c>
      <c r="AO8" s="214">
        <v>3.2786619355000002</v>
      </c>
      <c r="AP8" s="214">
        <v>2.9928531333000001</v>
      </c>
      <c r="AQ8" s="214">
        <v>3.0659200645000002</v>
      </c>
      <c r="AR8" s="214">
        <v>2.9208150332999998</v>
      </c>
      <c r="AS8" s="214">
        <v>3.0457113870999999</v>
      </c>
      <c r="AT8" s="214">
        <v>2.8583156128999998</v>
      </c>
      <c r="AU8" s="214">
        <v>2.8336524999999999</v>
      </c>
      <c r="AV8" s="214">
        <v>2.5069198387</v>
      </c>
      <c r="AW8" s="214">
        <v>2.6190707</v>
      </c>
      <c r="AX8" s="214">
        <v>2.4459666452</v>
      </c>
      <c r="AY8" s="214">
        <v>2.4944749355</v>
      </c>
      <c r="AZ8" s="214">
        <v>2.5957084642999999</v>
      </c>
      <c r="BA8" s="214">
        <v>2.6164069032000001</v>
      </c>
      <c r="BB8" s="214">
        <v>2.4143912332999999</v>
      </c>
      <c r="BC8" s="214">
        <v>2.7295829999999999</v>
      </c>
      <c r="BD8" s="214">
        <v>2.6883849999999998</v>
      </c>
      <c r="BE8" s="355">
        <v>2.6809430000000001</v>
      </c>
      <c r="BF8" s="355">
        <v>2.5703960000000001</v>
      </c>
      <c r="BG8" s="355">
        <v>2.4393159999999998</v>
      </c>
      <c r="BH8" s="355">
        <v>2.549077</v>
      </c>
      <c r="BI8" s="355">
        <v>2.6217969999999999</v>
      </c>
      <c r="BJ8" s="355">
        <v>2.631462</v>
      </c>
      <c r="BK8" s="355">
        <v>2.6002679999999998</v>
      </c>
      <c r="BL8" s="355">
        <v>2.584552</v>
      </c>
      <c r="BM8" s="355">
        <v>2.5686990000000001</v>
      </c>
      <c r="BN8" s="355">
        <v>2.552352</v>
      </c>
      <c r="BO8" s="355">
        <v>2.5351720000000002</v>
      </c>
      <c r="BP8" s="355">
        <v>2.5014439999999998</v>
      </c>
      <c r="BQ8" s="355">
        <v>2.4854240000000001</v>
      </c>
      <c r="BR8" s="355">
        <v>2.4218220000000001</v>
      </c>
      <c r="BS8" s="355">
        <v>2.3461029999999998</v>
      </c>
      <c r="BT8" s="355">
        <v>2.3911669999999998</v>
      </c>
      <c r="BU8" s="355">
        <v>2.4204430000000001</v>
      </c>
      <c r="BV8" s="355">
        <v>2.417732</v>
      </c>
    </row>
    <row r="9" spans="1:74" ht="11.1" customHeight="1" x14ac:dyDescent="0.2">
      <c r="A9" s="76" t="s">
        <v>976</v>
      </c>
      <c r="B9" s="185" t="s">
        <v>126</v>
      </c>
      <c r="C9" s="214">
        <v>66.690049870999999</v>
      </c>
      <c r="D9" s="214">
        <v>68.259935249999998</v>
      </c>
      <c r="E9" s="214">
        <v>68.831126194000007</v>
      </c>
      <c r="F9" s="214">
        <v>70.471774832999998</v>
      </c>
      <c r="G9" s="214">
        <v>70.057080677000002</v>
      </c>
      <c r="H9" s="214">
        <v>70.477289567</v>
      </c>
      <c r="I9" s="214">
        <v>72.166450323000007</v>
      </c>
      <c r="J9" s="214">
        <v>72.560172742000006</v>
      </c>
      <c r="K9" s="214">
        <v>72.440503566999993</v>
      </c>
      <c r="L9" s="214">
        <v>73.166714354999996</v>
      </c>
      <c r="M9" s="214">
        <v>72.833198400000001</v>
      </c>
      <c r="N9" s="214">
        <v>73.328546903000003</v>
      </c>
      <c r="O9" s="214">
        <v>73.645321323000005</v>
      </c>
      <c r="P9" s="214">
        <v>74.122460429</v>
      </c>
      <c r="Q9" s="214">
        <v>74.740799773999996</v>
      </c>
      <c r="R9" s="214">
        <v>75.386041667000001</v>
      </c>
      <c r="S9" s="214">
        <v>74.265332193999996</v>
      </c>
      <c r="T9" s="214">
        <v>74.235048800000001</v>
      </c>
      <c r="U9" s="214">
        <v>74.239255870999997</v>
      </c>
      <c r="V9" s="214">
        <v>74.297494741999998</v>
      </c>
      <c r="W9" s="214">
        <v>74.656917100000001</v>
      </c>
      <c r="X9" s="214">
        <v>74.353751871</v>
      </c>
      <c r="Y9" s="214">
        <v>74.1720313</v>
      </c>
      <c r="Z9" s="214">
        <v>74.056227710000002</v>
      </c>
      <c r="AA9" s="214">
        <v>74.429225097</v>
      </c>
      <c r="AB9" s="214">
        <v>75.483113621000001</v>
      </c>
      <c r="AC9" s="214">
        <v>74.562343161000001</v>
      </c>
      <c r="AD9" s="214">
        <v>74.737451699999994</v>
      </c>
      <c r="AE9" s="214">
        <v>74.176412870999997</v>
      </c>
      <c r="AF9" s="214">
        <v>73.475893533000004</v>
      </c>
      <c r="AG9" s="214">
        <v>74.088086226000001</v>
      </c>
      <c r="AH9" s="214">
        <v>73.155971871000006</v>
      </c>
      <c r="AI9" s="214">
        <v>72.828608367000001</v>
      </c>
      <c r="AJ9" s="214">
        <v>72.111261806000002</v>
      </c>
      <c r="AK9" s="214">
        <v>72.525361000000004</v>
      </c>
      <c r="AL9" s="214">
        <v>71.632669547999996</v>
      </c>
      <c r="AM9" s="214">
        <v>71.176833354999999</v>
      </c>
      <c r="AN9" s="214">
        <v>72.480582143000007</v>
      </c>
      <c r="AO9" s="214">
        <v>72.523877386999999</v>
      </c>
      <c r="AP9" s="214">
        <v>72.929982800000005</v>
      </c>
      <c r="AQ9" s="214">
        <v>73.087236322999999</v>
      </c>
      <c r="AR9" s="214">
        <v>74.188347733000001</v>
      </c>
      <c r="AS9" s="214">
        <v>74.999641419</v>
      </c>
      <c r="AT9" s="214">
        <v>75.182833193999997</v>
      </c>
      <c r="AU9" s="214">
        <v>76.534243032999996</v>
      </c>
      <c r="AV9" s="214">
        <v>77.397407612999999</v>
      </c>
      <c r="AW9" s="214">
        <v>79.618512066999998</v>
      </c>
      <c r="AX9" s="214">
        <v>80.657308612999998</v>
      </c>
      <c r="AY9" s="214">
        <v>79.268789128999998</v>
      </c>
      <c r="AZ9" s="214">
        <v>80.894247570999994</v>
      </c>
      <c r="BA9" s="214">
        <v>82.008035805999995</v>
      </c>
      <c r="BB9" s="214">
        <v>82.410041500000005</v>
      </c>
      <c r="BC9" s="214">
        <v>83.920360000000002</v>
      </c>
      <c r="BD9" s="214">
        <v>84.600499999999997</v>
      </c>
      <c r="BE9" s="355">
        <v>85.113320000000002</v>
      </c>
      <c r="BF9" s="355">
        <v>85.466130000000007</v>
      </c>
      <c r="BG9" s="355">
        <v>85.736130000000003</v>
      </c>
      <c r="BH9" s="355">
        <v>86.010859999999994</v>
      </c>
      <c r="BI9" s="355">
        <v>86.291380000000004</v>
      </c>
      <c r="BJ9" s="355">
        <v>86.566929999999999</v>
      </c>
      <c r="BK9" s="355">
        <v>86.840540000000004</v>
      </c>
      <c r="BL9" s="355">
        <v>87.104159999999993</v>
      </c>
      <c r="BM9" s="355">
        <v>87.330529999999996</v>
      </c>
      <c r="BN9" s="355">
        <v>87.506169999999997</v>
      </c>
      <c r="BO9" s="355">
        <v>87.626260000000002</v>
      </c>
      <c r="BP9" s="355">
        <v>87.744150000000005</v>
      </c>
      <c r="BQ9" s="355">
        <v>87.857420000000005</v>
      </c>
      <c r="BR9" s="355">
        <v>87.968190000000007</v>
      </c>
      <c r="BS9" s="355">
        <v>88.079319999999996</v>
      </c>
      <c r="BT9" s="355">
        <v>88.191609999999997</v>
      </c>
      <c r="BU9" s="355">
        <v>88.305400000000006</v>
      </c>
      <c r="BV9" s="355">
        <v>88.423469999999995</v>
      </c>
    </row>
    <row r="10" spans="1:74" ht="11.1" customHeight="1" x14ac:dyDescent="0.2">
      <c r="A10" s="76" t="s">
        <v>666</v>
      </c>
      <c r="B10" s="185" t="s">
        <v>557</v>
      </c>
      <c r="C10" s="214">
        <v>66.780741934999995</v>
      </c>
      <c r="D10" s="214">
        <v>68.362142856999995</v>
      </c>
      <c r="E10" s="214">
        <v>68.856387096999995</v>
      </c>
      <c r="F10" s="214">
        <v>70.540866667000003</v>
      </c>
      <c r="G10" s="214">
        <v>70.159935484000002</v>
      </c>
      <c r="H10" s="214">
        <v>70.522199999999998</v>
      </c>
      <c r="I10" s="214">
        <v>72.021774194000002</v>
      </c>
      <c r="J10" s="214">
        <v>72.413967741999997</v>
      </c>
      <c r="K10" s="214">
        <v>72.388333333000006</v>
      </c>
      <c r="L10" s="214">
        <v>73.106354839000005</v>
      </c>
      <c r="M10" s="214">
        <v>72.638533332999998</v>
      </c>
      <c r="N10" s="214">
        <v>73.201483870999994</v>
      </c>
      <c r="O10" s="214">
        <v>73.444870968000004</v>
      </c>
      <c r="P10" s="214">
        <v>73.809785714</v>
      </c>
      <c r="Q10" s="214">
        <v>74.135741934999999</v>
      </c>
      <c r="R10" s="214">
        <v>75.205933333000004</v>
      </c>
      <c r="S10" s="214">
        <v>74.123419354999996</v>
      </c>
      <c r="T10" s="214">
        <v>73.950966667000003</v>
      </c>
      <c r="U10" s="214">
        <v>74.185290323000004</v>
      </c>
      <c r="V10" s="214">
        <v>74.269709676999994</v>
      </c>
      <c r="W10" s="214">
        <v>74.738466666999997</v>
      </c>
      <c r="X10" s="214">
        <v>74.194064515999997</v>
      </c>
      <c r="Y10" s="214">
        <v>73.882599999999996</v>
      </c>
      <c r="Z10" s="214">
        <v>73.886935484000006</v>
      </c>
      <c r="AA10" s="214">
        <v>73.776419355000002</v>
      </c>
      <c r="AB10" s="214">
        <v>74.723689655000001</v>
      </c>
      <c r="AC10" s="214">
        <v>73.951709676999997</v>
      </c>
      <c r="AD10" s="214">
        <v>73.845533333000006</v>
      </c>
      <c r="AE10" s="214">
        <v>73.491419355000005</v>
      </c>
      <c r="AF10" s="214">
        <v>72.489800000000002</v>
      </c>
      <c r="AG10" s="214">
        <v>73.106193547999993</v>
      </c>
      <c r="AH10" s="214">
        <v>72.333838709999995</v>
      </c>
      <c r="AI10" s="214">
        <v>71.890466666999998</v>
      </c>
      <c r="AJ10" s="214">
        <v>71.421483871000007</v>
      </c>
      <c r="AK10" s="214">
        <v>72.08</v>
      </c>
      <c r="AL10" s="214">
        <v>71.164387097000002</v>
      </c>
      <c r="AM10" s="214">
        <v>70.625032258000005</v>
      </c>
      <c r="AN10" s="214">
        <v>71.546428571000007</v>
      </c>
      <c r="AO10" s="214">
        <v>71.570064516000002</v>
      </c>
      <c r="AP10" s="214">
        <v>71.707333332999994</v>
      </c>
      <c r="AQ10" s="214">
        <v>71.784806451999998</v>
      </c>
      <c r="AR10" s="214">
        <v>72.636200000000002</v>
      </c>
      <c r="AS10" s="214">
        <v>73.404741935000004</v>
      </c>
      <c r="AT10" s="214">
        <v>73.524580645</v>
      </c>
      <c r="AU10" s="214">
        <v>75.009466666999998</v>
      </c>
      <c r="AV10" s="214">
        <v>75.139290322999997</v>
      </c>
      <c r="AW10" s="214">
        <v>77.371099999999998</v>
      </c>
      <c r="AX10" s="214">
        <v>78.443677418999997</v>
      </c>
      <c r="AY10" s="214">
        <v>77.285935484000007</v>
      </c>
      <c r="AZ10" s="214">
        <v>78.716892857000005</v>
      </c>
      <c r="BA10" s="214">
        <v>79.613064515999994</v>
      </c>
      <c r="BB10" s="214">
        <v>79.665833332999995</v>
      </c>
      <c r="BC10" s="214">
        <v>81.356219999999993</v>
      </c>
      <c r="BD10" s="214">
        <v>81.823650000000001</v>
      </c>
      <c r="BE10" s="355">
        <v>82.151529999999994</v>
      </c>
      <c r="BF10" s="355">
        <v>82.514219999999995</v>
      </c>
      <c r="BG10" s="355">
        <v>82.662989999999994</v>
      </c>
      <c r="BH10" s="355">
        <v>83.0398</v>
      </c>
      <c r="BI10" s="355">
        <v>83.401480000000006</v>
      </c>
      <c r="BJ10" s="355">
        <v>83.667630000000003</v>
      </c>
      <c r="BK10" s="355">
        <v>83.882419999999996</v>
      </c>
      <c r="BL10" s="355">
        <v>84.144890000000004</v>
      </c>
      <c r="BM10" s="355">
        <v>84.313580000000002</v>
      </c>
      <c r="BN10" s="355">
        <v>84.366910000000004</v>
      </c>
      <c r="BO10" s="355">
        <v>84.371250000000003</v>
      </c>
      <c r="BP10" s="355">
        <v>84.369910000000004</v>
      </c>
      <c r="BQ10" s="355">
        <v>84.328180000000003</v>
      </c>
      <c r="BR10" s="355">
        <v>84.495440000000002</v>
      </c>
      <c r="BS10" s="355">
        <v>84.570070000000001</v>
      </c>
      <c r="BT10" s="355">
        <v>84.733099999999993</v>
      </c>
      <c r="BU10" s="355">
        <v>84.890029999999996</v>
      </c>
      <c r="BV10" s="355">
        <v>84.996610000000004</v>
      </c>
    </row>
    <row r="11" spans="1:74" ht="11.1" customHeight="1" x14ac:dyDescent="0.2">
      <c r="A11" s="635" t="s">
        <v>672</v>
      </c>
      <c r="B11" s="636" t="s">
        <v>1188</v>
      </c>
      <c r="C11" s="214">
        <v>0.27535322580999999</v>
      </c>
      <c r="D11" s="214">
        <v>0.13656892857</v>
      </c>
      <c r="E11" s="214">
        <v>8.7134967741999997E-2</v>
      </c>
      <c r="F11" s="214">
        <v>0.10020546667000001</v>
      </c>
      <c r="G11" s="214">
        <v>9.0517290323000002E-2</v>
      </c>
      <c r="H11" s="214">
        <v>0.32666273333000001</v>
      </c>
      <c r="I11" s="214">
        <v>0.20339206452</v>
      </c>
      <c r="J11" s="214">
        <v>5.0553451612999997E-2</v>
      </c>
      <c r="K11" s="214">
        <v>0.19150036667000001</v>
      </c>
      <c r="L11" s="214">
        <v>0.22494225806000001</v>
      </c>
      <c r="M11" s="214">
        <v>0</v>
      </c>
      <c r="N11" s="214">
        <v>0.25842312902999998</v>
      </c>
      <c r="O11" s="214">
        <v>0.37470693548</v>
      </c>
      <c r="P11" s="214">
        <v>0.43579732143</v>
      </c>
      <c r="Q11" s="214">
        <v>0.47260416128999999</v>
      </c>
      <c r="R11" s="214">
        <v>9.6095266666999996E-2</v>
      </c>
      <c r="S11" s="214">
        <v>5.5065516129E-2</v>
      </c>
      <c r="T11" s="214">
        <v>8.6591433332999998E-2</v>
      </c>
      <c r="U11" s="214">
        <v>0.23140287097000001</v>
      </c>
      <c r="V11" s="214">
        <v>0.36146448387000002</v>
      </c>
      <c r="W11" s="214">
        <v>0.18845123333</v>
      </c>
      <c r="X11" s="214">
        <v>0.28027732257999999</v>
      </c>
      <c r="Y11" s="214">
        <v>0.25051279999999998</v>
      </c>
      <c r="Z11" s="214">
        <v>0.18121761289999999</v>
      </c>
      <c r="AA11" s="214">
        <v>0.38865748386999999</v>
      </c>
      <c r="AB11" s="214">
        <v>0.33545096551999998</v>
      </c>
      <c r="AC11" s="214">
        <v>0.27637138709999998</v>
      </c>
      <c r="AD11" s="214">
        <v>0.15891150000000001</v>
      </c>
      <c r="AE11" s="214">
        <v>0.16774222581000001</v>
      </c>
      <c r="AF11" s="214">
        <v>0.25460490000000002</v>
      </c>
      <c r="AG11" s="214">
        <v>0.18622654839</v>
      </c>
      <c r="AH11" s="214">
        <v>0.26071296774000002</v>
      </c>
      <c r="AI11" s="214">
        <v>9.6082733333000006E-2</v>
      </c>
      <c r="AJ11" s="214">
        <v>0.18558383871</v>
      </c>
      <c r="AK11" s="214">
        <v>0.30244036667000002</v>
      </c>
      <c r="AL11" s="214">
        <v>0.28560287096999998</v>
      </c>
      <c r="AM11" s="214">
        <v>0.41789790322999998</v>
      </c>
      <c r="AN11" s="214">
        <v>0.30274167857000001</v>
      </c>
      <c r="AO11" s="214">
        <v>0.15735993547999999</v>
      </c>
      <c r="AP11" s="214">
        <v>0.17235723333</v>
      </c>
      <c r="AQ11" s="214">
        <v>0.17722793547999999</v>
      </c>
      <c r="AR11" s="214">
        <v>0.1879007</v>
      </c>
      <c r="AS11" s="214">
        <v>0.16738283871000001</v>
      </c>
      <c r="AT11" s="214">
        <v>0.25362032258</v>
      </c>
      <c r="AU11" s="214">
        <v>8.8338566667000004E-2</v>
      </c>
      <c r="AV11" s="214">
        <v>7.9250741934999994E-2</v>
      </c>
      <c r="AW11" s="214">
        <v>0.21259883332999999</v>
      </c>
      <c r="AX11" s="214">
        <v>0.35043651612999999</v>
      </c>
      <c r="AY11" s="214">
        <v>0.53676612902999998</v>
      </c>
      <c r="AZ11" s="214">
        <v>0.241808</v>
      </c>
      <c r="BA11" s="214">
        <v>0.20879648386999999</v>
      </c>
      <c r="BB11" s="214">
        <v>0.10435483332999999</v>
      </c>
      <c r="BC11" s="214">
        <v>0.16774193547999999</v>
      </c>
      <c r="BD11" s="214">
        <v>0.17</v>
      </c>
      <c r="BE11" s="355">
        <v>0.18096774194000001</v>
      </c>
      <c r="BF11" s="355">
        <v>0.18</v>
      </c>
      <c r="BG11" s="355">
        <v>0.18</v>
      </c>
      <c r="BH11" s="355">
        <v>0.22</v>
      </c>
      <c r="BI11" s="355">
        <v>0.22</v>
      </c>
      <c r="BJ11" s="355">
        <v>0.35316920635999999</v>
      </c>
      <c r="BK11" s="355">
        <v>0.42957005247000002</v>
      </c>
      <c r="BL11" s="355">
        <v>0.38</v>
      </c>
      <c r="BM11" s="355">
        <v>0.15710922581</v>
      </c>
      <c r="BN11" s="355">
        <v>0.1661504</v>
      </c>
      <c r="BO11" s="355">
        <v>0.17014629032</v>
      </c>
      <c r="BP11" s="355">
        <v>0.18083623333000001</v>
      </c>
      <c r="BQ11" s="355">
        <v>0.16046209677000001</v>
      </c>
      <c r="BR11" s="355">
        <v>0.24632883871</v>
      </c>
      <c r="BS11" s="355">
        <v>8.7264666667000002E-2</v>
      </c>
      <c r="BT11" s="355">
        <v>7.5378806452E-2</v>
      </c>
      <c r="BU11" s="355">
        <v>0.20710567532999999</v>
      </c>
      <c r="BV11" s="355">
        <v>0.35</v>
      </c>
    </row>
    <row r="12" spans="1:74" ht="11.1" customHeight="1" x14ac:dyDescent="0.2">
      <c r="A12" s="635" t="s">
        <v>1189</v>
      </c>
      <c r="B12" s="636" t="s">
        <v>1190</v>
      </c>
      <c r="C12" s="214">
        <v>9.5051612903E-4</v>
      </c>
      <c r="D12" s="214">
        <v>9.6226464285999999E-2</v>
      </c>
      <c r="E12" s="214">
        <v>9.0480645161000002E-4</v>
      </c>
      <c r="F12" s="214">
        <v>8.4023333333000001E-4</v>
      </c>
      <c r="G12" s="214">
        <v>6.1529806451999999E-2</v>
      </c>
      <c r="H12" s="214">
        <v>5.5763333332999997E-4</v>
      </c>
      <c r="I12" s="214">
        <v>9.1185483871000006E-2</v>
      </c>
      <c r="J12" s="214">
        <v>9.2361548387000003E-2</v>
      </c>
      <c r="K12" s="214">
        <v>9.6807433333000001E-2</v>
      </c>
      <c r="L12" s="214">
        <v>9.3671903225999997E-2</v>
      </c>
      <c r="M12" s="214">
        <v>9.0260000000000004E-4</v>
      </c>
      <c r="N12" s="214">
        <v>9.1135483870999996E-4</v>
      </c>
      <c r="O12" s="214">
        <v>9.1344806451999994E-2</v>
      </c>
      <c r="P12" s="214">
        <v>9.8148571429000006E-2</v>
      </c>
      <c r="Q12" s="214">
        <v>7.3132258065000005E-4</v>
      </c>
      <c r="R12" s="214">
        <v>8.0453333332999996E-4</v>
      </c>
      <c r="S12" s="214">
        <v>8.9333580644999994E-2</v>
      </c>
      <c r="T12" s="214">
        <v>9.2474266666999996E-2</v>
      </c>
      <c r="U12" s="214">
        <v>8.9371064516000007E-2</v>
      </c>
      <c r="V12" s="214">
        <v>8.9127967742000005E-2</v>
      </c>
      <c r="W12" s="214">
        <v>9.2231499999999994E-2</v>
      </c>
      <c r="X12" s="214">
        <v>8.9317741935E-2</v>
      </c>
      <c r="Y12" s="214">
        <v>9.8963933333000006E-2</v>
      </c>
      <c r="Z12" s="214">
        <v>0.10232645160999999</v>
      </c>
      <c r="AA12" s="214">
        <v>8.5219354838999997E-4</v>
      </c>
      <c r="AB12" s="214">
        <v>0.11411737931</v>
      </c>
      <c r="AC12" s="214">
        <v>0.32509825805999998</v>
      </c>
      <c r="AD12" s="214">
        <v>0.33453966667000001</v>
      </c>
      <c r="AE12" s="214">
        <v>0.31852203225999998</v>
      </c>
      <c r="AF12" s="214">
        <v>0.54815313333000004</v>
      </c>
      <c r="AG12" s="214">
        <v>0.50770445161</v>
      </c>
      <c r="AH12" s="214">
        <v>0.86347745161</v>
      </c>
      <c r="AI12" s="214">
        <v>0.55881003333000001</v>
      </c>
      <c r="AJ12" s="214">
        <v>9.6773967742000006E-2</v>
      </c>
      <c r="AK12" s="214">
        <v>1.0991992333</v>
      </c>
      <c r="AL12" s="214">
        <v>1.3492001935</v>
      </c>
      <c r="AM12" s="214">
        <v>1.6561823548000001</v>
      </c>
      <c r="AN12" s="214">
        <v>1.8586267857000001</v>
      </c>
      <c r="AO12" s="214">
        <v>1.4049404838999999</v>
      </c>
      <c r="AP12" s="214">
        <v>1.6889637666999999</v>
      </c>
      <c r="AQ12" s="214">
        <v>1.9607187419000001</v>
      </c>
      <c r="AR12" s="214">
        <v>1.7487261000000001</v>
      </c>
      <c r="AS12" s="214">
        <v>1.7287880968</v>
      </c>
      <c r="AT12" s="214">
        <v>1.4667146451999999</v>
      </c>
      <c r="AU12" s="214">
        <v>1.8244232332999999</v>
      </c>
      <c r="AV12" s="214">
        <v>2.5869341934999999</v>
      </c>
      <c r="AW12" s="214">
        <v>2.6700092667000002</v>
      </c>
      <c r="AX12" s="214">
        <v>2.6646472258</v>
      </c>
      <c r="AY12" s="214">
        <v>2.3375275161000002</v>
      </c>
      <c r="AZ12" s="214">
        <v>2.6315650000000002</v>
      </c>
      <c r="BA12" s="214">
        <v>2.9529820323</v>
      </c>
      <c r="BB12" s="214">
        <v>2.8561486999999999</v>
      </c>
      <c r="BC12" s="214">
        <v>2.9487592354999999</v>
      </c>
      <c r="BD12" s="214">
        <v>2.9049999999999998</v>
      </c>
      <c r="BE12" s="355">
        <v>3.016</v>
      </c>
      <c r="BF12" s="355">
        <v>3.052</v>
      </c>
      <c r="BG12" s="355">
        <v>2.7330000000000001</v>
      </c>
      <c r="BH12" s="355">
        <v>3.0190000000000001</v>
      </c>
      <c r="BI12" s="355">
        <v>3.2665000000000002</v>
      </c>
      <c r="BJ12" s="355">
        <v>3.6467999999999998</v>
      </c>
      <c r="BK12" s="355">
        <v>3.9196</v>
      </c>
      <c r="BL12" s="355">
        <v>4.1574</v>
      </c>
      <c r="BM12" s="355">
        <v>3.9228999999999998</v>
      </c>
      <c r="BN12" s="355">
        <v>4.0308000000000002</v>
      </c>
      <c r="BO12" s="355">
        <v>4.3026999999999997</v>
      </c>
      <c r="BP12" s="355">
        <v>4.8696999999999999</v>
      </c>
      <c r="BQ12" s="355">
        <v>4.9090999999999996</v>
      </c>
      <c r="BR12" s="355">
        <v>5.3654000000000002</v>
      </c>
      <c r="BS12" s="355">
        <v>5.4480000000000004</v>
      </c>
      <c r="BT12" s="355">
        <v>6.0709999999999997</v>
      </c>
      <c r="BU12" s="355">
        <v>6.7807000000000004</v>
      </c>
      <c r="BV12" s="355">
        <v>6.9532999999999996</v>
      </c>
    </row>
    <row r="13" spans="1:74" ht="11.1" customHeight="1" x14ac:dyDescent="0.2">
      <c r="A13" s="635" t="s">
        <v>671</v>
      </c>
      <c r="B13" s="636" t="s">
        <v>1152</v>
      </c>
      <c r="C13" s="214">
        <v>9.2511872580999999</v>
      </c>
      <c r="D13" s="214">
        <v>8.6275373214000002</v>
      </c>
      <c r="E13" s="214">
        <v>7.466380129</v>
      </c>
      <c r="F13" s="214">
        <v>6.5877834000000002</v>
      </c>
      <c r="G13" s="214">
        <v>6.5755219355000003</v>
      </c>
      <c r="H13" s="214">
        <v>6.3942833666999999</v>
      </c>
      <c r="I13" s="214">
        <v>6.2854825161000001</v>
      </c>
      <c r="J13" s="214">
        <v>6.6118713870999999</v>
      </c>
      <c r="K13" s="214">
        <v>6.5285301000000002</v>
      </c>
      <c r="L13" s="214">
        <v>6.8986341935000004</v>
      </c>
      <c r="M13" s="214">
        <v>7.5819029000000002</v>
      </c>
      <c r="N13" s="214">
        <v>7.9255984194</v>
      </c>
      <c r="O13" s="214">
        <v>8.6371359999999999</v>
      </c>
      <c r="P13" s="214">
        <v>8.6427004643000007</v>
      </c>
      <c r="Q13" s="214">
        <v>7.8253319677000004</v>
      </c>
      <c r="R13" s="214">
        <v>6.7403003666999997</v>
      </c>
      <c r="S13" s="214">
        <v>6.5362186452</v>
      </c>
      <c r="T13" s="214">
        <v>6.7885391332999996</v>
      </c>
      <c r="U13" s="214">
        <v>6.7670561935000002</v>
      </c>
      <c r="V13" s="214">
        <v>6.5370708387000001</v>
      </c>
      <c r="W13" s="214">
        <v>6.7716539999999998</v>
      </c>
      <c r="X13" s="214">
        <v>7.0185917418999999</v>
      </c>
      <c r="Y13" s="214">
        <v>7.0234679</v>
      </c>
      <c r="Z13" s="214">
        <v>7.1488211289999999</v>
      </c>
      <c r="AA13" s="214">
        <v>8.4361684193999995</v>
      </c>
      <c r="AB13" s="214">
        <v>8.3454744482999992</v>
      </c>
      <c r="AC13" s="214">
        <v>7.4891598065</v>
      </c>
      <c r="AD13" s="214">
        <v>7.8840567332999996</v>
      </c>
      <c r="AE13" s="214">
        <v>7.8415600968000003</v>
      </c>
      <c r="AF13" s="214">
        <v>7.8076207333000003</v>
      </c>
      <c r="AG13" s="214">
        <v>8.3620493871000008</v>
      </c>
      <c r="AH13" s="214">
        <v>8.1897790644999997</v>
      </c>
      <c r="AI13" s="214">
        <v>7.8531397332999999</v>
      </c>
      <c r="AJ13" s="214">
        <v>7.2797125484</v>
      </c>
      <c r="AK13" s="214">
        <v>7.3983096000000002</v>
      </c>
      <c r="AL13" s="214">
        <v>8.7712862903000008</v>
      </c>
      <c r="AM13" s="214">
        <v>8.9892410644999998</v>
      </c>
      <c r="AN13" s="214">
        <v>8.7890828571000004</v>
      </c>
      <c r="AO13" s="214">
        <v>8.8921149031999995</v>
      </c>
      <c r="AP13" s="214">
        <v>7.7692269999999999</v>
      </c>
      <c r="AQ13" s="214">
        <v>7.7042206452000004</v>
      </c>
      <c r="AR13" s="214">
        <v>7.8046515333000004</v>
      </c>
      <c r="AS13" s="214">
        <v>7.9126568065000003</v>
      </c>
      <c r="AT13" s="214">
        <v>7.7418490323000002</v>
      </c>
      <c r="AU13" s="214">
        <v>7.5602128666999997</v>
      </c>
      <c r="AV13" s="214">
        <v>7.7905174839000004</v>
      </c>
      <c r="AW13" s="214">
        <v>7.9091158666999997</v>
      </c>
      <c r="AX13" s="214">
        <v>8.6030867419000003</v>
      </c>
      <c r="AY13" s="214">
        <v>9.2544745483999993</v>
      </c>
      <c r="AZ13" s="214">
        <v>8.3521870357000001</v>
      </c>
      <c r="BA13" s="214">
        <v>8.6378233870999992</v>
      </c>
      <c r="BB13" s="214">
        <v>8.0206657332999995</v>
      </c>
      <c r="BC13" s="214">
        <v>7.7616300000000003</v>
      </c>
      <c r="BD13" s="214">
        <v>7.7683150000000003</v>
      </c>
      <c r="BE13" s="355">
        <v>7.4644159999999999</v>
      </c>
      <c r="BF13" s="355">
        <v>7.2238239999999996</v>
      </c>
      <c r="BG13" s="355">
        <v>7.1438030000000001</v>
      </c>
      <c r="BH13" s="355">
        <v>7.1117179999999998</v>
      </c>
      <c r="BI13" s="355">
        <v>7.3902770000000002</v>
      </c>
      <c r="BJ13" s="355">
        <v>8.1911489999999993</v>
      </c>
      <c r="BK13" s="355">
        <v>9.0718420000000002</v>
      </c>
      <c r="BL13" s="355">
        <v>8.2352749999999997</v>
      </c>
      <c r="BM13" s="355">
        <v>7.6930990000000001</v>
      </c>
      <c r="BN13" s="355">
        <v>7.3078880000000002</v>
      </c>
      <c r="BO13" s="355">
        <v>7.4436619999999998</v>
      </c>
      <c r="BP13" s="355">
        <v>7.318422</v>
      </c>
      <c r="BQ13" s="355">
        <v>7.4741730000000004</v>
      </c>
      <c r="BR13" s="355">
        <v>7.2828840000000001</v>
      </c>
      <c r="BS13" s="355">
        <v>7.2001710000000001</v>
      </c>
      <c r="BT13" s="355">
        <v>7.3563470000000004</v>
      </c>
      <c r="BU13" s="355">
        <v>7.6181140000000003</v>
      </c>
      <c r="BV13" s="355">
        <v>8.4611070000000002</v>
      </c>
    </row>
    <row r="14" spans="1:74" ht="11.1" customHeight="1" x14ac:dyDescent="0.2">
      <c r="A14" s="635" t="s">
        <v>1191</v>
      </c>
      <c r="B14" s="636" t="s">
        <v>1153</v>
      </c>
      <c r="C14" s="214">
        <v>4.3476615483999996</v>
      </c>
      <c r="D14" s="214">
        <v>4.8519771070999997</v>
      </c>
      <c r="E14" s="214">
        <v>4.8219328709999996</v>
      </c>
      <c r="F14" s="214">
        <v>4.0634287667000004</v>
      </c>
      <c r="G14" s="214">
        <v>3.6192752903000001</v>
      </c>
      <c r="H14" s="214">
        <v>3.9949061666999999</v>
      </c>
      <c r="I14" s="214">
        <v>4.0152870644999998</v>
      </c>
      <c r="J14" s="214">
        <v>3.6294406128999999</v>
      </c>
      <c r="K14" s="214">
        <v>3.8995690000000001</v>
      </c>
      <c r="L14" s="214">
        <v>3.6182256451999999</v>
      </c>
      <c r="M14" s="214">
        <v>4.0278137999999997</v>
      </c>
      <c r="N14" s="214">
        <v>4.4178671935000002</v>
      </c>
      <c r="O14" s="214">
        <v>4.5706498064999996</v>
      </c>
      <c r="P14" s="214">
        <v>5.0788049642999997</v>
      </c>
      <c r="Q14" s="214">
        <v>5.2885353225999996</v>
      </c>
      <c r="R14" s="214">
        <v>4.3434550666999998</v>
      </c>
      <c r="S14" s="214">
        <v>4.2420925160999996</v>
      </c>
      <c r="T14" s="214">
        <v>4.5135048332999999</v>
      </c>
      <c r="U14" s="214">
        <v>4.5499740644999997</v>
      </c>
      <c r="V14" s="214">
        <v>4.5845694194000002</v>
      </c>
      <c r="W14" s="214">
        <v>5.3268550000000001</v>
      </c>
      <c r="X14" s="214">
        <v>5.0241462258</v>
      </c>
      <c r="Y14" s="214">
        <v>5.0923354666999998</v>
      </c>
      <c r="Z14" s="214">
        <v>5.1155458387000001</v>
      </c>
      <c r="AA14" s="214">
        <v>5.435301129</v>
      </c>
      <c r="AB14" s="214">
        <v>5.4981893102999999</v>
      </c>
      <c r="AC14" s="214">
        <v>5.9624773547999999</v>
      </c>
      <c r="AD14" s="214">
        <v>5.5938986667000004</v>
      </c>
      <c r="AE14" s="214">
        <v>5.7548317097000004</v>
      </c>
      <c r="AF14" s="214">
        <v>5.5522819999999999</v>
      </c>
      <c r="AG14" s="214">
        <v>5.5788244839000001</v>
      </c>
      <c r="AH14" s="214">
        <v>6.0470359355000003</v>
      </c>
      <c r="AI14" s="214">
        <v>6.1740625667</v>
      </c>
      <c r="AJ14" s="214">
        <v>5.5956819677</v>
      </c>
      <c r="AK14" s="214">
        <v>6.4981045333000003</v>
      </c>
      <c r="AL14" s="214">
        <v>6.7422766128999996</v>
      </c>
      <c r="AM14" s="214">
        <v>7.1137447096999997</v>
      </c>
      <c r="AN14" s="214">
        <v>7.2465825714000003</v>
      </c>
      <c r="AO14" s="214">
        <v>7.3641849677</v>
      </c>
      <c r="AP14" s="214">
        <v>6.5527512999999997</v>
      </c>
      <c r="AQ14" s="214">
        <v>6.2284323225999998</v>
      </c>
      <c r="AR14" s="214">
        <v>6.6953293</v>
      </c>
      <c r="AS14" s="214">
        <v>6.2850159031999997</v>
      </c>
      <c r="AT14" s="214">
        <v>6.4984021289999996</v>
      </c>
      <c r="AU14" s="214">
        <v>6.5182510999999996</v>
      </c>
      <c r="AV14" s="214">
        <v>6.4891537419</v>
      </c>
      <c r="AW14" s="214">
        <v>6.9417918332999999</v>
      </c>
      <c r="AX14" s="214">
        <v>6.9941914838999999</v>
      </c>
      <c r="AY14" s="214">
        <v>7.3720675161000004</v>
      </c>
      <c r="AZ14" s="214">
        <v>7.2340174285999996</v>
      </c>
      <c r="BA14" s="214">
        <v>6.3992627742000003</v>
      </c>
      <c r="BB14" s="214">
        <v>6.3972173999999997</v>
      </c>
      <c r="BC14" s="214">
        <v>6.6550669999999998</v>
      </c>
      <c r="BD14" s="214">
        <v>6.7818100000000001</v>
      </c>
      <c r="BE14" s="355">
        <v>6.7813809999999997</v>
      </c>
      <c r="BF14" s="355">
        <v>6.8970510000000003</v>
      </c>
      <c r="BG14" s="355">
        <v>7.2495969999999996</v>
      </c>
      <c r="BH14" s="355">
        <v>7.4699749999999998</v>
      </c>
      <c r="BI14" s="355">
        <v>8.0183800000000005</v>
      </c>
      <c r="BJ14" s="355">
        <v>8.1953949999999995</v>
      </c>
      <c r="BK14" s="355">
        <v>8.8918739999999996</v>
      </c>
      <c r="BL14" s="355">
        <v>8.9893280000000004</v>
      </c>
      <c r="BM14" s="355">
        <v>9.0448710000000005</v>
      </c>
      <c r="BN14" s="355">
        <v>8.286899</v>
      </c>
      <c r="BO14" s="355">
        <v>7.7213659999999997</v>
      </c>
      <c r="BP14" s="355">
        <v>7.7369700000000003</v>
      </c>
      <c r="BQ14" s="355">
        <v>7.675478</v>
      </c>
      <c r="BR14" s="355">
        <v>7.6483040000000004</v>
      </c>
      <c r="BS14" s="355">
        <v>8.2465810000000008</v>
      </c>
      <c r="BT14" s="355">
        <v>8.3315429999999999</v>
      </c>
      <c r="BU14" s="355">
        <v>8.6036190000000001</v>
      </c>
      <c r="BV14" s="355">
        <v>8.6429709999999993</v>
      </c>
    </row>
    <row r="15" spans="1:74" ht="11.1" customHeight="1" x14ac:dyDescent="0.2">
      <c r="A15" s="76" t="s">
        <v>673</v>
      </c>
      <c r="B15" s="185" t="s">
        <v>558</v>
      </c>
      <c r="C15" s="214">
        <v>0.15383870967999999</v>
      </c>
      <c r="D15" s="214">
        <v>0.15746428571000001</v>
      </c>
      <c r="E15" s="214">
        <v>0.15861290322999999</v>
      </c>
      <c r="F15" s="214">
        <v>0.16250000000000001</v>
      </c>
      <c r="G15" s="214">
        <v>0.16161290322999999</v>
      </c>
      <c r="H15" s="214">
        <v>0.16243333333000001</v>
      </c>
      <c r="I15" s="214">
        <v>0.16590322581</v>
      </c>
      <c r="J15" s="214">
        <v>0.16680645160999999</v>
      </c>
      <c r="K15" s="214">
        <v>0.16673333333000001</v>
      </c>
      <c r="L15" s="214">
        <v>0.16838709676999999</v>
      </c>
      <c r="M15" s="214">
        <v>0.16733333333</v>
      </c>
      <c r="N15" s="214">
        <v>0.16861290323</v>
      </c>
      <c r="O15" s="214">
        <v>0.15906451613</v>
      </c>
      <c r="P15" s="214">
        <v>0.15985714286</v>
      </c>
      <c r="Q15" s="214">
        <v>0.16058064516000001</v>
      </c>
      <c r="R15" s="214">
        <v>0.16289999999999999</v>
      </c>
      <c r="S15" s="214">
        <v>0.1605483871</v>
      </c>
      <c r="T15" s="214">
        <v>0.16016666667000001</v>
      </c>
      <c r="U15" s="214">
        <v>0.16067741934999999</v>
      </c>
      <c r="V15" s="214">
        <v>0.16087096774000001</v>
      </c>
      <c r="W15" s="214">
        <v>0.16186666666999999</v>
      </c>
      <c r="X15" s="214">
        <v>0.16067741934999999</v>
      </c>
      <c r="Y15" s="214">
        <v>0.16003333333</v>
      </c>
      <c r="Z15" s="214">
        <v>0.16003225805999999</v>
      </c>
      <c r="AA15" s="214">
        <v>0.15822580645000001</v>
      </c>
      <c r="AB15" s="214">
        <v>0.16024137930999999</v>
      </c>
      <c r="AC15" s="214">
        <v>0.15861290322999999</v>
      </c>
      <c r="AD15" s="214">
        <v>0.15836666666999999</v>
      </c>
      <c r="AE15" s="214">
        <v>0.15761290322999999</v>
      </c>
      <c r="AF15" s="214">
        <v>0.15546666667</v>
      </c>
      <c r="AG15" s="214">
        <v>0.15677419355</v>
      </c>
      <c r="AH15" s="214">
        <v>0.15512903225999999</v>
      </c>
      <c r="AI15" s="214">
        <v>0.15416666667000001</v>
      </c>
      <c r="AJ15" s="214">
        <v>0.15316129032</v>
      </c>
      <c r="AK15" s="214">
        <v>0.15459999999999999</v>
      </c>
      <c r="AL15" s="214">
        <v>0.15261290323000001</v>
      </c>
      <c r="AM15" s="214">
        <v>0.15587096774</v>
      </c>
      <c r="AN15" s="214">
        <v>0.16210714286</v>
      </c>
      <c r="AO15" s="214">
        <v>0.15612903225999999</v>
      </c>
      <c r="AP15" s="214">
        <v>0.16356666667</v>
      </c>
      <c r="AQ15" s="214">
        <v>9.3709677419000006E-2</v>
      </c>
      <c r="AR15" s="214">
        <v>0.13353333333</v>
      </c>
      <c r="AS15" s="214">
        <v>0.15941935484</v>
      </c>
      <c r="AT15" s="214">
        <v>0.15593548387</v>
      </c>
      <c r="AU15" s="214">
        <v>0.17493333333</v>
      </c>
      <c r="AV15" s="214">
        <v>0.1365483871</v>
      </c>
      <c r="AW15" s="214">
        <v>0.18553333332999999</v>
      </c>
      <c r="AX15" s="214">
        <v>0.17003225806</v>
      </c>
      <c r="AY15" s="214">
        <v>0.17032258065</v>
      </c>
      <c r="AZ15" s="214">
        <v>0.18860714285999999</v>
      </c>
      <c r="BA15" s="214">
        <v>0.16158064516000001</v>
      </c>
      <c r="BB15" s="214">
        <v>0.13263333332999999</v>
      </c>
      <c r="BC15" s="214">
        <v>0.16573399999999999</v>
      </c>
      <c r="BD15" s="214">
        <v>0.16668620000000001</v>
      </c>
      <c r="BE15" s="355">
        <v>0.16735420000000001</v>
      </c>
      <c r="BF15" s="355">
        <v>0.16809299999999999</v>
      </c>
      <c r="BG15" s="355">
        <v>0.16839609999999999</v>
      </c>
      <c r="BH15" s="355">
        <v>0.1691637</v>
      </c>
      <c r="BI15" s="355">
        <v>0.16990050000000001</v>
      </c>
      <c r="BJ15" s="355">
        <v>0.1704427</v>
      </c>
      <c r="BK15" s="355">
        <v>0.17088020000000001</v>
      </c>
      <c r="BL15" s="355">
        <v>0.17141490000000001</v>
      </c>
      <c r="BM15" s="355">
        <v>0.17175860000000001</v>
      </c>
      <c r="BN15" s="355">
        <v>0.1718672</v>
      </c>
      <c r="BO15" s="355">
        <v>0.171876</v>
      </c>
      <c r="BP15" s="355">
        <v>0.17187330000000001</v>
      </c>
      <c r="BQ15" s="355">
        <v>0.1717883</v>
      </c>
      <c r="BR15" s="355">
        <v>0.17212910000000001</v>
      </c>
      <c r="BS15" s="355">
        <v>0.17228109999999999</v>
      </c>
      <c r="BT15" s="355">
        <v>0.17261319999999999</v>
      </c>
      <c r="BU15" s="355">
        <v>0.1729329</v>
      </c>
      <c r="BV15" s="355">
        <v>0.17315</v>
      </c>
    </row>
    <row r="16" spans="1:74" ht="11.1" customHeight="1" x14ac:dyDescent="0.2">
      <c r="A16" s="76" t="s">
        <v>18</v>
      </c>
      <c r="B16" s="185" t="s">
        <v>559</v>
      </c>
      <c r="C16" s="214">
        <v>31.990225806000002</v>
      </c>
      <c r="D16" s="214">
        <v>26.610499999999998</v>
      </c>
      <c r="E16" s="214">
        <v>11.721548387</v>
      </c>
      <c r="F16" s="214">
        <v>-7.4661333333000002</v>
      </c>
      <c r="G16" s="214">
        <v>-15.753387096999999</v>
      </c>
      <c r="H16" s="214">
        <v>-15.763233333000001</v>
      </c>
      <c r="I16" s="214">
        <v>-13.189806451999999</v>
      </c>
      <c r="J16" s="214">
        <v>-12.340483871</v>
      </c>
      <c r="K16" s="214">
        <v>-14.367566667</v>
      </c>
      <c r="L16" s="214">
        <v>-13.208516128999999</v>
      </c>
      <c r="M16" s="214">
        <v>5.6120000000000001</v>
      </c>
      <c r="N16" s="214">
        <v>9.5203225806000003</v>
      </c>
      <c r="O16" s="214">
        <v>23.892387097</v>
      </c>
      <c r="P16" s="214">
        <v>27.043214286000001</v>
      </c>
      <c r="Q16" s="214">
        <v>6.4772903226</v>
      </c>
      <c r="R16" s="214">
        <v>-10.975466666999999</v>
      </c>
      <c r="S16" s="214">
        <v>-16.357516129</v>
      </c>
      <c r="T16" s="214">
        <v>-12.334533333</v>
      </c>
      <c r="U16" s="214">
        <v>-9.4065483871000009</v>
      </c>
      <c r="V16" s="214">
        <v>-10.223451613</v>
      </c>
      <c r="W16" s="214">
        <v>-12.6866</v>
      </c>
      <c r="X16" s="214">
        <v>-10.926741935000001</v>
      </c>
      <c r="Y16" s="214">
        <v>0.54916666667000003</v>
      </c>
      <c r="Z16" s="214">
        <v>8.7804838709999995</v>
      </c>
      <c r="AA16" s="214">
        <v>23.909645161</v>
      </c>
      <c r="AB16" s="214">
        <v>14.179517240999999</v>
      </c>
      <c r="AC16" s="214">
        <v>1.701483871</v>
      </c>
      <c r="AD16" s="214">
        <v>-5.6926666667000001</v>
      </c>
      <c r="AE16" s="214">
        <v>-10.876193548</v>
      </c>
      <c r="AF16" s="214">
        <v>-7.6366333332999998</v>
      </c>
      <c r="AG16" s="214">
        <v>-4.4879677419000004</v>
      </c>
      <c r="AH16" s="214">
        <v>-4.1895161290000003</v>
      </c>
      <c r="AI16" s="214">
        <v>-8.9964999999999993</v>
      </c>
      <c r="AJ16" s="214">
        <v>-10.215193548</v>
      </c>
      <c r="AK16" s="214">
        <v>1.2884666667</v>
      </c>
      <c r="AL16" s="214">
        <v>22.179419355</v>
      </c>
      <c r="AM16" s="214">
        <v>21.826483871000001</v>
      </c>
      <c r="AN16" s="214">
        <v>10.193535713999999</v>
      </c>
      <c r="AO16" s="214">
        <v>8.8499677419000005</v>
      </c>
      <c r="AP16" s="214">
        <v>-7.6624333333000001</v>
      </c>
      <c r="AQ16" s="214">
        <v>-11.002548386999999</v>
      </c>
      <c r="AR16" s="214">
        <v>-8.3152666666999995</v>
      </c>
      <c r="AS16" s="214">
        <v>-4.8125806451999997</v>
      </c>
      <c r="AT16" s="214">
        <v>-6.3001935484000002</v>
      </c>
      <c r="AU16" s="214">
        <v>-10.5838</v>
      </c>
      <c r="AV16" s="214">
        <v>-7.9847096773999997</v>
      </c>
      <c r="AW16" s="214">
        <v>3.5962999999999998</v>
      </c>
      <c r="AX16" s="214">
        <v>21.622387097000001</v>
      </c>
      <c r="AY16" s="214">
        <v>28.867129032000001</v>
      </c>
      <c r="AZ16" s="214">
        <v>16.690321429000001</v>
      </c>
      <c r="BA16" s="214">
        <v>9.1320322581000006</v>
      </c>
      <c r="BB16" s="214">
        <v>-1.0433333333000001</v>
      </c>
      <c r="BC16" s="214">
        <v>-13.207617512000001</v>
      </c>
      <c r="BD16" s="214">
        <v>-11.902647619</v>
      </c>
      <c r="BE16" s="355">
        <v>-8.7300719999999998</v>
      </c>
      <c r="BF16" s="355">
        <v>-9.1710580000000004</v>
      </c>
      <c r="BG16" s="355">
        <v>-13.15255</v>
      </c>
      <c r="BH16" s="355">
        <v>-11.65978</v>
      </c>
      <c r="BI16" s="355">
        <v>0.71248909999999999</v>
      </c>
      <c r="BJ16" s="355">
        <v>16.466200000000001</v>
      </c>
      <c r="BK16" s="355">
        <v>23.500599999999999</v>
      </c>
      <c r="BL16" s="355">
        <v>17.96942</v>
      </c>
      <c r="BM16" s="355">
        <v>5.6989850000000004</v>
      </c>
      <c r="BN16" s="355">
        <v>-7.6726479999999997</v>
      </c>
      <c r="BO16" s="355">
        <v>-14.06222</v>
      </c>
      <c r="BP16" s="355">
        <v>-10.67245</v>
      </c>
      <c r="BQ16" s="355">
        <v>-7.2473900000000002</v>
      </c>
      <c r="BR16" s="355">
        <v>-7.2426139999999997</v>
      </c>
      <c r="BS16" s="355">
        <v>-10.143050000000001</v>
      </c>
      <c r="BT16" s="355">
        <v>-8.6330290000000005</v>
      </c>
      <c r="BU16" s="355">
        <v>3.6760649999999999</v>
      </c>
      <c r="BV16" s="355">
        <v>19.421050000000001</v>
      </c>
    </row>
    <row r="17" spans="1:74" ht="11.1" customHeight="1" x14ac:dyDescent="0.2">
      <c r="A17" s="71" t="s">
        <v>969</v>
      </c>
      <c r="B17" s="185" t="s">
        <v>561</v>
      </c>
      <c r="C17" s="214">
        <v>104.10381116000001</v>
      </c>
      <c r="D17" s="214">
        <v>98.946986820999996</v>
      </c>
      <c r="E17" s="214">
        <v>83.468186000000003</v>
      </c>
      <c r="F17" s="214">
        <v>65.861926199999999</v>
      </c>
      <c r="G17" s="214">
        <v>57.553696871</v>
      </c>
      <c r="H17" s="214">
        <v>57.647758832999997</v>
      </c>
      <c r="I17" s="214">
        <v>61.380931128999997</v>
      </c>
      <c r="J17" s="214">
        <v>63.181520806000002</v>
      </c>
      <c r="K17" s="214">
        <v>60.911871767000001</v>
      </c>
      <c r="L17" s="214">
        <v>63.478780258</v>
      </c>
      <c r="M17" s="214">
        <v>81.971976366999996</v>
      </c>
      <c r="N17" s="214">
        <v>86.656686386999993</v>
      </c>
      <c r="O17" s="214">
        <v>101.84713658</v>
      </c>
      <c r="P17" s="214">
        <v>104.91555193000001</v>
      </c>
      <c r="Q17" s="214">
        <v>83.783503065000005</v>
      </c>
      <c r="R17" s="214">
        <v>66.886441567000006</v>
      </c>
      <c r="S17" s="214">
        <v>60.186912581000001</v>
      </c>
      <c r="T17" s="214">
        <v>64.046372766999994</v>
      </c>
      <c r="U17" s="214">
        <v>67.299194709999995</v>
      </c>
      <c r="V17" s="214">
        <v>66.432635160999993</v>
      </c>
      <c r="W17" s="214">
        <v>63.755244732999998</v>
      </c>
      <c r="X17" s="214">
        <v>65.614078742000004</v>
      </c>
      <c r="Y17" s="214">
        <v>76.675239067000007</v>
      </c>
      <c r="Z17" s="214">
        <v>84.940463547999997</v>
      </c>
      <c r="AA17" s="214">
        <v>101.23394019</v>
      </c>
      <c r="AB17" s="214">
        <v>92.133052758999995</v>
      </c>
      <c r="AC17" s="214">
        <v>77.290820547999999</v>
      </c>
      <c r="AD17" s="214">
        <v>70.426707132999994</v>
      </c>
      <c r="AE17" s="214">
        <v>64.709718194000004</v>
      </c>
      <c r="AF17" s="214">
        <v>66.971040900000006</v>
      </c>
      <c r="AG17" s="214">
        <v>71.237560645000002</v>
      </c>
      <c r="AH17" s="214">
        <v>69.839986870999994</v>
      </c>
      <c r="AI17" s="214">
        <v>64.264972833000002</v>
      </c>
      <c r="AJ17" s="214">
        <v>63.133091612999998</v>
      </c>
      <c r="AK17" s="214">
        <v>73.627241932999993</v>
      </c>
      <c r="AL17" s="214">
        <v>94.462714613000003</v>
      </c>
      <c r="AM17" s="214">
        <v>93.245725839000002</v>
      </c>
      <c r="AN17" s="214">
        <v>81.889598714000002</v>
      </c>
      <c r="AO17" s="214">
        <v>80.857594613000003</v>
      </c>
      <c r="AP17" s="214">
        <v>63.909381033000003</v>
      </c>
      <c r="AQ17" s="214">
        <v>60.569170483999997</v>
      </c>
      <c r="AR17" s="214">
        <v>64.003913900000001</v>
      </c>
      <c r="AS17" s="214">
        <v>68.818682160999998</v>
      </c>
      <c r="AT17" s="214">
        <v>67.411579484000001</v>
      </c>
      <c r="AU17" s="214">
        <v>63.907321033000002</v>
      </c>
      <c r="AV17" s="214">
        <v>66.085513613000003</v>
      </c>
      <c r="AW17" s="214">
        <v>79.663831700000003</v>
      </c>
      <c r="AX17" s="214">
        <v>99.531788289999994</v>
      </c>
      <c r="AY17" s="214">
        <v>106.40595202999999</v>
      </c>
      <c r="AZ17" s="214">
        <v>94.325277571000001</v>
      </c>
      <c r="BA17" s="214">
        <v>88.402355322999995</v>
      </c>
      <c r="BB17" s="214">
        <v>77.628078666999997</v>
      </c>
      <c r="BC17" s="214">
        <v>66.639882487999998</v>
      </c>
      <c r="BD17" s="214">
        <v>68.339194581000001</v>
      </c>
      <c r="BE17" s="355">
        <v>71.436819999999997</v>
      </c>
      <c r="BF17" s="355">
        <v>70.966030000000003</v>
      </c>
      <c r="BG17" s="355">
        <v>67.020039999999995</v>
      </c>
      <c r="BH17" s="355">
        <v>68.391930000000002</v>
      </c>
      <c r="BI17" s="355">
        <v>80.609260000000006</v>
      </c>
      <c r="BJ17" s="355">
        <v>97.006389999999996</v>
      </c>
      <c r="BK17" s="355">
        <v>104.24379999999999</v>
      </c>
      <c r="BL17" s="355">
        <v>97.754270000000005</v>
      </c>
      <c r="BM17" s="355">
        <v>85.066760000000002</v>
      </c>
      <c r="BN17" s="355">
        <v>72.022469999999998</v>
      </c>
      <c r="BO17" s="355">
        <v>66.070639999999997</v>
      </c>
      <c r="BP17" s="355">
        <v>68.761920000000003</v>
      </c>
      <c r="BQ17" s="355">
        <v>72.302629999999994</v>
      </c>
      <c r="BR17" s="355">
        <v>71.940470000000005</v>
      </c>
      <c r="BS17" s="355">
        <v>68.192149999999998</v>
      </c>
      <c r="BT17" s="355">
        <v>69.301869999999994</v>
      </c>
      <c r="BU17" s="355">
        <v>81.179919999999996</v>
      </c>
      <c r="BV17" s="355">
        <v>97.805639999999997</v>
      </c>
    </row>
    <row r="18" spans="1:74" ht="11.1" customHeight="1" x14ac:dyDescent="0.2">
      <c r="A18" s="76" t="s">
        <v>675</v>
      </c>
      <c r="B18" s="185" t="s">
        <v>144</v>
      </c>
      <c r="C18" s="214">
        <v>-0.74490835</v>
      </c>
      <c r="D18" s="214">
        <v>-1.0456669686</v>
      </c>
      <c r="E18" s="214">
        <v>-0.95571819419000004</v>
      </c>
      <c r="F18" s="214">
        <v>-0.47276036666999999</v>
      </c>
      <c r="G18" s="214">
        <v>0.84047276999999998</v>
      </c>
      <c r="H18" s="214">
        <v>0.53045479666999995</v>
      </c>
      <c r="I18" s="214">
        <v>-0.70306397194000003</v>
      </c>
      <c r="J18" s="214">
        <v>-0.82482405999999997</v>
      </c>
      <c r="K18" s="214">
        <v>-0.60227887000000002</v>
      </c>
      <c r="L18" s="214">
        <v>-1.7753054471</v>
      </c>
      <c r="M18" s="214">
        <v>-3.3880784632999998</v>
      </c>
      <c r="N18" s="214">
        <v>-0.23210367484</v>
      </c>
      <c r="O18" s="214">
        <v>-1.3639098381000001</v>
      </c>
      <c r="P18" s="214">
        <v>-0.44518613857</v>
      </c>
      <c r="Q18" s="214">
        <v>-0.19234248676999999</v>
      </c>
      <c r="R18" s="214">
        <v>4.4191103332999998E-2</v>
      </c>
      <c r="S18" s="214">
        <v>-0.24672777644999999</v>
      </c>
      <c r="T18" s="214">
        <v>-0.71625013000000004</v>
      </c>
      <c r="U18" s="214">
        <v>-0.59887138934999995</v>
      </c>
      <c r="V18" s="214">
        <v>-0.21570999902999999</v>
      </c>
      <c r="W18" s="214">
        <v>-0.37741647</v>
      </c>
      <c r="X18" s="214">
        <v>-1.5073766097000001</v>
      </c>
      <c r="Y18" s="214">
        <v>-1.7039772967</v>
      </c>
      <c r="Z18" s="214">
        <v>-1.4512587454999999</v>
      </c>
      <c r="AA18" s="214">
        <v>-1.3967913877</v>
      </c>
      <c r="AB18" s="214">
        <v>-0.58488303137999997</v>
      </c>
      <c r="AC18" s="214">
        <v>-1.1827422916000001</v>
      </c>
      <c r="AD18" s="214">
        <v>-0.85818570000000005</v>
      </c>
      <c r="AE18" s="214">
        <v>-1.1571599032</v>
      </c>
      <c r="AF18" s="214">
        <v>-0.15577703333000001</v>
      </c>
      <c r="AG18" s="214">
        <v>-0.55607061451999995</v>
      </c>
      <c r="AH18" s="214">
        <v>1.5377601932</v>
      </c>
      <c r="AI18" s="214">
        <v>0.79177589667000003</v>
      </c>
      <c r="AJ18" s="214">
        <v>-0.91712670581</v>
      </c>
      <c r="AK18" s="214">
        <v>-1.5320467333000001</v>
      </c>
      <c r="AL18" s="214">
        <v>-1.9047266755000001</v>
      </c>
      <c r="AM18" s="214">
        <v>0.27374364096999998</v>
      </c>
      <c r="AN18" s="214">
        <v>1.2565866771</v>
      </c>
      <c r="AO18" s="214">
        <v>0.62257113289999999</v>
      </c>
      <c r="AP18" s="214">
        <v>0.22966719999999999</v>
      </c>
      <c r="AQ18" s="214">
        <v>0.58208871451999999</v>
      </c>
      <c r="AR18" s="214">
        <v>-0.34201149667000003</v>
      </c>
      <c r="AS18" s="214">
        <v>-2.1412704838999999E-2</v>
      </c>
      <c r="AT18" s="214">
        <v>0.49267793548</v>
      </c>
      <c r="AU18" s="214">
        <v>0.18975250332999999</v>
      </c>
      <c r="AV18" s="214">
        <v>-0.52181380710000003</v>
      </c>
      <c r="AW18" s="214">
        <v>-1.4444773633000001</v>
      </c>
      <c r="AX18" s="214">
        <v>-0.57642774676999997</v>
      </c>
      <c r="AY18" s="214">
        <v>0.59429200064999999</v>
      </c>
      <c r="AZ18" s="214">
        <v>1.0465217871000001</v>
      </c>
      <c r="BA18" s="214">
        <v>0.76218022581</v>
      </c>
      <c r="BB18" s="214">
        <v>0.40447566667000001</v>
      </c>
      <c r="BC18" s="214">
        <v>-0.57707318848</v>
      </c>
      <c r="BD18" s="214">
        <v>-0.19258628094999999</v>
      </c>
      <c r="BE18" s="355">
        <v>1.3971300000000001E-2</v>
      </c>
      <c r="BF18" s="355">
        <v>0.72719389999999995</v>
      </c>
      <c r="BG18" s="355">
        <v>-0.58343370000000006</v>
      </c>
      <c r="BH18" s="355">
        <v>-0.76097389999999998</v>
      </c>
      <c r="BI18" s="355">
        <v>-1.56342</v>
      </c>
      <c r="BJ18" s="355">
        <v>-0.57142420000000005</v>
      </c>
      <c r="BK18" s="355">
        <v>0.60225039999999996</v>
      </c>
      <c r="BL18" s="355">
        <v>0.58839759999999997</v>
      </c>
      <c r="BM18" s="355">
        <v>-5.4971500000000001E-3</v>
      </c>
      <c r="BN18" s="355">
        <v>-4.1126099999999999E-2</v>
      </c>
      <c r="BO18" s="355">
        <v>3.20743E-2</v>
      </c>
      <c r="BP18" s="355">
        <v>-0.69236629999999999</v>
      </c>
      <c r="BQ18" s="355">
        <v>0.28891339999999999</v>
      </c>
      <c r="BR18" s="355">
        <v>1.174458</v>
      </c>
      <c r="BS18" s="355">
        <v>-9.3789600000000001E-2</v>
      </c>
      <c r="BT18" s="355">
        <v>-0.27609669999999997</v>
      </c>
      <c r="BU18" s="355">
        <v>-0.44410300000000003</v>
      </c>
      <c r="BV18" s="355">
        <v>-0.11998159999999999</v>
      </c>
    </row>
    <row r="19" spans="1:74" ht="11.1" customHeight="1" x14ac:dyDescent="0.2">
      <c r="A19" s="77" t="s">
        <v>970</v>
      </c>
      <c r="B19" s="185" t="s">
        <v>560</v>
      </c>
      <c r="C19" s="214">
        <v>103.35890281</v>
      </c>
      <c r="D19" s="214">
        <v>97.901319853000004</v>
      </c>
      <c r="E19" s="214">
        <v>82.512467806000004</v>
      </c>
      <c r="F19" s="214">
        <v>65.389165833000007</v>
      </c>
      <c r="G19" s="214">
        <v>58.394169640999998</v>
      </c>
      <c r="H19" s="214">
        <v>58.178213630000002</v>
      </c>
      <c r="I19" s="214">
        <v>60.677867157000001</v>
      </c>
      <c r="J19" s="214">
        <v>62.356696745999997</v>
      </c>
      <c r="K19" s="214">
        <v>60.309592897000002</v>
      </c>
      <c r="L19" s="214">
        <v>61.703474811</v>
      </c>
      <c r="M19" s="214">
        <v>78.583897902999993</v>
      </c>
      <c r="N19" s="214">
        <v>86.424582712000003</v>
      </c>
      <c r="O19" s="214">
        <v>100.48322674000001</v>
      </c>
      <c r="P19" s="214">
        <v>104.47036579</v>
      </c>
      <c r="Q19" s="214">
        <v>83.591160578</v>
      </c>
      <c r="R19" s="214">
        <v>66.930632669999994</v>
      </c>
      <c r="S19" s="214">
        <v>59.940184803999998</v>
      </c>
      <c r="T19" s="214">
        <v>63.330122637000002</v>
      </c>
      <c r="U19" s="214">
        <v>66.700323319999995</v>
      </c>
      <c r="V19" s="214">
        <v>66.216925161999995</v>
      </c>
      <c r="W19" s="214">
        <v>63.377828262999998</v>
      </c>
      <c r="X19" s="214">
        <v>64.106702131999995</v>
      </c>
      <c r="Y19" s="214">
        <v>74.971261769999998</v>
      </c>
      <c r="Z19" s="214">
        <v>83.489204803000007</v>
      </c>
      <c r="AA19" s="214">
        <v>99.837148806000002</v>
      </c>
      <c r="AB19" s="214">
        <v>91.548169727000001</v>
      </c>
      <c r="AC19" s="214">
        <v>76.108078257000003</v>
      </c>
      <c r="AD19" s="214">
        <v>69.568521433000001</v>
      </c>
      <c r="AE19" s="214">
        <v>63.55255829</v>
      </c>
      <c r="AF19" s="214">
        <v>66.815263866999999</v>
      </c>
      <c r="AG19" s="214">
        <v>70.681490030999996</v>
      </c>
      <c r="AH19" s="214">
        <v>71.377747064000005</v>
      </c>
      <c r="AI19" s="214">
        <v>65.056748729999995</v>
      </c>
      <c r="AJ19" s="214">
        <v>62.215964907</v>
      </c>
      <c r="AK19" s="214">
        <v>72.095195200000006</v>
      </c>
      <c r="AL19" s="214">
        <v>92.557987936999993</v>
      </c>
      <c r="AM19" s="214">
        <v>93.519469479999998</v>
      </c>
      <c r="AN19" s="214">
        <v>83.146185391000003</v>
      </c>
      <c r="AO19" s="214">
        <v>81.480165745999997</v>
      </c>
      <c r="AP19" s="214">
        <v>64.139048232999997</v>
      </c>
      <c r="AQ19" s="214">
        <v>61.151259197999998</v>
      </c>
      <c r="AR19" s="214">
        <v>63.661902402999999</v>
      </c>
      <c r="AS19" s="214">
        <v>68.797269455999995</v>
      </c>
      <c r="AT19" s="214">
        <v>67.904257419000004</v>
      </c>
      <c r="AU19" s="214">
        <v>64.097073537</v>
      </c>
      <c r="AV19" s="214">
        <v>65.563699806000002</v>
      </c>
      <c r="AW19" s="214">
        <v>78.219354336999999</v>
      </c>
      <c r="AX19" s="214">
        <v>98.955360544000001</v>
      </c>
      <c r="AY19" s="214">
        <v>107.00024403</v>
      </c>
      <c r="AZ19" s="214">
        <v>95.371799358999994</v>
      </c>
      <c r="BA19" s="214">
        <v>89.164535548000003</v>
      </c>
      <c r="BB19" s="214">
        <v>78.032554332999993</v>
      </c>
      <c r="BC19" s="214">
        <v>66.062809299999998</v>
      </c>
      <c r="BD19" s="214">
        <v>68.146608299999997</v>
      </c>
      <c r="BE19" s="355">
        <v>71.450789999999998</v>
      </c>
      <c r="BF19" s="355">
        <v>71.693219999999997</v>
      </c>
      <c r="BG19" s="355">
        <v>66.436610000000002</v>
      </c>
      <c r="BH19" s="355">
        <v>67.630949999999999</v>
      </c>
      <c r="BI19" s="355">
        <v>79.045839999999998</v>
      </c>
      <c r="BJ19" s="355">
        <v>96.434970000000007</v>
      </c>
      <c r="BK19" s="355">
        <v>104.84610000000001</v>
      </c>
      <c r="BL19" s="355">
        <v>98.342669999999998</v>
      </c>
      <c r="BM19" s="355">
        <v>85.061260000000004</v>
      </c>
      <c r="BN19" s="355">
        <v>71.981340000000003</v>
      </c>
      <c r="BO19" s="355">
        <v>66.102720000000005</v>
      </c>
      <c r="BP19" s="355">
        <v>68.069550000000007</v>
      </c>
      <c r="BQ19" s="355">
        <v>72.591549999999998</v>
      </c>
      <c r="BR19" s="355">
        <v>73.114930000000001</v>
      </c>
      <c r="BS19" s="355">
        <v>68.09836</v>
      </c>
      <c r="BT19" s="355">
        <v>69.025769999999994</v>
      </c>
      <c r="BU19" s="355">
        <v>80.735820000000004</v>
      </c>
      <c r="BV19" s="355">
        <v>97.685659999999999</v>
      </c>
    </row>
    <row r="20" spans="1:74" ht="11.1" customHeight="1" x14ac:dyDescent="0.2">
      <c r="A20" s="77"/>
      <c r="B20" s="185"/>
      <c r="C20" s="214"/>
      <c r="D20" s="214"/>
      <c r="E20" s="214"/>
      <c r="F20" s="214"/>
      <c r="G20" s="214"/>
      <c r="H20" s="214"/>
      <c r="I20" s="214"/>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214"/>
      <c r="AZ20" s="214"/>
      <c r="BA20" s="214"/>
      <c r="BB20" s="214"/>
      <c r="BC20" s="214"/>
      <c r="BD20" s="214"/>
      <c r="BE20" s="355"/>
      <c r="BF20" s="355"/>
      <c r="BG20" s="355"/>
      <c r="BH20" s="355"/>
      <c r="BI20" s="355"/>
      <c r="BJ20" s="355"/>
      <c r="BK20" s="355"/>
      <c r="BL20" s="355"/>
      <c r="BM20" s="355"/>
      <c r="BN20" s="355"/>
      <c r="BO20" s="355"/>
      <c r="BP20" s="355"/>
      <c r="BQ20" s="355"/>
      <c r="BR20" s="355"/>
      <c r="BS20" s="355"/>
      <c r="BT20" s="355"/>
      <c r="BU20" s="355"/>
      <c r="BV20" s="355"/>
    </row>
    <row r="21" spans="1:74" ht="11.1" customHeight="1" x14ac:dyDescent="0.2">
      <c r="A21" s="71"/>
      <c r="B21" s="78" t="s">
        <v>978</v>
      </c>
      <c r="C21" s="229"/>
      <c r="D21" s="229"/>
      <c r="E21" s="229"/>
      <c r="F21" s="229"/>
      <c r="G21" s="229"/>
      <c r="H21" s="229"/>
      <c r="I21" s="229"/>
      <c r="J21" s="229"/>
      <c r="K21" s="229"/>
      <c r="L21" s="229"/>
      <c r="M21" s="229"/>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c r="AW21" s="229"/>
      <c r="AX21" s="229"/>
      <c r="AY21" s="229"/>
      <c r="AZ21" s="229"/>
      <c r="BA21" s="229"/>
      <c r="BB21" s="229"/>
      <c r="BC21" s="229"/>
      <c r="BD21" s="229"/>
      <c r="BE21" s="393"/>
      <c r="BF21" s="393"/>
      <c r="BG21" s="393"/>
      <c r="BH21" s="393"/>
      <c r="BI21" s="393"/>
      <c r="BJ21" s="393"/>
      <c r="BK21" s="393"/>
      <c r="BL21" s="393"/>
      <c r="BM21" s="393"/>
      <c r="BN21" s="393"/>
      <c r="BO21" s="393"/>
      <c r="BP21" s="393"/>
      <c r="BQ21" s="393"/>
      <c r="BR21" s="393"/>
      <c r="BS21" s="393"/>
      <c r="BT21" s="393"/>
      <c r="BU21" s="393"/>
      <c r="BV21" s="393"/>
    </row>
    <row r="22" spans="1:74" ht="11.1" customHeight="1" x14ac:dyDescent="0.2">
      <c r="A22" s="76" t="s">
        <v>676</v>
      </c>
      <c r="B22" s="185" t="s">
        <v>562</v>
      </c>
      <c r="C22" s="214">
        <v>33.457935483999997</v>
      </c>
      <c r="D22" s="214">
        <v>30.461678571</v>
      </c>
      <c r="E22" s="214">
        <v>22.578064516000001</v>
      </c>
      <c r="F22" s="214">
        <v>11.871366667</v>
      </c>
      <c r="G22" s="214">
        <v>6.5630967741999999</v>
      </c>
      <c r="H22" s="214">
        <v>4.1864999999999997</v>
      </c>
      <c r="I22" s="214">
        <v>3.6382258064999999</v>
      </c>
      <c r="J22" s="214">
        <v>3.3931290323000001</v>
      </c>
      <c r="K22" s="214">
        <v>4.0578333332999996</v>
      </c>
      <c r="L22" s="214">
        <v>6.8412258064999998</v>
      </c>
      <c r="M22" s="214">
        <v>18.117933333</v>
      </c>
      <c r="N22" s="214">
        <v>23.126000000000001</v>
      </c>
      <c r="O22" s="214">
        <v>30.256548386999999</v>
      </c>
      <c r="P22" s="214">
        <v>32.227285713999997</v>
      </c>
      <c r="Q22" s="214">
        <v>20.421967742</v>
      </c>
      <c r="R22" s="214">
        <v>10.642833333</v>
      </c>
      <c r="S22" s="214">
        <v>5.7280322580999998</v>
      </c>
      <c r="T22" s="214">
        <v>4.1355333332999997</v>
      </c>
      <c r="U22" s="214">
        <v>3.4889999999999999</v>
      </c>
      <c r="V22" s="214">
        <v>3.3179032257999999</v>
      </c>
      <c r="W22" s="214">
        <v>3.6163666666999998</v>
      </c>
      <c r="X22" s="214">
        <v>6.5012580645</v>
      </c>
      <c r="Y22" s="214">
        <v>13.553666667</v>
      </c>
      <c r="Z22" s="214">
        <v>19.061645161000001</v>
      </c>
      <c r="AA22" s="214">
        <v>28.343967742</v>
      </c>
      <c r="AB22" s="214">
        <v>23.787413792999999</v>
      </c>
      <c r="AC22" s="214">
        <v>14.671870968</v>
      </c>
      <c r="AD22" s="214">
        <v>10.930533333</v>
      </c>
      <c r="AE22" s="214">
        <v>6.252516129</v>
      </c>
      <c r="AF22" s="214">
        <v>4.0860333332999996</v>
      </c>
      <c r="AG22" s="214">
        <v>3.4312580645000001</v>
      </c>
      <c r="AH22" s="214">
        <v>3.2389677418999998</v>
      </c>
      <c r="AI22" s="214">
        <v>3.6577666667000002</v>
      </c>
      <c r="AJ22" s="214">
        <v>6.0420645160999999</v>
      </c>
      <c r="AK22" s="214">
        <v>12.653666667</v>
      </c>
      <c r="AL22" s="214">
        <v>25.611290322999999</v>
      </c>
      <c r="AM22" s="214">
        <v>26.839064516000001</v>
      </c>
      <c r="AN22" s="214">
        <v>20.763571428999999</v>
      </c>
      <c r="AO22" s="214">
        <v>18.771225806</v>
      </c>
      <c r="AP22" s="214">
        <v>9.3532666666999997</v>
      </c>
      <c r="AQ22" s="214">
        <v>6.4653870967999998</v>
      </c>
      <c r="AR22" s="214">
        <v>4.1311</v>
      </c>
      <c r="AS22" s="214">
        <v>3.4668387097000002</v>
      </c>
      <c r="AT22" s="214">
        <v>3.3558064515999999</v>
      </c>
      <c r="AU22" s="214">
        <v>3.8365</v>
      </c>
      <c r="AV22" s="214">
        <v>6.5885161290000003</v>
      </c>
      <c r="AW22" s="214">
        <v>15.560333333000001</v>
      </c>
      <c r="AX22" s="214">
        <v>26.600290322999999</v>
      </c>
      <c r="AY22" s="214">
        <v>31.397387096999999</v>
      </c>
      <c r="AZ22" s="214">
        <v>24.529214285999998</v>
      </c>
      <c r="BA22" s="214">
        <v>21.190064516</v>
      </c>
      <c r="BB22" s="214">
        <v>14.628333333</v>
      </c>
      <c r="BC22" s="214">
        <v>5.8764580000000004</v>
      </c>
      <c r="BD22" s="214">
        <v>4.2980549999999997</v>
      </c>
      <c r="BE22" s="355">
        <v>3.7225969999999999</v>
      </c>
      <c r="BF22" s="355">
        <v>3.4532829999999999</v>
      </c>
      <c r="BG22" s="355">
        <v>3.8630249999999999</v>
      </c>
      <c r="BH22" s="355">
        <v>7.0783909999999999</v>
      </c>
      <c r="BI22" s="355">
        <v>14.93378</v>
      </c>
      <c r="BJ22" s="355">
        <v>25.225470000000001</v>
      </c>
      <c r="BK22" s="355">
        <v>30.05697</v>
      </c>
      <c r="BL22" s="355">
        <v>26.589279999999999</v>
      </c>
      <c r="BM22" s="355">
        <v>19.522269999999999</v>
      </c>
      <c r="BN22" s="355">
        <v>11.64977</v>
      </c>
      <c r="BO22" s="355">
        <v>6.6799770000000001</v>
      </c>
      <c r="BP22" s="355">
        <v>4.4918620000000002</v>
      </c>
      <c r="BQ22" s="355">
        <v>3.6927569999999998</v>
      </c>
      <c r="BR22" s="355">
        <v>3.4473449999999999</v>
      </c>
      <c r="BS22" s="355">
        <v>3.9069370000000001</v>
      </c>
      <c r="BT22" s="355">
        <v>7.0421950000000004</v>
      </c>
      <c r="BU22" s="355">
        <v>14.98494</v>
      </c>
      <c r="BV22" s="355">
        <v>24.810680000000001</v>
      </c>
    </row>
    <row r="23" spans="1:74" ht="11.1" customHeight="1" x14ac:dyDescent="0.2">
      <c r="A23" s="76" t="s">
        <v>677</v>
      </c>
      <c r="B23" s="185" t="s">
        <v>563</v>
      </c>
      <c r="C23" s="214">
        <v>18.443322581</v>
      </c>
      <c r="D23" s="214">
        <v>17.50375</v>
      </c>
      <c r="E23" s="214">
        <v>13.578483871</v>
      </c>
      <c r="F23" s="214">
        <v>8.3679333332999999</v>
      </c>
      <c r="G23" s="214">
        <v>5.7017096774000002</v>
      </c>
      <c r="H23" s="214">
        <v>4.7149999999999999</v>
      </c>
      <c r="I23" s="214">
        <v>4.4389677419</v>
      </c>
      <c r="J23" s="214">
        <v>4.4232580644999997</v>
      </c>
      <c r="K23" s="214">
        <v>4.9637333333000004</v>
      </c>
      <c r="L23" s="214">
        <v>6.5277096773999999</v>
      </c>
      <c r="M23" s="214">
        <v>12.051</v>
      </c>
      <c r="N23" s="214">
        <v>13.766161289999999</v>
      </c>
      <c r="O23" s="214">
        <v>17.181645160999999</v>
      </c>
      <c r="P23" s="214">
        <v>18.476464285999999</v>
      </c>
      <c r="Q23" s="214">
        <v>12.444258065</v>
      </c>
      <c r="R23" s="214">
        <v>7.7400333333000004</v>
      </c>
      <c r="S23" s="214">
        <v>5.1777741935000003</v>
      </c>
      <c r="T23" s="214">
        <v>4.5148333333000004</v>
      </c>
      <c r="U23" s="214">
        <v>4.3137741934999996</v>
      </c>
      <c r="V23" s="214">
        <v>4.3638387097000004</v>
      </c>
      <c r="W23" s="214">
        <v>4.6041666667000003</v>
      </c>
      <c r="X23" s="214">
        <v>6.2890322580999998</v>
      </c>
      <c r="Y23" s="214">
        <v>9.4410333333000001</v>
      </c>
      <c r="Z23" s="214">
        <v>11.37116129</v>
      </c>
      <c r="AA23" s="214">
        <v>16.210903225999999</v>
      </c>
      <c r="AB23" s="214">
        <v>14.237068966000001</v>
      </c>
      <c r="AC23" s="214">
        <v>9.6065161289999992</v>
      </c>
      <c r="AD23" s="214">
        <v>7.7544666667</v>
      </c>
      <c r="AE23" s="214">
        <v>5.5166451612999996</v>
      </c>
      <c r="AF23" s="214">
        <v>4.6043666666999998</v>
      </c>
      <c r="AG23" s="214">
        <v>4.3363548387000002</v>
      </c>
      <c r="AH23" s="214">
        <v>4.5259999999999998</v>
      </c>
      <c r="AI23" s="214">
        <v>4.7300333332999998</v>
      </c>
      <c r="AJ23" s="214">
        <v>6.1700645161000001</v>
      </c>
      <c r="AK23" s="214">
        <v>9.3442666666999994</v>
      </c>
      <c r="AL23" s="214">
        <v>14.911387097</v>
      </c>
      <c r="AM23" s="214">
        <v>15.518387097</v>
      </c>
      <c r="AN23" s="214">
        <v>12.895</v>
      </c>
      <c r="AO23" s="214">
        <v>12.033064516</v>
      </c>
      <c r="AP23" s="214">
        <v>7.1012000000000004</v>
      </c>
      <c r="AQ23" s="214">
        <v>5.7809677418999996</v>
      </c>
      <c r="AR23" s="214">
        <v>4.6012000000000004</v>
      </c>
      <c r="AS23" s="214">
        <v>4.3193548386999998</v>
      </c>
      <c r="AT23" s="214">
        <v>4.4839032257999998</v>
      </c>
      <c r="AU23" s="214">
        <v>4.8571333333000002</v>
      </c>
      <c r="AV23" s="214">
        <v>6.4834516128999997</v>
      </c>
      <c r="AW23" s="214">
        <v>10.790966666999999</v>
      </c>
      <c r="AX23" s="214">
        <v>15.752451613</v>
      </c>
      <c r="AY23" s="214">
        <v>17.656967741999999</v>
      </c>
      <c r="AZ23" s="214">
        <v>15.006678571</v>
      </c>
      <c r="BA23" s="214">
        <v>13.357161290000001</v>
      </c>
      <c r="BB23" s="214">
        <v>9.9448000000000008</v>
      </c>
      <c r="BC23" s="214">
        <v>5.7043520000000001</v>
      </c>
      <c r="BD23" s="214">
        <v>4.6141719999999999</v>
      </c>
      <c r="BE23" s="355">
        <v>4.2829660000000001</v>
      </c>
      <c r="BF23" s="355">
        <v>4.4465479999999999</v>
      </c>
      <c r="BG23" s="355">
        <v>4.8175220000000003</v>
      </c>
      <c r="BH23" s="355">
        <v>6.3237480000000001</v>
      </c>
      <c r="BI23" s="355">
        <v>9.6531269999999996</v>
      </c>
      <c r="BJ23" s="355">
        <v>13.67033</v>
      </c>
      <c r="BK23" s="355">
        <v>16.530059999999999</v>
      </c>
      <c r="BL23" s="355">
        <v>15.545970000000001</v>
      </c>
      <c r="BM23" s="355">
        <v>11.748480000000001</v>
      </c>
      <c r="BN23" s="355">
        <v>8.040616</v>
      </c>
      <c r="BO23" s="355">
        <v>5.7805600000000004</v>
      </c>
      <c r="BP23" s="355">
        <v>4.6232949999999997</v>
      </c>
      <c r="BQ23" s="355">
        <v>4.271585</v>
      </c>
      <c r="BR23" s="355">
        <v>4.4488209999999997</v>
      </c>
      <c r="BS23" s="355">
        <v>4.8458329999999998</v>
      </c>
      <c r="BT23" s="355">
        <v>6.3052239999999999</v>
      </c>
      <c r="BU23" s="355">
        <v>9.6248810000000002</v>
      </c>
      <c r="BV23" s="355">
        <v>13.63214</v>
      </c>
    </row>
    <row r="24" spans="1:74" ht="11.1" customHeight="1" x14ac:dyDescent="0.2">
      <c r="A24" s="76" t="s">
        <v>679</v>
      </c>
      <c r="B24" s="185" t="s">
        <v>564</v>
      </c>
      <c r="C24" s="214">
        <v>23.300870968000002</v>
      </c>
      <c r="D24" s="214">
        <v>23.5425</v>
      </c>
      <c r="E24" s="214">
        <v>21.955935484000001</v>
      </c>
      <c r="F24" s="214">
        <v>20.926166667</v>
      </c>
      <c r="G24" s="214">
        <v>19.550516128999998</v>
      </c>
      <c r="H24" s="214">
        <v>19.527000000000001</v>
      </c>
      <c r="I24" s="214">
        <v>19.517741935</v>
      </c>
      <c r="J24" s="214">
        <v>19.630096773999998</v>
      </c>
      <c r="K24" s="214">
        <v>19.699633333000001</v>
      </c>
      <c r="L24" s="214">
        <v>19.674709676999999</v>
      </c>
      <c r="M24" s="214">
        <v>21.987433332999998</v>
      </c>
      <c r="N24" s="214">
        <v>22.261645161000001</v>
      </c>
      <c r="O24" s="214">
        <v>23.171580644999999</v>
      </c>
      <c r="P24" s="214">
        <v>23.557964286000001</v>
      </c>
      <c r="Q24" s="214">
        <v>21.342290323</v>
      </c>
      <c r="R24" s="214">
        <v>20.264399999999998</v>
      </c>
      <c r="S24" s="214">
        <v>19.446548387</v>
      </c>
      <c r="T24" s="214">
        <v>19.156033333</v>
      </c>
      <c r="U24" s="214">
        <v>19.093516129000001</v>
      </c>
      <c r="V24" s="214">
        <v>19.350516128999999</v>
      </c>
      <c r="W24" s="214">
        <v>19.302033333000001</v>
      </c>
      <c r="X24" s="214">
        <v>19.773967742</v>
      </c>
      <c r="Y24" s="214">
        <v>21.284566667</v>
      </c>
      <c r="Z24" s="214">
        <v>21.759096774</v>
      </c>
      <c r="AA24" s="214">
        <v>23.239548386999999</v>
      </c>
      <c r="AB24" s="214">
        <v>22.829931034000001</v>
      </c>
      <c r="AC24" s="214">
        <v>21.356709677000001</v>
      </c>
      <c r="AD24" s="214">
        <v>20.650466667</v>
      </c>
      <c r="AE24" s="214">
        <v>19.747612903</v>
      </c>
      <c r="AF24" s="214">
        <v>19.665299999999998</v>
      </c>
      <c r="AG24" s="214">
        <v>19.873903225999999</v>
      </c>
      <c r="AH24" s="214">
        <v>20.234354839000002</v>
      </c>
      <c r="AI24" s="214">
        <v>20.116866667</v>
      </c>
      <c r="AJ24" s="214">
        <v>20.073354839</v>
      </c>
      <c r="AK24" s="214">
        <v>21.784300000000002</v>
      </c>
      <c r="AL24" s="214">
        <v>23.657387097000001</v>
      </c>
      <c r="AM24" s="214">
        <v>23.575354838999999</v>
      </c>
      <c r="AN24" s="214">
        <v>23.021607143000001</v>
      </c>
      <c r="AO24" s="214">
        <v>22.299322580999998</v>
      </c>
      <c r="AP24" s="214">
        <v>20.847166667</v>
      </c>
      <c r="AQ24" s="214">
        <v>20.149516128999998</v>
      </c>
      <c r="AR24" s="214">
        <v>20.370166666999999</v>
      </c>
      <c r="AS24" s="214">
        <v>20.092064516000001</v>
      </c>
      <c r="AT24" s="214">
        <v>20.477161290000002</v>
      </c>
      <c r="AU24" s="214">
        <v>20.440899999999999</v>
      </c>
      <c r="AV24" s="214">
        <v>21.040290323000001</v>
      </c>
      <c r="AW24" s="214">
        <v>23.024066667</v>
      </c>
      <c r="AX24" s="214">
        <v>24.496516129</v>
      </c>
      <c r="AY24" s="214">
        <v>24.849806451999999</v>
      </c>
      <c r="AZ24" s="214">
        <v>24.651250000000001</v>
      </c>
      <c r="BA24" s="214">
        <v>23.503677418999999</v>
      </c>
      <c r="BB24" s="214">
        <v>22.967500000000001</v>
      </c>
      <c r="BC24" s="214">
        <v>20.572780000000002</v>
      </c>
      <c r="BD24" s="214">
        <v>20.445160000000001</v>
      </c>
      <c r="BE24" s="355">
        <v>20.418040000000001</v>
      </c>
      <c r="BF24" s="355">
        <v>20.809239999999999</v>
      </c>
      <c r="BG24" s="355">
        <v>20.96378</v>
      </c>
      <c r="BH24" s="355">
        <v>21.559650000000001</v>
      </c>
      <c r="BI24" s="355">
        <v>23.555789999999998</v>
      </c>
      <c r="BJ24" s="355">
        <v>24.909870000000002</v>
      </c>
      <c r="BK24" s="355">
        <v>24.333120000000001</v>
      </c>
      <c r="BL24" s="355">
        <v>24.096039999999999</v>
      </c>
      <c r="BM24" s="355">
        <v>23.010010000000001</v>
      </c>
      <c r="BN24" s="355">
        <v>22.155190000000001</v>
      </c>
      <c r="BO24" s="355">
        <v>20.954000000000001</v>
      </c>
      <c r="BP24" s="355">
        <v>20.852209999999999</v>
      </c>
      <c r="BQ24" s="355">
        <v>20.680389999999999</v>
      </c>
      <c r="BR24" s="355">
        <v>21.101780000000002</v>
      </c>
      <c r="BS24" s="355">
        <v>21.31345</v>
      </c>
      <c r="BT24" s="355">
        <v>21.84844</v>
      </c>
      <c r="BU24" s="355">
        <v>23.812889999999999</v>
      </c>
      <c r="BV24" s="355">
        <v>25.32845</v>
      </c>
    </row>
    <row r="25" spans="1:74" ht="11.1" customHeight="1" x14ac:dyDescent="0.2">
      <c r="A25" s="76" t="s">
        <v>680</v>
      </c>
      <c r="B25" s="185" t="s">
        <v>145</v>
      </c>
      <c r="C25" s="214">
        <v>21.383257650000001</v>
      </c>
      <c r="D25" s="214">
        <v>19.682462709999999</v>
      </c>
      <c r="E25" s="214">
        <v>18.090564579999999</v>
      </c>
      <c r="F25" s="214">
        <v>18.296632500000001</v>
      </c>
      <c r="G25" s="214">
        <v>20.868685769999999</v>
      </c>
      <c r="H25" s="214">
        <v>24.02501363</v>
      </c>
      <c r="I25" s="214">
        <v>27.203318769999999</v>
      </c>
      <c r="J25" s="214">
        <v>28.961470940000002</v>
      </c>
      <c r="K25" s="214">
        <v>25.69822623</v>
      </c>
      <c r="L25" s="214">
        <v>22.689990940000001</v>
      </c>
      <c r="M25" s="214">
        <v>20.013064570000001</v>
      </c>
      <c r="N25" s="214">
        <v>20.60545368</v>
      </c>
      <c r="O25" s="214">
        <v>22.945936419999999</v>
      </c>
      <c r="P25" s="214">
        <v>23.15511579</v>
      </c>
      <c r="Q25" s="214">
        <v>22.862289610000001</v>
      </c>
      <c r="R25" s="214">
        <v>22.142532670000001</v>
      </c>
      <c r="S25" s="214">
        <v>23.693088029999998</v>
      </c>
      <c r="T25" s="214">
        <v>29.549155970000001</v>
      </c>
      <c r="U25" s="214">
        <v>33.727162030000002</v>
      </c>
      <c r="V25" s="214">
        <v>33.11579613</v>
      </c>
      <c r="W25" s="214">
        <v>29.834794930000001</v>
      </c>
      <c r="X25" s="214">
        <v>25.533573100000002</v>
      </c>
      <c r="Y25" s="214">
        <v>24.413761770000001</v>
      </c>
      <c r="Z25" s="214">
        <v>24.79375319</v>
      </c>
      <c r="AA25" s="214">
        <v>24.966245579999999</v>
      </c>
      <c r="AB25" s="214">
        <v>23.786204210000001</v>
      </c>
      <c r="AC25" s="214">
        <v>24.02469116</v>
      </c>
      <c r="AD25" s="214">
        <v>23.9630881</v>
      </c>
      <c r="AE25" s="214">
        <v>25.949397000000001</v>
      </c>
      <c r="AF25" s="214">
        <v>32.343597199999998</v>
      </c>
      <c r="AG25" s="214">
        <v>36.773167450000003</v>
      </c>
      <c r="AH25" s="214">
        <v>37.136650289999999</v>
      </c>
      <c r="AI25" s="214">
        <v>30.509548729999999</v>
      </c>
      <c r="AJ25" s="214">
        <v>23.99341652</v>
      </c>
      <c r="AK25" s="214">
        <v>22.068195200000002</v>
      </c>
      <c r="AL25" s="214">
        <v>21.63827826</v>
      </c>
      <c r="AM25" s="214">
        <v>20.882630769999999</v>
      </c>
      <c r="AN25" s="214">
        <v>19.955006820000001</v>
      </c>
      <c r="AO25" s="214">
        <v>21.902262520000001</v>
      </c>
      <c r="AP25" s="214">
        <v>20.796314899999999</v>
      </c>
      <c r="AQ25" s="214">
        <v>22.77906565</v>
      </c>
      <c r="AR25" s="214">
        <v>28.469569069999999</v>
      </c>
      <c r="AS25" s="214">
        <v>34.654043649999998</v>
      </c>
      <c r="AT25" s="214">
        <v>33.344580000000001</v>
      </c>
      <c r="AU25" s="214">
        <v>28.735606870000002</v>
      </c>
      <c r="AV25" s="214">
        <v>25.154796579999999</v>
      </c>
      <c r="AW25" s="214">
        <v>22.093787670000001</v>
      </c>
      <c r="AX25" s="214">
        <v>24.781586350000001</v>
      </c>
      <c r="AY25" s="214">
        <v>25.641792420000002</v>
      </c>
      <c r="AZ25" s="214">
        <v>23.929727929999999</v>
      </c>
      <c r="BA25" s="214">
        <v>23.952503289999999</v>
      </c>
      <c r="BB25" s="214">
        <v>23.603921</v>
      </c>
      <c r="BC25" s="214">
        <v>27.19688</v>
      </c>
      <c r="BD25" s="214">
        <v>32.001710000000003</v>
      </c>
      <c r="BE25" s="355">
        <v>36.131320000000002</v>
      </c>
      <c r="BF25" s="355">
        <v>36.058039999999998</v>
      </c>
      <c r="BG25" s="355">
        <v>30.009270000000001</v>
      </c>
      <c r="BH25" s="355">
        <v>25.807369999999999</v>
      </c>
      <c r="BI25" s="355">
        <v>23.729590000000002</v>
      </c>
      <c r="BJ25" s="355">
        <v>24.997309999999999</v>
      </c>
      <c r="BK25" s="355">
        <v>26.055209999999999</v>
      </c>
      <c r="BL25" s="355">
        <v>24.352329999999998</v>
      </c>
      <c r="BM25" s="355">
        <v>23.342420000000001</v>
      </c>
      <c r="BN25" s="355">
        <v>22.98733</v>
      </c>
      <c r="BO25" s="355">
        <v>25.648720000000001</v>
      </c>
      <c r="BP25" s="355">
        <v>30.960709999999999</v>
      </c>
      <c r="BQ25" s="355">
        <v>36.697789999999998</v>
      </c>
      <c r="BR25" s="355">
        <v>36.800400000000003</v>
      </c>
      <c r="BS25" s="355">
        <v>30.818819999999999</v>
      </c>
      <c r="BT25" s="355">
        <v>26.523589999999999</v>
      </c>
      <c r="BU25" s="355">
        <v>24.65483</v>
      </c>
      <c r="BV25" s="355">
        <v>25.837679999999999</v>
      </c>
    </row>
    <row r="26" spans="1:74" ht="11.1" customHeight="1" x14ac:dyDescent="0.2">
      <c r="A26" s="76" t="s">
        <v>678</v>
      </c>
      <c r="B26" s="185" t="s">
        <v>565</v>
      </c>
      <c r="C26" s="214">
        <v>3.900483871</v>
      </c>
      <c r="D26" s="214">
        <v>3.9928214286000001</v>
      </c>
      <c r="E26" s="214">
        <v>4.0217096773999996</v>
      </c>
      <c r="F26" s="214">
        <v>4.1200999999999999</v>
      </c>
      <c r="G26" s="214">
        <v>4.0978387097000004</v>
      </c>
      <c r="H26" s="214">
        <v>4.1189999999999998</v>
      </c>
      <c r="I26" s="214">
        <v>4.2065806451999999</v>
      </c>
      <c r="J26" s="214">
        <v>4.2294838710000002</v>
      </c>
      <c r="K26" s="214">
        <v>4.2279999999999998</v>
      </c>
      <c r="L26" s="214">
        <v>4.2699354839000003</v>
      </c>
      <c r="M26" s="214">
        <v>4.2426000000000004</v>
      </c>
      <c r="N26" s="214">
        <v>4.2754838709999996</v>
      </c>
      <c r="O26" s="214">
        <v>4.2776774193999998</v>
      </c>
      <c r="P26" s="214">
        <v>4.2989285714000003</v>
      </c>
      <c r="Q26" s="214">
        <v>4.3179032258000003</v>
      </c>
      <c r="R26" s="214">
        <v>4.3802333332999996</v>
      </c>
      <c r="S26" s="214">
        <v>4.3171935483999997</v>
      </c>
      <c r="T26" s="214">
        <v>4.3071666666999997</v>
      </c>
      <c r="U26" s="214">
        <v>4.3208064516000002</v>
      </c>
      <c r="V26" s="214">
        <v>4.3257096773999999</v>
      </c>
      <c r="W26" s="214">
        <v>4.3530333333</v>
      </c>
      <c r="X26" s="214">
        <v>4.3213225806000004</v>
      </c>
      <c r="Y26" s="214">
        <v>4.3031666667000001</v>
      </c>
      <c r="Z26" s="214">
        <v>4.3034193547999999</v>
      </c>
      <c r="AA26" s="214">
        <v>4.3991935484000004</v>
      </c>
      <c r="AB26" s="214">
        <v>4.4556551724000002</v>
      </c>
      <c r="AC26" s="214">
        <v>4.4096451613000003</v>
      </c>
      <c r="AD26" s="214">
        <v>4.4032999999999998</v>
      </c>
      <c r="AE26" s="214">
        <v>4.3821935484000001</v>
      </c>
      <c r="AF26" s="214">
        <v>4.3224666666999996</v>
      </c>
      <c r="AG26" s="214">
        <v>4.3592258064999996</v>
      </c>
      <c r="AH26" s="214">
        <v>4.3131612903000001</v>
      </c>
      <c r="AI26" s="214">
        <v>4.2867333332999999</v>
      </c>
      <c r="AJ26" s="214">
        <v>4.2587741934999999</v>
      </c>
      <c r="AK26" s="214">
        <v>4.2980333333000003</v>
      </c>
      <c r="AL26" s="214">
        <v>4.2434193548000003</v>
      </c>
      <c r="AM26" s="214">
        <v>4.2123870967999997</v>
      </c>
      <c r="AN26" s="214">
        <v>4.2825714285999998</v>
      </c>
      <c r="AO26" s="214">
        <v>4.2881290322999996</v>
      </c>
      <c r="AP26" s="214">
        <v>4.2949333333000004</v>
      </c>
      <c r="AQ26" s="214">
        <v>4.306</v>
      </c>
      <c r="AR26" s="214">
        <v>4.3558333332999997</v>
      </c>
      <c r="AS26" s="214">
        <v>4.4001612902999998</v>
      </c>
      <c r="AT26" s="214">
        <v>4.4006451612999999</v>
      </c>
      <c r="AU26" s="214">
        <v>4.4813666666999996</v>
      </c>
      <c r="AV26" s="214">
        <v>4.5138709677</v>
      </c>
      <c r="AW26" s="214">
        <v>4.6463000000000001</v>
      </c>
      <c r="AX26" s="214">
        <v>4.6944516129</v>
      </c>
      <c r="AY26" s="214">
        <v>4.6204193548000001</v>
      </c>
      <c r="AZ26" s="214">
        <v>4.7161071429000003</v>
      </c>
      <c r="BA26" s="214">
        <v>4.7798387096999999</v>
      </c>
      <c r="BB26" s="214">
        <v>4.7891333332999997</v>
      </c>
      <c r="BC26" s="214">
        <v>4.8851060000000004</v>
      </c>
      <c r="BD26" s="214">
        <v>4.9168149999999997</v>
      </c>
      <c r="BE26" s="355">
        <v>4.9379489999999997</v>
      </c>
      <c r="BF26" s="355">
        <v>4.9595469999999997</v>
      </c>
      <c r="BG26" s="355">
        <v>4.9701329999999997</v>
      </c>
      <c r="BH26" s="355">
        <v>4.9937550000000002</v>
      </c>
      <c r="BI26" s="355">
        <v>5.0163180000000001</v>
      </c>
      <c r="BJ26" s="355">
        <v>5.0334849999999998</v>
      </c>
      <c r="BK26" s="355">
        <v>5.0473119999999998</v>
      </c>
      <c r="BL26" s="355">
        <v>5.0640739999999997</v>
      </c>
      <c r="BM26" s="355">
        <v>5.0752439999999996</v>
      </c>
      <c r="BN26" s="355">
        <v>5.079421</v>
      </c>
      <c r="BO26" s="355">
        <v>5.080667</v>
      </c>
      <c r="BP26" s="355">
        <v>5.0815760000000001</v>
      </c>
      <c r="BQ26" s="355">
        <v>5.0800489999999998</v>
      </c>
      <c r="BR26" s="355">
        <v>5.0911220000000004</v>
      </c>
      <c r="BS26" s="355">
        <v>5.0966170000000002</v>
      </c>
      <c r="BT26" s="355">
        <v>5.1074469999999996</v>
      </c>
      <c r="BU26" s="355">
        <v>5.1179180000000004</v>
      </c>
      <c r="BV26" s="355">
        <v>5.1253640000000003</v>
      </c>
    </row>
    <row r="27" spans="1:74" ht="11.1" customHeight="1" x14ac:dyDescent="0.2">
      <c r="A27" s="76" t="s">
        <v>682</v>
      </c>
      <c r="B27" s="185" t="s">
        <v>1015</v>
      </c>
      <c r="C27" s="214">
        <v>2.7763870968000002</v>
      </c>
      <c r="D27" s="214">
        <v>2.6214642857000001</v>
      </c>
      <c r="E27" s="214">
        <v>2.1910645161</v>
      </c>
      <c r="F27" s="214">
        <v>1.7103333332999999</v>
      </c>
      <c r="G27" s="214">
        <v>1.5156774194</v>
      </c>
      <c r="H27" s="214">
        <v>1.5090666666999999</v>
      </c>
      <c r="I27" s="214">
        <v>1.5763870968</v>
      </c>
      <c r="J27" s="214">
        <v>1.6226129032000001</v>
      </c>
      <c r="K27" s="214">
        <v>1.5655333333000001</v>
      </c>
      <c r="L27" s="214">
        <v>1.6032580645000001</v>
      </c>
      <c r="M27" s="214">
        <v>2.0752333332999999</v>
      </c>
      <c r="N27" s="214">
        <v>2.2931935484000001</v>
      </c>
      <c r="O27" s="214">
        <v>2.5419354839000001</v>
      </c>
      <c r="P27" s="214">
        <v>2.6467142856999999</v>
      </c>
      <c r="Q27" s="214">
        <v>2.0945483871000001</v>
      </c>
      <c r="R27" s="214">
        <v>1.6527000000000001</v>
      </c>
      <c r="S27" s="214">
        <v>1.4696451612999999</v>
      </c>
      <c r="T27" s="214">
        <v>1.5595000000000001</v>
      </c>
      <c r="U27" s="214">
        <v>1.6481612903</v>
      </c>
      <c r="V27" s="214">
        <v>1.6352580645000001</v>
      </c>
      <c r="W27" s="214">
        <v>1.5595333333000001</v>
      </c>
      <c r="X27" s="214">
        <v>1.5796451613</v>
      </c>
      <c r="Y27" s="214">
        <v>1.8671666667</v>
      </c>
      <c r="Z27" s="214">
        <v>2.0922258065000001</v>
      </c>
      <c r="AA27" s="214">
        <v>2.5677741935</v>
      </c>
      <c r="AB27" s="214">
        <v>2.3423793103000001</v>
      </c>
      <c r="AC27" s="214">
        <v>1.9291290323000001</v>
      </c>
      <c r="AD27" s="214">
        <v>1.7571666667000001</v>
      </c>
      <c r="AE27" s="214">
        <v>1.5946774194</v>
      </c>
      <c r="AF27" s="214">
        <v>1.6839999999999999</v>
      </c>
      <c r="AG27" s="214">
        <v>1.7880967742</v>
      </c>
      <c r="AH27" s="214">
        <v>1.8091290323</v>
      </c>
      <c r="AI27" s="214">
        <v>1.6363333333000001</v>
      </c>
      <c r="AJ27" s="214">
        <v>1.5588064516</v>
      </c>
      <c r="AK27" s="214">
        <v>1.8272666666999999</v>
      </c>
      <c r="AL27" s="214">
        <v>2.3767419355000001</v>
      </c>
      <c r="AM27" s="214">
        <v>2.3730000000000002</v>
      </c>
      <c r="AN27" s="214">
        <v>2.1097857143000001</v>
      </c>
      <c r="AO27" s="214">
        <v>2.0675161289999999</v>
      </c>
      <c r="AP27" s="214">
        <v>1.6274999999999999</v>
      </c>
      <c r="AQ27" s="214">
        <v>1.5516774194</v>
      </c>
      <c r="AR27" s="214">
        <v>1.6153666667</v>
      </c>
      <c r="AS27" s="214">
        <v>1.7456774194</v>
      </c>
      <c r="AT27" s="214">
        <v>1.7230322580999999</v>
      </c>
      <c r="AU27" s="214">
        <v>1.6264333333000001</v>
      </c>
      <c r="AV27" s="214">
        <v>1.6636451613000001</v>
      </c>
      <c r="AW27" s="214">
        <v>1.9847666666999999</v>
      </c>
      <c r="AX27" s="214">
        <v>2.5109354839</v>
      </c>
      <c r="AY27" s="214">
        <v>2.7150645161</v>
      </c>
      <c r="AZ27" s="214">
        <v>2.42</v>
      </c>
      <c r="BA27" s="214">
        <v>2.2624838710000001</v>
      </c>
      <c r="BB27" s="214">
        <v>1.9800333333</v>
      </c>
      <c r="BC27" s="214">
        <v>1.7083999999999999</v>
      </c>
      <c r="BD27" s="214">
        <v>1.7518629999999999</v>
      </c>
      <c r="BE27" s="355">
        <v>1.8390770000000001</v>
      </c>
      <c r="BF27" s="355">
        <v>1.8477300000000001</v>
      </c>
      <c r="BG27" s="355">
        <v>1.6940440000000001</v>
      </c>
      <c r="BH27" s="355">
        <v>1.749212</v>
      </c>
      <c r="BI27" s="355">
        <v>2.0384009999999999</v>
      </c>
      <c r="BJ27" s="355">
        <v>2.4796619999999998</v>
      </c>
      <c r="BK27" s="355">
        <v>2.7015799999999999</v>
      </c>
      <c r="BL27" s="355">
        <v>2.5731310000000001</v>
      </c>
      <c r="BM27" s="355">
        <v>2.2410079999999999</v>
      </c>
      <c r="BN27" s="355">
        <v>1.9471769999999999</v>
      </c>
      <c r="BO27" s="355">
        <v>1.836954</v>
      </c>
      <c r="BP27" s="355">
        <v>1.9380679999999999</v>
      </c>
      <c r="BQ27" s="355">
        <v>2.0471439999999999</v>
      </c>
      <c r="BR27" s="355">
        <v>2.103631</v>
      </c>
      <c r="BS27" s="355">
        <v>1.9948729999999999</v>
      </c>
      <c r="BT27" s="355">
        <v>2.077045</v>
      </c>
      <c r="BU27" s="355">
        <v>2.418526</v>
      </c>
      <c r="BV27" s="355">
        <v>2.8295080000000001</v>
      </c>
    </row>
    <row r="28" spans="1:74" ht="11.1" customHeight="1" x14ac:dyDescent="0.2">
      <c r="A28" s="76" t="s">
        <v>693</v>
      </c>
      <c r="B28" s="185" t="s">
        <v>566</v>
      </c>
      <c r="C28" s="214">
        <v>9.6645161290000003E-2</v>
      </c>
      <c r="D28" s="214">
        <v>9.6642857142999999E-2</v>
      </c>
      <c r="E28" s="214">
        <v>9.6645161290000003E-2</v>
      </c>
      <c r="F28" s="214">
        <v>9.6633333333000004E-2</v>
      </c>
      <c r="G28" s="214">
        <v>9.6645161290000003E-2</v>
      </c>
      <c r="H28" s="214">
        <v>9.6633333333000004E-2</v>
      </c>
      <c r="I28" s="214">
        <v>9.6645161290000003E-2</v>
      </c>
      <c r="J28" s="214">
        <v>9.6645161290000003E-2</v>
      </c>
      <c r="K28" s="214">
        <v>9.6633333333000004E-2</v>
      </c>
      <c r="L28" s="214">
        <v>9.6645161290000003E-2</v>
      </c>
      <c r="M28" s="214">
        <v>9.6633333333000004E-2</v>
      </c>
      <c r="N28" s="214">
        <v>9.6645161290000003E-2</v>
      </c>
      <c r="O28" s="214">
        <v>0.10790322581</v>
      </c>
      <c r="P28" s="214">
        <v>0.10789285714000001</v>
      </c>
      <c r="Q28" s="214">
        <v>0.10790322581</v>
      </c>
      <c r="R28" s="214">
        <v>0.1079</v>
      </c>
      <c r="S28" s="214">
        <v>0.10790322581</v>
      </c>
      <c r="T28" s="214">
        <v>0.1079</v>
      </c>
      <c r="U28" s="214">
        <v>0.10790322581</v>
      </c>
      <c r="V28" s="214">
        <v>0.10790322581</v>
      </c>
      <c r="W28" s="214">
        <v>0.1079</v>
      </c>
      <c r="X28" s="214">
        <v>0.10790322581</v>
      </c>
      <c r="Y28" s="214">
        <v>0.1079</v>
      </c>
      <c r="Z28" s="214">
        <v>0.10790322581</v>
      </c>
      <c r="AA28" s="214">
        <v>0.10951612903000001</v>
      </c>
      <c r="AB28" s="214">
        <v>0.10951724138</v>
      </c>
      <c r="AC28" s="214">
        <v>0.10951612903000001</v>
      </c>
      <c r="AD28" s="214">
        <v>0.1095</v>
      </c>
      <c r="AE28" s="214">
        <v>0.10951612903000001</v>
      </c>
      <c r="AF28" s="214">
        <v>0.1095</v>
      </c>
      <c r="AG28" s="214">
        <v>0.11948387097</v>
      </c>
      <c r="AH28" s="214">
        <v>0.11948387097</v>
      </c>
      <c r="AI28" s="214">
        <v>0.11946666667</v>
      </c>
      <c r="AJ28" s="214">
        <v>0.11948387097</v>
      </c>
      <c r="AK28" s="214">
        <v>0.11946666667</v>
      </c>
      <c r="AL28" s="214">
        <v>0.11948387097</v>
      </c>
      <c r="AM28" s="214">
        <v>0.11864516129</v>
      </c>
      <c r="AN28" s="214">
        <v>0.11864285714</v>
      </c>
      <c r="AO28" s="214">
        <v>0.11864516129</v>
      </c>
      <c r="AP28" s="214">
        <v>0.11866666667</v>
      </c>
      <c r="AQ28" s="214">
        <v>0.11864516129</v>
      </c>
      <c r="AR28" s="214">
        <v>0.11866666667</v>
      </c>
      <c r="AS28" s="214">
        <v>0.11912903226</v>
      </c>
      <c r="AT28" s="214">
        <v>0.11912903226</v>
      </c>
      <c r="AU28" s="214">
        <v>0.11913333332999999</v>
      </c>
      <c r="AV28" s="214">
        <v>0.11912903226</v>
      </c>
      <c r="AW28" s="214">
        <v>0.11913333332999999</v>
      </c>
      <c r="AX28" s="214">
        <v>0.11912903226</v>
      </c>
      <c r="AY28" s="214">
        <v>0.11880645161</v>
      </c>
      <c r="AZ28" s="214">
        <v>0.11882142857</v>
      </c>
      <c r="BA28" s="214">
        <v>0.11880645161</v>
      </c>
      <c r="BB28" s="214">
        <v>0.11883333333</v>
      </c>
      <c r="BC28" s="214">
        <v>0.1188333</v>
      </c>
      <c r="BD28" s="214">
        <v>0.1188333</v>
      </c>
      <c r="BE28" s="355">
        <v>0.1188333</v>
      </c>
      <c r="BF28" s="355">
        <v>0.1188333</v>
      </c>
      <c r="BG28" s="355">
        <v>0.1188333</v>
      </c>
      <c r="BH28" s="355">
        <v>0.1188333</v>
      </c>
      <c r="BI28" s="355">
        <v>0.1188333</v>
      </c>
      <c r="BJ28" s="355">
        <v>0.1188333</v>
      </c>
      <c r="BK28" s="355">
        <v>0.12183330000000001</v>
      </c>
      <c r="BL28" s="355">
        <v>0.12183330000000001</v>
      </c>
      <c r="BM28" s="355">
        <v>0.12183330000000001</v>
      </c>
      <c r="BN28" s="355">
        <v>0.12183330000000001</v>
      </c>
      <c r="BO28" s="355">
        <v>0.12183330000000001</v>
      </c>
      <c r="BP28" s="355">
        <v>0.12183330000000001</v>
      </c>
      <c r="BQ28" s="355">
        <v>0.12183330000000001</v>
      </c>
      <c r="BR28" s="355">
        <v>0.12183330000000001</v>
      </c>
      <c r="BS28" s="355">
        <v>0.12183330000000001</v>
      </c>
      <c r="BT28" s="355">
        <v>0.12183330000000001</v>
      </c>
      <c r="BU28" s="355">
        <v>0.12183330000000001</v>
      </c>
      <c r="BV28" s="355">
        <v>0.12183330000000001</v>
      </c>
    </row>
    <row r="29" spans="1:74" ht="11.1" customHeight="1" x14ac:dyDescent="0.2">
      <c r="A29" s="77" t="s">
        <v>681</v>
      </c>
      <c r="B29" s="186" t="s">
        <v>980</v>
      </c>
      <c r="C29" s="214">
        <v>103.35890281</v>
      </c>
      <c r="D29" s="214">
        <v>97.901319853000004</v>
      </c>
      <c r="E29" s="214">
        <v>82.512467806000004</v>
      </c>
      <c r="F29" s="214">
        <v>65.389165833000007</v>
      </c>
      <c r="G29" s="214">
        <v>58.394169640999998</v>
      </c>
      <c r="H29" s="214">
        <v>58.178213630000002</v>
      </c>
      <c r="I29" s="214">
        <v>60.677867157000001</v>
      </c>
      <c r="J29" s="214">
        <v>62.356696745999997</v>
      </c>
      <c r="K29" s="214">
        <v>60.309592897000002</v>
      </c>
      <c r="L29" s="214">
        <v>61.703474811</v>
      </c>
      <c r="M29" s="214">
        <v>78.583897902999993</v>
      </c>
      <c r="N29" s="214">
        <v>86.424582712000003</v>
      </c>
      <c r="O29" s="214">
        <v>100.48322674000001</v>
      </c>
      <c r="P29" s="214">
        <v>104.47036579</v>
      </c>
      <c r="Q29" s="214">
        <v>83.591160578</v>
      </c>
      <c r="R29" s="214">
        <v>66.930632669999994</v>
      </c>
      <c r="S29" s="214">
        <v>59.940184803999998</v>
      </c>
      <c r="T29" s="214">
        <v>63.330122637000002</v>
      </c>
      <c r="U29" s="214">
        <v>66.700323319999995</v>
      </c>
      <c r="V29" s="214">
        <v>66.216925161999995</v>
      </c>
      <c r="W29" s="214">
        <v>63.377828262999998</v>
      </c>
      <c r="X29" s="214">
        <v>64.106702131999995</v>
      </c>
      <c r="Y29" s="214">
        <v>74.971261769999998</v>
      </c>
      <c r="Z29" s="214">
        <v>83.489204803000007</v>
      </c>
      <c r="AA29" s="214">
        <v>99.837148806000002</v>
      </c>
      <c r="AB29" s="214">
        <v>91.548169727000001</v>
      </c>
      <c r="AC29" s="214">
        <v>76.108078257000003</v>
      </c>
      <c r="AD29" s="214">
        <v>69.568521433000001</v>
      </c>
      <c r="AE29" s="214">
        <v>63.55255829</v>
      </c>
      <c r="AF29" s="214">
        <v>66.815263866999999</v>
      </c>
      <c r="AG29" s="214">
        <v>70.681490030999996</v>
      </c>
      <c r="AH29" s="214">
        <v>71.377747064000005</v>
      </c>
      <c r="AI29" s="214">
        <v>65.056748729999995</v>
      </c>
      <c r="AJ29" s="214">
        <v>62.215964907</v>
      </c>
      <c r="AK29" s="214">
        <v>72.095195200000006</v>
      </c>
      <c r="AL29" s="214">
        <v>92.557987936999993</v>
      </c>
      <c r="AM29" s="214">
        <v>93.519469479999998</v>
      </c>
      <c r="AN29" s="214">
        <v>83.146185391000003</v>
      </c>
      <c r="AO29" s="214">
        <v>81.480165745999997</v>
      </c>
      <c r="AP29" s="214">
        <v>64.139048232999997</v>
      </c>
      <c r="AQ29" s="214">
        <v>61.151259197999998</v>
      </c>
      <c r="AR29" s="214">
        <v>63.661902402999999</v>
      </c>
      <c r="AS29" s="214">
        <v>68.797269455999995</v>
      </c>
      <c r="AT29" s="214">
        <v>67.904257419000004</v>
      </c>
      <c r="AU29" s="214">
        <v>64.097073537</v>
      </c>
      <c r="AV29" s="214">
        <v>65.563699806000002</v>
      </c>
      <c r="AW29" s="214">
        <v>78.219354336999999</v>
      </c>
      <c r="AX29" s="214">
        <v>98.955360544000001</v>
      </c>
      <c r="AY29" s="214">
        <v>107.00024403</v>
      </c>
      <c r="AZ29" s="214">
        <v>95.371799358999994</v>
      </c>
      <c r="BA29" s="214">
        <v>89.164535548000003</v>
      </c>
      <c r="BB29" s="214">
        <v>78.032554332999993</v>
      </c>
      <c r="BC29" s="214">
        <v>66.062809299999998</v>
      </c>
      <c r="BD29" s="214">
        <v>68.146608299999997</v>
      </c>
      <c r="BE29" s="355">
        <v>71.450789999999998</v>
      </c>
      <c r="BF29" s="355">
        <v>71.693219999999997</v>
      </c>
      <c r="BG29" s="355">
        <v>66.436610000000002</v>
      </c>
      <c r="BH29" s="355">
        <v>67.630949999999999</v>
      </c>
      <c r="BI29" s="355">
        <v>79.045839999999998</v>
      </c>
      <c r="BJ29" s="355">
        <v>96.434970000000007</v>
      </c>
      <c r="BK29" s="355">
        <v>104.84610000000001</v>
      </c>
      <c r="BL29" s="355">
        <v>98.342669999999998</v>
      </c>
      <c r="BM29" s="355">
        <v>85.061260000000004</v>
      </c>
      <c r="BN29" s="355">
        <v>71.981340000000003</v>
      </c>
      <c r="BO29" s="355">
        <v>66.102720000000005</v>
      </c>
      <c r="BP29" s="355">
        <v>68.069550000000007</v>
      </c>
      <c r="BQ29" s="355">
        <v>72.591549999999998</v>
      </c>
      <c r="BR29" s="355">
        <v>73.114930000000001</v>
      </c>
      <c r="BS29" s="355">
        <v>68.09836</v>
      </c>
      <c r="BT29" s="355">
        <v>69.025769999999994</v>
      </c>
      <c r="BU29" s="355">
        <v>80.735820000000004</v>
      </c>
      <c r="BV29" s="355">
        <v>97.685659999999999</v>
      </c>
    </row>
    <row r="30" spans="1:74" ht="11.1" customHeight="1" x14ac:dyDescent="0.2">
      <c r="A30" s="77"/>
      <c r="B30" s="186"/>
      <c r="C30" s="214"/>
      <c r="D30" s="214"/>
      <c r="E30" s="214"/>
      <c r="F30" s="214"/>
      <c r="G30" s="214"/>
      <c r="H30" s="214"/>
      <c r="I30" s="214"/>
      <c r="J30" s="214"/>
      <c r="K30" s="214"/>
      <c r="L30" s="214"/>
      <c r="M30" s="214"/>
      <c r="N30" s="214"/>
      <c r="O30" s="214"/>
      <c r="P30" s="214"/>
      <c r="Q30" s="214"/>
      <c r="R30" s="214"/>
      <c r="S30" s="214"/>
      <c r="T30" s="214"/>
      <c r="U30" s="214"/>
      <c r="V30" s="214"/>
      <c r="W30" s="214"/>
      <c r="X30" s="214"/>
      <c r="Y30" s="214"/>
      <c r="Z30" s="214"/>
      <c r="AA30" s="214"/>
      <c r="AB30" s="214"/>
      <c r="AC30" s="214"/>
      <c r="AD30" s="214"/>
      <c r="AE30" s="214"/>
      <c r="AF30" s="214"/>
      <c r="AG30" s="214"/>
      <c r="AH30" s="214"/>
      <c r="AI30" s="214"/>
      <c r="AJ30" s="214"/>
      <c r="AK30" s="214"/>
      <c r="AL30" s="214"/>
      <c r="AM30" s="214"/>
      <c r="AN30" s="214"/>
      <c r="AO30" s="214"/>
      <c r="AP30" s="214"/>
      <c r="AQ30" s="214"/>
      <c r="AR30" s="214"/>
      <c r="AS30" s="214"/>
      <c r="AT30" s="214"/>
      <c r="AU30" s="214"/>
      <c r="AV30" s="214"/>
      <c r="AW30" s="214"/>
      <c r="AX30" s="214"/>
      <c r="AY30" s="214"/>
      <c r="AZ30" s="214"/>
      <c r="BA30" s="214"/>
      <c r="BB30" s="214"/>
      <c r="BC30" s="214"/>
      <c r="BD30" s="214"/>
      <c r="BE30" s="355"/>
      <c r="BF30" s="355"/>
      <c r="BG30" s="355"/>
      <c r="BH30" s="355"/>
      <c r="BI30" s="355"/>
      <c r="BJ30" s="355"/>
      <c r="BK30" s="355"/>
      <c r="BL30" s="355"/>
      <c r="BM30" s="355"/>
      <c r="BN30" s="355"/>
      <c r="BO30" s="355"/>
      <c r="BP30" s="355"/>
      <c r="BQ30" s="355"/>
      <c r="BR30" s="355"/>
      <c r="BS30" s="355"/>
      <c r="BT30" s="355"/>
      <c r="BU30" s="355"/>
      <c r="BV30" s="355"/>
    </row>
    <row r="31" spans="1:74" ht="11.1" customHeight="1" x14ac:dyDescent="0.2">
      <c r="A31" s="71"/>
      <c r="B31" s="79" t="s">
        <v>979</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394"/>
      <c r="BF31" s="394"/>
      <c r="BG31" s="394"/>
      <c r="BH31" s="394"/>
      <c r="BI31" s="394"/>
      <c r="BJ31" s="394"/>
      <c r="BK31" s="394"/>
      <c r="BL31" s="394"/>
      <c r="BM31" s="394"/>
      <c r="BN31" s="394"/>
      <c r="BO31" s="394"/>
      <c r="BP31" s="394"/>
      <c r="BQ31" s="394"/>
      <c r="BR31" s="394"/>
      <c r="BS31" s="394"/>
      <c r="BT31" s="394"/>
      <c r="BU31" s="394"/>
      <c r="BV31" s="394"/>
    </row>
    <row r="32" spans="1:74" ht="11.1" customHeight="1" x14ac:dyDescent="0.2">
      <c r="A32" s="76" t="s">
        <v>674</v>
      </c>
      <c r="B32" s="185" t="s">
        <v>567</v>
      </c>
      <c r="C32" s="259">
        <v>1924.922</v>
      </c>
      <c r="D32" s="259">
        <v>1199.9870000000001</v>
      </c>
      <c r="E32" s="259">
        <v>857.31</v>
      </c>
      <c r="F32" s="259">
        <v>1066.3800000000001</v>
      </c>
      <c r="G32" s="259">
        <v>1547.944</v>
      </c>
      <c r="H32" s="259">
        <v>2005.4749999999999</v>
      </c>
      <c r="I32" s="259">
        <v>2399.9740000000002</v>
      </c>
      <c r="J32" s="259">
        <v>2768.3980000000001</v>
      </c>
      <c r="K32" s="259">
        <v>3187.0160000000001</v>
      </c>
      <c r="L32" s="259">
        <v>3587.27</v>
      </c>
      <c r="M32" s="259">
        <v>3426.8679999999999</v>
      </c>
      <c r="N32" s="259">
        <v>3141.2220000000002</v>
      </c>
      <c r="O32" s="259">
        <v>2407.1210000000001</v>
      </c>
      <c r="P32" s="259">
        <v>1665.548</v>
      </c>
      <c r="Q32" s="259">
        <v>1471.4760000000001</v>
      </c>
      <c r="R32" s="259">
        <v>1793.086</v>
      </c>
      <c r="S32" s="259">
        <v>2287.2379999999998</v>
      </c>
      <c r="T32" s="259">
        <v>2646.5329999999999</v>
      </c>
      <c r="U32" s="259">
        <v>2924.4259999999999</v>
      </c>
      <c r="V32" s="259">
        <v>3241.6309999999999</v>
      </c>
      <c r="W32" s="259">
        <v>3614.08</v>
      </c>
      <c r="X32" s="259">
        <v>3942.279</v>
      </c>
      <c r="Y32" s="259">
        <v>3926.8220000000001</v>
      </c>
      <c r="Z32" s="259">
        <v>3666.6320000000001</v>
      </c>
      <c r="AA32" s="259">
        <v>2938.0889999999999</v>
      </c>
      <c r="AB32" s="259">
        <v>2534.2919999999999</v>
      </c>
      <c r="AC32" s="259">
        <v>2486.3220000000001</v>
      </c>
      <c r="AD32" s="259">
        <v>2645.56</v>
      </c>
      <c r="AE32" s="259">
        <v>2966.2649999999999</v>
      </c>
      <c r="AF32" s="259">
        <v>3186.0320000000002</v>
      </c>
      <c r="AG32" s="259">
        <v>3318.1390000000001</v>
      </c>
      <c r="AH32" s="259">
        <v>3441.3249999999998</v>
      </c>
      <c r="AI32" s="259">
        <v>3705.1610000000001</v>
      </c>
      <c r="AJ32" s="259">
        <v>4012.723</v>
      </c>
      <c r="AK32" s="259">
        <v>3976.5810000000001</v>
      </c>
      <c r="AL32" s="259">
        <v>3296.944</v>
      </c>
      <c r="AM32" s="259">
        <v>2622.1579999999999</v>
      </c>
      <c r="AN32" s="259">
        <v>2337.3310000000001</v>
      </c>
      <c r="AO32" s="259">
        <v>2062.5039999999999</v>
      </c>
      <c r="AP32" s="259">
        <v>2291.25</v>
      </c>
      <c r="AQ32" s="259">
        <v>2626.5070000000001</v>
      </c>
      <c r="AR32" s="259">
        <v>2906.808</v>
      </c>
      <c r="AS32" s="259">
        <v>3054.1509999999998</v>
      </c>
      <c r="AT32" s="259">
        <v>3249.8960000000002</v>
      </c>
      <c r="AU32" s="259">
        <v>3567.2280000000001</v>
      </c>
      <c r="AV32" s="259">
        <v>3816.4960000000001</v>
      </c>
      <c r="AW32" s="259">
        <v>3709.2629999999999</v>
      </c>
      <c r="AX32" s="259">
        <v>3032.2649999999999</v>
      </c>
      <c r="AY32" s="259">
        <v>2140.181</v>
      </c>
      <c r="AZ32" s="259">
        <v>1672.3869999999999</v>
      </c>
      <c r="BA32" s="259">
        <v>1391.3879999999999</v>
      </c>
      <c r="BB32" s="259">
        <v>1426.5429999999999</v>
      </c>
      <c r="BC32" s="259">
        <v>1835.9791428999999</v>
      </c>
      <c r="BD32" s="259">
        <v>2193.0585713999999</v>
      </c>
      <c r="BE32" s="374">
        <v>2463.6909999999998</v>
      </c>
      <c r="BF32" s="374">
        <v>2747.9940000000001</v>
      </c>
      <c r="BG32" s="374">
        <v>3142.57</v>
      </c>
      <c r="BH32" s="374">
        <v>3504.0230000000001</v>
      </c>
      <c r="BI32" s="374">
        <v>3482.6489999999999</v>
      </c>
      <c r="BJ32" s="374">
        <v>2972.1970000000001</v>
      </c>
      <c r="BK32" s="374">
        <v>2243.6779999999999</v>
      </c>
      <c r="BL32" s="374">
        <v>1740.5340000000001</v>
      </c>
      <c r="BM32" s="374">
        <v>1563.866</v>
      </c>
      <c r="BN32" s="374">
        <v>1794.0450000000001</v>
      </c>
      <c r="BO32" s="374">
        <v>2229.9740000000002</v>
      </c>
      <c r="BP32" s="374">
        <v>2550.1480000000001</v>
      </c>
      <c r="BQ32" s="374">
        <v>2774.817</v>
      </c>
      <c r="BR32" s="374">
        <v>2999.3380000000002</v>
      </c>
      <c r="BS32" s="374">
        <v>3303.6289999999999</v>
      </c>
      <c r="BT32" s="374">
        <v>3571.2530000000002</v>
      </c>
      <c r="BU32" s="374">
        <v>3460.971</v>
      </c>
      <c r="BV32" s="374">
        <v>2858.9189999999999</v>
      </c>
    </row>
    <row r="33" spans="1:74" ht="11.1" customHeight="1" x14ac:dyDescent="0.2">
      <c r="A33" s="635" t="s">
        <v>1226</v>
      </c>
      <c r="B33" s="636" t="s">
        <v>1231</v>
      </c>
      <c r="C33" s="259">
        <v>451.33499999999998</v>
      </c>
      <c r="D33" s="259">
        <v>271.80099999999999</v>
      </c>
      <c r="E33" s="259">
        <v>167.715</v>
      </c>
      <c r="F33" s="259">
        <v>213.47499999999999</v>
      </c>
      <c r="G33" s="259">
        <v>349.73899999999998</v>
      </c>
      <c r="H33" s="259">
        <v>474.62400000000002</v>
      </c>
      <c r="I33" s="259">
        <v>580.93700000000001</v>
      </c>
      <c r="J33" s="259">
        <v>689.32799999999997</v>
      </c>
      <c r="K33" s="259">
        <v>805.73299999999995</v>
      </c>
      <c r="L33" s="259">
        <v>892.32799999999997</v>
      </c>
      <c r="M33" s="259">
        <v>831.39800000000002</v>
      </c>
      <c r="N33" s="259">
        <v>742.48599999999999</v>
      </c>
      <c r="O33" s="259">
        <v>533.53700000000003</v>
      </c>
      <c r="P33" s="259">
        <v>338.726</v>
      </c>
      <c r="Q33" s="259">
        <v>239.291</v>
      </c>
      <c r="R33" s="259">
        <v>308.66399999999999</v>
      </c>
      <c r="S33" s="259">
        <v>451.77300000000002</v>
      </c>
      <c r="T33" s="259">
        <v>572.87800000000004</v>
      </c>
      <c r="U33" s="259">
        <v>657.59100000000001</v>
      </c>
      <c r="V33" s="259">
        <v>762.51800000000003</v>
      </c>
      <c r="W33" s="259">
        <v>856.30799999999999</v>
      </c>
      <c r="X33" s="259">
        <v>915.09400000000005</v>
      </c>
      <c r="Y33" s="259">
        <v>910.24599999999998</v>
      </c>
      <c r="Z33" s="259">
        <v>852.87599999999998</v>
      </c>
      <c r="AA33" s="259">
        <v>627.86800000000005</v>
      </c>
      <c r="AB33" s="259">
        <v>481.19099999999997</v>
      </c>
      <c r="AC33" s="259">
        <v>436.46100000000001</v>
      </c>
      <c r="AD33" s="259">
        <v>463.35300000000001</v>
      </c>
      <c r="AE33" s="259">
        <v>556.928</v>
      </c>
      <c r="AF33" s="259">
        <v>654.32500000000005</v>
      </c>
      <c r="AG33" s="259">
        <v>734.84400000000005</v>
      </c>
      <c r="AH33" s="259">
        <v>804.40300000000002</v>
      </c>
      <c r="AI33" s="259">
        <v>898.34900000000005</v>
      </c>
      <c r="AJ33" s="259">
        <v>939.61400000000003</v>
      </c>
      <c r="AK33" s="259">
        <v>898.59400000000005</v>
      </c>
      <c r="AL33" s="259">
        <v>720.84900000000005</v>
      </c>
      <c r="AM33" s="259">
        <v>527.73299999999995</v>
      </c>
      <c r="AN33" s="259">
        <v>406.20499999999998</v>
      </c>
      <c r="AO33" s="259">
        <v>259.73700000000002</v>
      </c>
      <c r="AP33" s="259">
        <v>335.06599999999997</v>
      </c>
      <c r="AQ33" s="259">
        <v>448.48</v>
      </c>
      <c r="AR33" s="259">
        <v>562.86199999999997</v>
      </c>
      <c r="AS33" s="259">
        <v>661.58900000000006</v>
      </c>
      <c r="AT33" s="259">
        <v>777.40800000000002</v>
      </c>
      <c r="AU33" s="259">
        <v>866.15</v>
      </c>
      <c r="AV33" s="259">
        <v>924.05</v>
      </c>
      <c r="AW33" s="259">
        <v>867.03899999999999</v>
      </c>
      <c r="AX33" s="259">
        <v>710.23800000000006</v>
      </c>
      <c r="AY33" s="259">
        <v>492.67099999999999</v>
      </c>
      <c r="AZ33" s="259">
        <v>363.14400000000001</v>
      </c>
      <c r="BA33" s="259">
        <v>229.11099999999999</v>
      </c>
      <c r="BB33" s="259">
        <v>231.15299999999999</v>
      </c>
      <c r="BC33" s="259">
        <v>347.71428571000001</v>
      </c>
      <c r="BD33" s="259">
        <v>459.11428570999999</v>
      </c>
      <c r="BE33" s="374">
        <v>556.24549999999999</v>
      </c>
      <c r="BF33" s="374">
        <v>664.71</v>
      </c>
      <c r="BG33" s="374">
        <v>773.90260000000001</v>
      </c>
      <c r="BH33" s="374">
        <v>844.2183</v>
      </c>
      <c r="BI33" s="374">
        <v>828.15509999999995</v>
      </c>
      <c r="BJ33" s="374">
        <v>711.43700000000001</v>
      </c>
      <c r="BK33" s="374">
        <v>504.27620000000002</v>
      </c>
      <c r="BL33" s="374">
        <v>344.8886</v>
      </c>
      <c r="BM33" s="374">
        <v>246.53469999999999</v>
      </c>
      <c r="BN33" s="374">
        <v>305.30779999999999</v>
      </c>
      <c r="BO33" s="374">
        <v>432.77949999999998</v>
      </c>
      <c r="BP33" s="374">
        <v>539.67930000000001</v>
      </c>
      <c r="BQ33" s="374">
        <v>627.19839999999999</v>
      </c>
      <c r="BR33" s="374">
        <v>725.89509999999996</v>
      </c>
      <c r="BS33" s="374">
        <v>820.08</v>
      </c>
      <c r="BT33" s="374">
        <v>882.13679999999999</v>
      </c>
      <c r="BU33" s="374">
        <v>836.27980000000002</v>
      </c>
      <c r="BV33" s="374">
        <v>648.22379999999998</v>
      </c>
    </row>
    <row r="34" spans="1:74" ht="11.1" customHeight="1" x14ac:dyDescent="0.2">
      <c r="A34" s="635" t="s">
        <v>1227</v>
      </c>
      <c r="B34" s="636" t="s">
        <v>1232</v>
      </c>
      <c r="C34" s="259">
        <v>449.673</v>
      </c>
      <c r="D34" s="259">
        <v>237.999</v>
      </c>
      <c r="E34" s="259">
        <v>142.51300000000001</v>
      </c>
      <c r="F34" s="259">
        <v>179.33799999999999</v>
      </c>
      <c r="G34" s="259">
        <v>317.90100000000001</v>
      </c>
      <c r="H34" s="259">
        <v>471.76499999999999</v>
      </c>
      <c r="I34" s="259">
        <v>625.76400000000001</v>
      </c>
      <c r="J34" s="259">
        <v>788.93</v>
      </c>
      <c r="K34" s="259">
        <v>935.822</v>
      </c>
      <c r="L34" s="259">
        <v>1047.6089999999999</v>
      </c>
      <c r="M34" s="259">
        <v>972.803</v>
      </c>
      <c r="N34" s="259">
        <v>854.54499999999996</v>
      </c>
      <c r="O34" s="259">
        <v>618.38300000000004</v>
      </c>
      <c r="P34" s="259">
        <v>345.66199999999998</v>
      </c>
      <c r="Q34" s="259">
        <v>252.518</v>
      </c>
      <c r="R34" s="259">
        <v>309.71899999999999</v>
      </c>
      <c r="S34" s="259">
        <v>438.863</v>
      </c>
      <c r="T34" s="259">
        <v>565.72400000000005</v>
      </c>
      <c r="U34" s="259">
        <v>684.54600000000005</v>
      </c>
      <c r="V34" s="259">
        <v>831.99199999999996</v>
      </c>
      <c r="W34" s="259">
        <v>973.04</v>
      </c>
      <c r="X34" s="259">
        <v>1095.3969999999999</v>
      </c>
      <c r="Y34" s="259">
        <v>1091.8340000000001</v>
      </c>
      <c r="Z34" s="259">
        <v>988.57600000000002</v>
      </c>
      <c r="AA34" s="259">
        <v>764.67499999999995</v>
      </c>
      <c r="AB34" s="259">
        <v>608.13900000000001</v>
      </c>
      <c r="AC34" s="259">
        <v>543.495</v>
      </c>
      <c r="AD34" s="259">
        <v>566.51300000000003</v>
      </c>
      <c r="AE34" s="259">
        <v>671.28399999999999</v>
      </c>
      <c r="AF34" s="259">
        <v>763.16099999999994</v>
      </c>
      <c r="AG34" s="259">
        <v>834.06399999999996</v>
      </c>
      <c r="AH34" s="259">
        <v>920.52800000000002</v>
      </c>
      <c r="AI34" s="259">
        <v>1041.7809999999999</v>
      </c>
      <c r="AJ34" s="259">
        <v>1133.663</v>
      </c>
      <c r="AK34" s="259">
        <v>1112.086</v>
      </c>
      <c r="AL34" s="259">
        <v>905.71100000000001</v>
      </c>
      <c r="AM34" s="259">
        <v>698.42499999999995</v>
      </c>
      <c r="AN34" s="259">
        <v>588.73400000000004</v>
      </c>
      <c r="AO34" s="259">
        <v>476.93900000000002</v>
      </c>
      <c r="AP34" s="259">
        <v>524.35</v>
      </c>
      <c r="AQ34" s="259">
        <v>608.79399999999998</v>
      </c>
      <c r="AR34" s="259">
        <v>700.95500000000004</v>
      </c>
      <c r="AS34" s="259">
        <v>763.673</v>
      </c>
      <c r="AT34" s="259">
        <v>868.20500000000004</v>
      </c>
      <c r="AU34" s="259">
        <v>992.73800000000006</v>
      </c>
      <c r="AV34" s="259">
        <v>1100.5899999999999</v>
      </c>
      <c r="AW34" s="259">
        <v>1053.8789999999999</v>
      </c>
      <c r="AX34" s="259">
        <v>828.77099999999996</v>
      </c>
      <c r="AY34" s="259">
        <v>553.64</v>
      </c>
      <c r="AZ34" s="259">
        <v>380.86700000000002</v>
      </c>
      <c r="BA34" s="259">
        <v>261.48</v>
      </c>
      <c r="BB34" s="259">
        <v>234.88900000000001</v>
      </c>
      <c r="BC34" s="259">
        <v>337.28571428999999</v>
      </c>
      <c r="BD34" s="259">
        <v>456.25714285999999</v>
      </c>
      <c r="BE34" s="374">
        <v>571.09190000000001</v>
      </c>
      <c r="BF34" s="374">
        <v>711.25440000000003</v>
      </c>
      <c r="BG34" s="374">
        <v>857.68539999999996</v>
      </c>
      <c r="BH34" s="374">
        <v>978.70100000000002</v>
      </c>
      <c r="BI34" s="374">
        <v>944.51819999999998</v>
      </c>
      <c r="BJ34" s="374">
        <v>762.91110000000003</v>
      </c>
      <c r="BK34" s="374">
        <v>550.13329999999996</v>
      </c>
      <c r="BL34" s="374">
        <v>376.82319999999999</v>
      </c>
      <c r="BM34" s="374">
        <v>292.40030000000002</v>
      </c>
      <c r="BN34" s="374">
        <v>341.36770000000001</v>
      </c>
      <c r="BO34" s="374">
        <v>449.55700000000002</v>
      </c>
      <c r="BP34" s="374">
        <v>565.48590000000002</v>
      </c>
      <c r="BQ34" s="374">
        <v>666.15440000000001</v>
      </c>
      <c r="BR34" s="374">
        <v>785.69960000000003</v>
      </c>
      <c r="BS34" s="374">
        <v>901.57320000000004</v>
      </c>
      <c r="BT34" s="374">
        <v>997.63689999999997</v>
      </c>
      <c r="BU34" s="374">
        <v>953.28110000000004</v>
      </c>
      <c r="BV34" s="374">
        <v>775.46370000000002</v>
      </c>
    </row>
    <row r="35" spans="1:74" ht="11.1" customHeight="1" x14ac:dyDescent="0.2">
      <c r="A35" s="635" t="s">
        <v>1228</v>
      </c>
      <c r="B35" s="636" t="s">
        <v>1233</v>
      </c>
      <c r="C35" s="259">
        <v>668.54</v>
      </c>
      <c r="D35" s="259">
        <v>452.77800000000002</v>
      </c>
      <c r="E35" s="259">
        <v>337.59199999999998</v>
      </c>
      <c r="F35" s="259">
        <v>426.79300000000001</v>
      </c>
      <c r="G35" s="259">
        <v>560.42899999999997</v>
      </c>
      <c r="H35" s="259">
        <v>666.01499999999999</v>
      </c>
      <c r="I35" s="259">
        <v>755.57899999999995</v>
      </c>
      <c r="J35" s="259">
        <v>806.41800000000001</v>
      </c>
      <c r="K35" s="259">
        <v>929.01199999999994</v>
      </c>
      <c r="L35" s="259">
        <v>1090.604</v>
      </c>
      <c r="M35" s="259">
        <v>1084.413</v>
      </c>
      <c r="N35" s="259">
        <v>1044.8330000000001</v>
      </c>
      <c r="O35" s="259">
        <v>823.44799999999998</v>
      </c>
      <c r="P35" s="259">
        <v>567.50199999999995</v>
      </c>
      <c r="Q35" s="259">
        <v>566.25900000000001</v>
      </c>
      <c r="R35" s="259">
        <v>740.80600000000004</v>
      </c>
      <c r="S35" s="259">
        <v>911.67499999999995</v>
      </c>
      <c r="T35" s="259">
        <v>992.96799999999996</v>
      </c>
      <c r="U35" s="259">
        <v>1041.732</v>
      </c>
      <c r="V35" s="259">
        <v>1087.5440000000001</v>
      </c>
      <c r="W35" s="259">
        <v>1198.0239999999999</v>
      </c>
      <c r="X35" s="259">
        <v>1313</v>
      </c>
      <c r="Y35" s="259">
        <v>1324.0840000000001</v>
      </c>
      <c r="Z35" s="259">
        <v>1295.393</v>
      </c>
      <c r="AA35" s="259">
        <v>1089.4359999999999</v>
      </c>
      <c r="AB35" s="259">
        <v>1014.478</v>
      </c>
      <c r="AC35" s="259">
        <v>1071.277</v>
      </c>
      <c r="AD35" s="259">
        <v>1150.2809999999999</v>
      </c>
      <c r="AE35" s="259">
        <v>1227.482</v>
      </c>
      <c r="AF35" s="259">
        <v>1226.6369999999999</v>
      </c>
      <c r="AG35" s="259">
        <v>1192.9960000000001</v>
      </c>
      <c r="AH35" s="259">
        <v>1148.991</v>
      </c>
      <c r="AI35" s="259">
        <v>1175.818</v>
      </c>
      <c r="AJ35" s="259">
        <v>1324.854</v>
      </c>
      <c r="AK35" s="259">
        <v>1351.828</v>
      </c>
      <c r="AL35" s="259">
        <v>1161.9100000000001</v>
      </c>
      <c r="AM35" s="259">
        <v>996.60500000000002</v>
      </c>
      <c r="AN35" s="259">
        <v>972.01</v>
      </c>
      <c r="AO35" s="259">
        <v>937.82</v>
      </c>
      <c r="AP35" s="259">
        <v>1014.331</v>
      </c>
      <c r="AQ35" s="259">
        <v>1102.2829999999999</v>
      </c>
      <c r="AR35" s="259">
        <v>1138.6559999999999</v>
      </c>
      <c r="AS35" s="259">
        <v>1101.54</v>
      </c>
      <c r="AT35" s="259">
        <v>1068.3869999999999</v>
      </c>
      <c r="AU35" s="259">
        <v>1137.421</v>
      </c>
      <c r="AV35" s="259">
        <v>1214.3679999999999</v>
      </c>
      <c r="AW35" s="259">
        <v>1218.71</v>
      </c>
      <c r="AX35" s="259">
        <v>1015.706</v>
      </c>
      <c r="AY35" s="259">
        <v>708.83600000000001</v>
      </c>
      <c r="AZ35" s="259">
        <v>614.72199999999998</v>
      </c>
      <c r="BA35" s="259">
        <v>614.31100000000004</v>
      </c>
      <c r="BB35" s="259">
        <v>648.73900000000003</v>
      </c>
      <c r="BC35" s="259">
        <v>769.42857143000003</v>
      </c>
      <c r="BD35" s="259">
        <v>849.71428571000001</v>
      </c>
      <c r="BE35" s="374">
        <v>882.22149999999999</v>
      </c>
      <c r="BF35" s="374">
        <v>898.9008</v>
      </c>
      <c r="BG35" s="374">
        <v>996.42439999999999</v>
      </c>
      <c r="BH35" s="374">
        <v>1128.2819999999999</v>
      </c>
      <c r="BI35" s="374">
        <v>1160.221</v>
      </c>
      <c r="BJ35" s="374">
        <v>1023.103</v>
      </c>
      <c r="BK35" s="374">
        <v>806.76120000000003</v>
      </c>
      <c r="BL35" s="374">
        <v>675.23850000000004</v>
      </c>
      <c r="BM35" s="374">
        <v>678.22659999999996</v>
      </c>
      <c r="BN35" s="374">
        <v>764.46220000000005</v>
      </c>
      <c r="BO35" s="374">
        <v>903.01800000000003</v>
      </c>
      <c r="BP35" s="374">
        <v>948.89480000000003</v>
      </c>
      <c r="BQ35" s="374">
        <v>959.55420000000004</v>
      </c>
      <c r="BR35" s="374">
        <v>951.47990000000004</v>
      </c>
      <c r="BS35" s="374">
        <v>1015.081</v>
      </c>
      <c r="BT35" s="374">
        <v>1103.6890000000001</v>
      </c>
      <c r="BU35" s="374">
        <v>1094.366</v>
      </c>
      <c r="BV35" s="374">
        <v>941.92179999999996</v>
      </c>
    </row>
    <row r="36" spans="1:74" ht="11.1" customHeight="1" x14ac:dyDescent="0.2">
      <c r="A36" s="635" t="s">
        <v>1229</v>
      </c>
      <c r="B36" s="736" t="s">
        <v>1234</v>
      </c>
      <c r="C36" s="259">
        <v>137.37799999999999</v>
      </c>
      <c r="D36" s="259">
        <v>102.50700000000001</v>
      </c>
      <c r="E36" s="259">
        <v>83.983000000000004</v>
      </c>
      <c r="F36" s="259">
        <v>82.058000000000007</v>
      </c>
      <c r="G36" s="259">
        <v>98.716999999999999</v>
      </c>
      <c r="H36" s="259">
        <v>121.623</v>
      </c>
      <c r="I36" s="259">
        <v>140.46100000000001</v>
      </c>
      <c r="J36" s="259">
        <v>157.71600000000001</v>
      </c>
      <c r="K36" s="259">
        <v>174.61</v>
      </c>
      <c r="L36" s="259">
        <v>187.375</v>
      </c>
      <c r="M36" s="259">
        <v>174.78299999999999</v>
      </c>
      <c r="N36" s="259">
        <v>151.84100000000001</v>
      </c>
      <c r="O36" s="259">
        <v>130.96600000000001</v>
      </c>
      <c r="P36" s="259">
        <v>115.88200000000001</v>
      </c>
      <c r="Q36" s="259">
        <v>113.34099999999999</v>
      </c>
      <c r="R36" s="259">
        <v>116.13200000000001</v>
      </c>
      <c r="S36" s="259">
        <v>135.19300000000001</v>
      </c>
      <c r="T36" s="259">
        <v>154.61099999999999</v>
      </c>
      <c r="U36" s="259">
        <v>171.815</v>
      </c>
      <c r="V36" s="259">
        <v>187.11600000000001</v>
      </c>
      <c r="W36" s="259">
        <v>203.226</v>
      </c>
      <c r="X36" s="259">
        <v>214.69200000000001</v>
      </c>
      <c r="Y36" s="259">
        <v>207.32300000000001</v>
      </c>
      <c r="Z36" s="259">
        <v>185.72900000000001</v>
      </c>
      <c r="AA36" s="259">
        <v>155.61799999999999</v>
      </c>
      <c r="AB36" s="259">
        <v>143.12899999999999</v>
      </c>
      <c r="AC36" s="259">
        <v>144.05600000000001</v>
      </c>
      <c r="AD36" s="259">
        <v>151.738</v>
      </c>
      <c r="AE36" s="259">
        <v>176.251</v>
      </c>
      <c r="AF36" s="259">
        <v>196.01300000000001</v>
      </c>
      <c r="AG36" s="259">
        <v>207.988</v>
      </c>
      <c r="AH36" s="259">
        <v>218.798</v>
      </c>
      <c r="AI36" s="259">
        <v>232.21700000000001</v>
      </c>
      <c r="AJ36" s="259">
        <v>248.10900000000001</v>
      </c>
      <c r="AK36" s="259">
        <v>251.25299999999999</v>
      </c>
      <c r="AL36" s="259">
        <v>204.43600000000001</v>
      </c>
      <c r="AM36" s="259">
        <v>159.19999999999999</v>
      </c>
      <c r="AN36" s="259">
        <v>140.52500000000001</v>
      </c>
      <c r="AO36" s="259">
        <v>141.654</v>
      </c>
      <c r="AP36" s="259">
        <v>151.00299999999999</v>
      </c>
      <c r="AQ36" s="259">
        <v>166.70099999999999</v>
      </c>
      <c r="AR36" s="259">
        <v>183.84100000000001</v>
      </c>
      <c r="AS36" s="259">
        <v>197.392</v>
      </c>
      <c r="AT36" s="259">
        <v>201.68199999999999</v>
      </c>
      <c r="AU36" s="259">
        <v>218.381</v>
      </c>
      <c r="AV36" s="259">
        <v>220.62</v>
      </c>
      <c r="AW36" s="259">
        <v>220.64</v>
      </c>
      <c r="AX36" s="259">
        <v>176.93100000000001</v>
      </c>
      <c r="AY36" s="259">
        <v>135.05099999999999</v>
      </c>
      <c r="AZ36" s="259">
        <v>100.727</v>
      </c>
      <c r="BA36" s="259">
        <v>86.992000000000004</v>
      </c>
      <c r="BB36" s="259">
        <v>91.147999999999996</v>
      </c>
      <c r="BC36" s="259">
        <v>119.85714286</v>
      </c>
      <c r="BD36" s="259">
        <v>137.94285714</v>
      </c>
      <c r="BE36" s="374">
        <v>154.07599999999999</v>
      </c>
      <c r="BF36" s="374">
        <v>171.01939999999999</v>
      </c>
      <c r="BG36" s="374">
        <v>190.68020000000001</v>
      </c>
      <c r="BH36" s="374">
        <v>205.66220000000001</v>
      </c>
      <c r="BI36" s="374">
        <v>205.5266</v>
      </c>
      <c r="BJ36" s="374">
        <v>178.71109999999999</v>
      </c>
      <c r="BK36" s="374">
        <v>143.1437</v>
      </c>
      <c r="BL36" s="374">
        <v>128.58459999999999</v>
      </c>
      <c r="BM36" s="374">
        <v>122.94889999999999</v>
      </c>
      <c r="BN36" s="374">
        <v>130.29859999999999</v>
      </c>
      <c r="BO36" s="374">
        <v>146.70269999999999</v>
      </c>
      <c r="BP36" s="374">
        <v>163.66399999999999</v>
      </c>
      <c r="BQ36" s="374">
        <v>176.7989</v>
      </c>
      <c r="BR36" s="374">
        <v>188.0188</v>
      </c>
      <c r="BS36" s="374">
        <v>202.0591</v>
      </c>
      <c r="BT36" s="374">
        <v>210.68299999999999</v>
      </c>
      <c r="BU36" s="374">
        <v>203.94749999999999</v>
      </c>
      <c r="BV36" s="374">
        <v>167.6421</v>
      </c>
    </row>
    <row r="37" spans="1:74" ht="11.1" customHeight="1" x14ac:dyDescent="0.2">
      <c r="A37" s="635" t="s">
        <v>1230</v>
      </c>
      <c r="B37" s="736" t="s">
        <v>1235</v>
      </c>
      <c r="C37" s="259">
        <v>197.953</v>
      </c>
      <c r="D37" s="259">
        <v>115.235</v>
      </c>
      <c r="E37" s="259">
        <v>104.941</v>
      </c>
      <c r="F37" s="259">
        <v>144.268</v>
      </c>
      <c r="G37" s="259">
        <v>200.453</v>
      </c>
      <c r="H37" s="259">
        <v>249.196</v>
      </c>
      <c r="I37" s="259">
        <v>274.72500000000002</v>
      </c>
      <c r="J37" s="259">
        <v>302.75200000000001</v>
      </c>
      <c r="K37" s="259">
        <v>318.02</v>
      </c>
      <c r="L37" s="259">
        <v>345.64</v>
      </c>
      <c r="M37" s="259">
        <v>339.20100000000002</v>
      </c>
      <c r="N37" s="259">
        <v>322.52</v>
      </c>
      <c r="O37" s="259">
        <v>275.97699999999998</v>
      </c>
      <c r="P37" s="259">
        <v>273.15100000000001</v>
      </c>
      <c r="Q37" s="259">
        <v>275.67700000000002</v>
      </c>
      <c r="R37" s="259">
        <v>293.55700000000002</v>
      </c>
      <c r="S37" s="259">
        <v>325.45600000000002</v>
      </c>
      <c r="T37" s="259">
        <v>335.995</v>
      </c>
      <c r="U37" s="259">
        <v>344.21499999999997</v>
      </c>
      <c r="V37" s="259">
        <v>347.827</v>
      </c>
      <c r="W37" s="259">
        <v>358.94099999999997</v>
      </c>
      <c r="X37" s="259">
        <v>379.50099999999998</v>
      </c>
      <c r="Y37" s="259">
        <v>368.875</v>
      </c>
      <c r="Z37" s="259">
        <v>319.74</v>
      </c>
      <c r="AA37" s="259">
        <v>276.19600000000003</v>
      </c>
      <c r="AB37" s="259">
        <v>262.56599999999997</v>
      </c>
      <c r="AC37" s="259">
        <v>265.79199999999997</v>
      </c>
      <c r="AD37" s="259">
        <v>286.99299999999999</v>
      </c>
      <c r="AE37" s="259">
        <v>305.68099999999998</v>
      </c>
      <c r="AF37" s="259">
        <v>315.78899999999999</v>
      </c>
      <c r="AG37" s="259">
        <v>316.16399999999999</v>
      </c>
      <c r="AH37" s="259">
        <v>314.524</v>
      </c>
      <c r="AI37" s="259">
        <v>321.43799999999999</v>
      </c>
      <c r="AJ37" s="259">
        <v>331.21899999999999</v>
      </c>
      <c r="AK37" s="259">
        <v>328.428</v>
      </c>
      <c r="AL37" s="259">
        <v>271.43599999999998</v>
      </c>
      <c r="AM37" s="259">
        <v>209.80699999999999</v>
      </c>
      <c r="AN37" s="259">
        <v>200.87700000000001</v>
      </c>
      <c r="AO37" s="259">
        <v>218.946</v>
      </c>
      <c r="AP37" s="259">
        <v>238.01499999999999</v>
      </c>
      <c r="AQ37" s="259">
        <v>270.23899999999998</v>
      </c>
      <c r="AR37" s="259">
        <v>288.37700000000001</v>
      </c>
      <c r="AS37" s="259">
        <v>295.416</v>
      </c>
      <c r="AT37" s="259">
        <v>297.19600000000003</v>
      </c>
      <c r="AU37" s="259">
        <v>313.89800000000002</v>
      </c>
      <c r="AV37" s="259">
        <v>317.75</v>
      </c>
      <c r="AW37" s="259">
        <v>311.49900000000002</v>
      </c>
      <c r="AX37" s="259">
        <v>264.43200000000002</v>
      </c>
      <c r="AY37" s="259">
        <v>216.35599999999999</v>
      </c>
      <c r="AZ37" s="259">
        <v>181.286</v>
      </c>
      <c r="BA37" s="259">
        <v>168.87299999999999</v>
      </c>
      <c r="BB37" s="259">
        <v>190.017</v>
      </c>
      <c r="BC37" s="259">
        <v>229.57142856999999</v>
      </c>
      <c r="BD37" s="259">
        <v>255.8</v>
      </c>
      <c r="BE37" s="374">
        <v>265.82589999999999</v>
      </c>
      <c r="BF37" s="374">
        <v>267.87900000000002</v>
      </c>
      <c r="BG37" s="374">
        <v>289.64749999999998</v>
      </c>
      <c r="BH37" s="374">
        <v>312.93020000000001</v>
      </c>
      <c r="BI37" s="374">
        <v>309.99810000000002</v>
      </c>
      <c r="BJ37" s="374">
        <v>261.80470000000003</v>
      </c>
      <c r="BK37" s="374">
        <v>205.1337</v>
      </c>
      <c r="BL37" s="374">
        <v>180.76929999999999</v>
      </c>
      <c r="BM37" s="374">
        <v>189.52529999999999</v>
      </c>
      <c r="BN37" s="374">
        <v>218.37889999999999</v>
      </c>
      <c r="BO37" s="374">
        <v>263.68700000000001</v>
      </c>
      <c r="BP37" s="374">
        <v>298.19369999999998</v>
      </c>
      <c r="BQ37" s="374">
        <v>310.8809</v>
      </c>
      <c r="BR37" s="374">
        <v>314.01429999999999</v>
      </c>
      <c r="BS37" s="374">
        <v>330.60599999999999</v>
      </c>
      <c r="BT37" s="374">
        <v>342.87779999999998</v>
      </c>
      <c r="BU37" s="374">
        <v>338.86649999999997</v>
      </c>
      <c r="BV37" s="374">
        <v>291.4375</v>
      </c>
    </row>
    <row r="38" spans="1:74" ht="11.1" customHeight="1" x14ac:dyDescent="0.2">
      <c r="A38" s="635" t="s">
        <v>1236</v>
      </c>
      <c r="B38" s="735" t="s">
        <v>556</v>
      </c>
      <c r="C38" s="255">
        <v>20.042999999999999</v>
      </c>
      <c r="D38" s="255">
        <v>19.667999999999999</v>
      </c>
      <c r="E38" s="255">
        <v>20.565999999999999</v>
      </c>
      <c r="F38" s="255">
        <v>20.446999999999999</v>
      </c>
      <c r="G38" s="255">
        <v>20.704999999999998</v>
      </c>
      <c r="H38" s="255">
        <v>22.251999999999999</v>
      </c>
      <c r="I38" s="255">
        <v>22.507999999999999</v>
      </c>
      <c r="J38" s="255">
        <v>23.254000000000001</v>
      </c>
      <c r="K38" s="255">
        <v>23.82</v>
      </c>
      <c r="L38" s="255">
        <v>23.713999999999999</v>
      </c>
      <c r="M38" s="255">
        <v>24.271999999999998</v>
      </c>
      <c r="N38" s="255">
        <v>24.997</v>
      </c>
      <c r="O38" s="255">
        <v>24.811</v>
      </c>
      <c r="P38" s="255">
        <v>24.626000000000001</v>
      </c>
      <c r="Q38" s="255">
        <v>24.390999999999998</v>
      </c>
      <c r="R38" s="255">
        <v>24.207999999999998</v>
      </c>
      <c r="S38" s="255">
        <v>24.279</v>
      </c>
      <c r="T38" s="255">
        <v>24.356999999999999</v>
      </c>
      <c r="U38" s="255">
        <v>24.527999999999999</v>
      </c>
      <c r="V38" s="255">
        <v>24.635000000000002</v>
      </c>
      <c r="W38" s="255">
        <v>24.542999999999999</v>
      </c>
      <c r="X38" s="255">
        <v>24.594999999999999</v>
      </c>
      <c r="Y38" s="255">
        <v>24.460999999999999</v>
      </c>
      <c r="Z38" s="255">
        <v>24.318999999999999</v>
      </c>
      <c r="AA38" s="255">
        <v>24.295000000000002</v>
      </c>
      <c r="AB38" s="255">
        <v>24.79</v>
      </c>
      <c r="AC38" s="255">
        <v>25.241</v>
      </c>
      <c r="AD38" s="255">
        <v>26.681999999999999</v>
      </c>
      <c r="AE38" s="255">
        <v>28.638999999999999</v>
      </c>
      <c r="AF38" s="255">
        <v>30.108000000000001</v>
      </c>
      <c r="AG38" s="255">
        <v>32.084000000000003</v>
      </c>
      <c r="AH38" s="255">
        <v>34.081000000000003</v>
      </c>
      <c r="AI38" s="255">
        <v>35.558999999999997</v>
      </c>
      <c r="AJ38" s="255">
        <v>35.262999999999998</v>
      </c>
      <c r="AK38" s="255">
        <v>34.392000000000003</v>
      </c>
      <c r="AL38" s="255">
        <v>32.601999999999997</v>
      </c>
      <c r="AM38" s="255">
        <v>30.388999999999999</v>
      </c>
      <c r="AN38" s="255">
        <v>28.981000000000002</v>
      </c>
      <c r="AO38" s="255">
        <v>27.408999999999999</v>
      </c>
      <c r="AP38" s="255">
        <v>28.484999999999999</v>
      </c>
      <c r="AQ38" s="255">
        <v>30.01</v>
      </c>
      <c r="AR38" s="255">
        <v>32.118000000000002</v>
      </c>
      <c r="AS38" s="255">
        <v>34.540999999999997</v>
      </c>
      <c r="AT38" s="255">
        <v>37.018000000000001</v>
      </c>
      <c r="AU38" s="255">
        <v>38.642000000000003</v>
      </c>
      <c r="AV38" s="255">
        <v>39.118000000000002</v>
      </c>
      <c r="AW38" s="255">
        <v>37.497</v>
      </c>
      <c r="AX38" s="255">
        <v>36.188000000000002</v>
      </c>
      <c r="AY38" s="255">
        <v>33.628999999999998</v>
      </c>
      <c r="AZ38" s="255">
        <v>31.640999999999998</v>
      </c>
      <c r="BA38" s="255">
        <v>30.620999999999999</v>
      </c>
      <c r="BB38" s="255">
        <v>30.597000000000001</v>
      </c>
      <c r="BC38" s="255">
        <v>32.122</v>
      </c>
      <c r="BD38" s="255">
        <v>34.229999999999997</v>
      </c>
      <c r="BE38" s="342">
        <v>34.229999999999997</v>
      </c>
      <c r="BF38" s="342">
        <v>34.229999999999997</v>
      </c>
      <c r="BG38" s="342">
        <v>34.229999999999997</v>
      </c>
      <c r="BH38" s="342">
        <v>34.229999999999997</v>
      </c>
      <c r="BI38" s="342">
        <v>34.229999999999997</v>
      </c>
      <c r="BJ38" s="342">
        <v>34.229999999999997</v>
      </c>
      <c r="BK38" s="342">
        <v>34.229999999999997</v>
      </c>
      <c r="BL38" s="342">
        <v>34.229999999999997</v>
      </c>
      <c r="BM38" s="342">
        <v>34.229999999999997</v>
      </c>
      <c r="BN38" s="342">
        <v>34.229999999999997</v>
      </c>
      <c r="BO38" s="342">
        <v>34.229999999999997</v>
      </c>
      <c r="BP38" s="342">
        <v>34.229999999999997</v>
      </c>
      <c r="BQ38" s="342">
        <v>34.229999999999997</v>
      </c>
      <c r="BR38" s="342">
        <v>34.229999999999997</v>
      </c>
      <c r="BS38" s="342">
        <v>34.229999999999997</v>
      </c>
      <c r="BT38" s="342">
        <v>34.229999999999997</v>
      </c>
      <c r="BU38" s="342">
        <v>34.229999999999997</v>
      </c>
      <c r="BV38" s="342">
        <v>34.229999999999997</v>
      </c>
    </row>
    <row r="39" spans="1:74" s="283" customFormat="1" ht="11.1" customHeight="1" x14ac:dyDescent="0.2">
      <c r="A39" s="76"/>
      <c r="B39" s="281"/>
      <c r="C39" s="282"/>
      <c r="D39" s="282"/>
      <c r="E39" s="282"/>
      <c r="F39" s="282"/>
      <c r="G39" s="282"/>
      <c r="H39" s="282"/>
      <c r="I39" s="282"/>
      <c r="J39" s="282"/>
      <c r="K39" s="282"/>
      <c r="L39" s="282"/>
      <c r="M39" s="282"/>
      <c r="N39" s="282"/>
      <c r="O39" s="282"/>
      <c r="P39" s="282"/>
      <c r="Q39" s="282"/>
      <c r="R39" s="282"/>
      <c r="S39" s="282"/>
      <c r="T39" s="282"/>
      <c r="U39" s="282"/>
      <c r="V39" s="282"/>
      <c r="W39" s="282"/>
      <c r="X39" s="282"/>
      <c r="Y39" s="282"/>
      <c r="Z39" s="282"/>
      <c r="AA39" s="282"/>
      <c r="AB39" s="282"/>
      <c r="AC39" s="282"/>
      <c r="AD39" s="282"/>
      <c r="AE39" s="282"/>
      <c r="AF39" s="282"/>
      <c r="AG39" s="282"/>
      <c r="AH39" s="282"/>
      <c r="AI39" s="282"/>
      <c r="AJ39" s="282"/>
      <c r="AK39" s="282"/>
      <c r="AL39" s="282"/>
      <c r="AM39" s="282"/>
      <c r="AN39" s="282"/>
      <c r="AO39" s="282"/>
      <c r="AP39" s="282"/>
      <c r="AQ39" s="282"/>
      <c r="AR39" s="282"/>
      <c r="AS39" s="282"/>
      <c r="AT39" s="282"/>
      <c r="AU39" s="282"/>
      <c r="AV39" s="282"/>
      <c r="AW39" s="282"/>
      <c r="AX39" s="282"/>
      <c r="AY39" s="282"/>
      <c r="AZ39" s="282"/>
      <c r="BA39" s="282"/>
      <c r="BB39" s="282"/>
      <c r="BC39" s="282"/>
      <c r="BD39" s="282"/>
      <c r="BE39" s="282"/>
      <c r="BF39" s="282"/>
      <c r="BG39" s="395"/>
      <c r="BH39" s="395"/>
      <c r="BI39" s="395"/>
      <c r="BJ39" s="395"/>
      <c r="BK39" s="395"/>
      <c r="BL39" s="395"/>
      <c r="BM39" s="395"/>
      <c r="BN39" s="395"/>
      <c r="BO39" s="395"/>
      <c r="BP39" s="395"/>
      <c r="BQ39" s="395"/>
      <c r="BR39" s="395"/>
      <c r="BS39" s="395"/>
      <c r="BT39" s="395"/>
      <c r="BU39" s="395"/>
      <c r="BV39" s="395"/>
    </row>
    <row r="40" spans="1:74" s="283" customFormat="1" ht="12" customHeight="1" x14ac:dyDescent="0.2">
      <c r="A40" s="76"/>
      <c r="B40" s="803" t="s">
        <v>1016</v>
      </c>
      <c r="C40" s="800"/>
      <c r="D40" s="800"/>
      <c r="E40" s="800"/>
      <c r="F40" s="800"/>
      <c r="G40" s="800"/>
      <c r="H40" s="800"/>
      <c r="I40" s="800"/>
      <c r="J40" s="800"/>
      <c r="K40" s="800"/>
      <c r="L40" s="800"/>
      <c r="M40" s="800"/>
      <c r="N40" s="800"/>
      <c r="O40" s="800"/>
      <c r="P40" s="800"/>
      <c r="Q40" s="800"/>
      <c r="AY40" s="526"/>
      <c r="AZ40" s="526"/>
      <c r="BA40" s="526"/>
      <c r="BB40" s="526"/>
      <c r="BC40" s="526"/>
      <c r="BD40" s="670"/>
      <c r="BE40" s="670"/>
      <c r="BF40" s="670"/>
      <c r="BG40" s="526"/>
      <c r="BH40" s="526"/>
      <c r="BI40" s="526"/>
      <c r="BJ40" s="526"/>
    </row>
    <row r="41" spans="1:74" s="449" customFormat="1" ht="12" customHeight="1" x14ac:dyDescent="0.2">
      <c r="A41" s="448"/>
      <c r="B41" s="823" t="s">
        <v>1067</v>
      </c>
      <c r="C41" s="790"/>
      <c r="D41" s="790"/>
      <c r="E41" s="790"/>
      <c r="F41" s="790"/>
      <c r="G41" s="790"/>
      <c r="H41" s="790"/>
      <c r="I41" s="790"/>
      <c r="J41" s="790"/>
      <c r="K41" s="790"/>
      <c r="L41" s="790"/>
      <c r="M41" s="790"/>
      <c r="N41" s="790"/>
      <c r="O41" s="790"/>
      <c r="P41" s="790"/>
      <c r="Q41" s="786"/>
      <c r="AY41" s="527"/>
      <c r="AZ41" s="527"/>
      <c r="BA41" s="527"/>
      <c r="BB41" s="647"/>
      <c r="BC41" s="527"/>
      <c r="BD41" s="671"/>
      <c r="BE41" s="671"/>
      <c r="BF41" s="671"/>
      <c r="BG41" s="527"/>
      <c r="BH41" s="527"/>
      <c r="BI41" s="527"/>
      <c r="BJ41" s="527"/>
    </row>
    <row r="42" spans="1:74" s="449" customFormat="1" ht="12" customHeight="1" x14ac:dyDescent="0.2">
      <c r="A42" s="448"/>
      <c r="B42" s="832" t="s">
        <v>1071</v>
      </c>
      <c r="C42" s="790"/>
      <c r="D42" s="790"/>
      <c r="E42" s="790"/>
      <c r="F42" s="790"/>
      <c r="G42" s="790"/>
      <c r="H42" s="790"/>
      <c r="I42" s="790"/>
      <c r="J42" s="790"/>
      <c r="K42" s="790"/>
      <c r="L42" s="790"/>
      <c r="M42" s="790"/>
      <c r="N42" s="790"/>
      <c r="O42" s="790"/>
      <c r="P42" s="790"/>
      <c r="Q42" s="786"/>
      <c r="Y42" s="737"/>
      <c r="Z42" s="737"/>
      <c r="AA42" s="737"/>
      <c r="AB42" s="737"/>
      <c r="AY42" s="527"/>
      <c r="AZ42" s="527"/>
      <c r="BA42" s="527"/>
      <c r="BB42" s="527"/>
      <c r="BC42" s="527"/>
      <c r="BD42" s="671"/>
      <c r="BE42" s="671"/>
      <c r="BF42" s="671"/>
      <c r="BG42" s="527"/>
      <c r="BH42" s="527"/>
      <c r="BI42" s="527"/>
      <c r="BJ42" s="527"/>
    </row>
    <row r="43" spans="1:74" s="449" customFormat="1" ht="12" customHeight="1" x14ac:dyDescent="0.2">
      <c r="A43" s="448"/>
      <c r="B43" s="832" t="s">
        <v>1072</v>
      </c>
      <c r="C43" s="790"/>
      <c r="D43" s="790"/>
      <c r="E43" s="790"/>
      <c r="F43" s="790"/>
      <c r="G43" s="790"/>
      <c r="H43" s="790"/>
      <c r="I43" s="790"/>
      <c r="J43" s="790"/>
      <c r="K43" s="790"/>
      <c r="L43" s="790"/>
      <c r="M43" s="790"/>
      <c r="N43" s="790"/>
      <c r="O43" s="790"/>
      <c r="P43" s="790"/>
      <c r="Q43" s="786"/>
      <c r="AY43" s="527"/>
      <c r="AZ43" s="527"/>
      <c r="BA43" s="527"/>
      <c r="BB43" s="527"/>
      <c r="BC43" s="527"/>
      <c r="BD43" s="671"/>
      <c r="BE43" s="671"/>
      <c r="BF43" s="671"/>
      <c r="BG43" s="527"/>
      <c r="BH43" s="527"/>
      <c r="BI43" s="527"/>
      <c r="BJ43" s="527"/>
    </row>
    <row r="44" spans="1:74" s="449" customFormat="1" ht="12" customHeight="1" x14ac:dyDescent="0.2">
      <c r="A44" s="448"/>
      <c r="B44" s="830" t="s">
        <v>1237</v>
      </c>
      <c r="C44" s="786"/>
      <c r="D44" s="786"/>
      <c r="E44" s="786"/>
      <c r="F44" s="786"/>
      <c r="G44" s="786"/>
      <c r="H44" s="786"/>
      <c r="I44" s="786"/>
      <c r="J44" s="786"/>
      <c r="K44" s="786"/>
      <c r="L44" s="786"/>
      <c r="M44" s="786"/>
      <c r="N44" s="786"/>
      <c r="O44" s="786"/>
      <c r="P44" s="786"/>
      <c r="Q44" s="786"/>
      <c r="AY44" s="527"/>
      <c r="AZ44" s="527"/>
      <c r="BA44" s="527"/>
      <c r="BB44" s="527"/>
      <c r="BC44" s="527"/>
      <c r="BD44" s="671"/>
      <c r="BE44" s="671"/>
      <c r="BF44" s="671"/>
      <c r="BG44" s="527"/>
      <c r="BH44" s="527"/>
      <c r="BI44" s="527"/>
      <c r="BJ44" s="527"/>
    </row>
    <row r="45" spans="1:74" s="449" customFormat="1" ht="12" customHeight="1" x14ac:dyDescent="0.2">
      <c r="A45" s="448"/>
      <c r="B45" s="789" t="s">
        <v>1041</v>
      </c>
      <c r="C45" s="790"/>
      <c r="D45" s="790"/>
      <c r="E45" s="790"/>
      <c r="F45" s="790"/>
      <c r="G45" s="790"/>
      <c r="H45" s="790"/>
      <c r="I45" s="790"/>
      <c r="J45" s="790"/>
      <c r="K45" s="790"/>
      <c r="L45" s="790"/>
      <c r="M45" s="790"/>
      <c r="N45" s="790"/>
      <c r="O45" s="790"/>
      <c r="P45" s="790"/>
      <c r="Q45" s="786"/>
      <c r="AY45" s="527"/>
      <c r="AZ45" s="527"/>
      <c r="BA45" s="527"/>
      <c r="BB45" s="527"/>
      <c r="BC45" s="527"/>
      <c r="BD45" s="671"/>
      <c r="BE45" s="671"/>
      <c r="BF45" s="671"/>
      <c r="BG45" s="527"/>
      <c r="BH45" s="527"/>
      <c r="BI45" s="527"/>
      <c r="BJ45" s="527"/>
    </row>
    <row r="46" spans="1:74" s="449" customFormat="1" ht="12" customHeight="1" x14ac:dyDescent="0.2">
      <c r="A46" s="448"/>
      <c r="B46" s="831" t="s">
        <v>1076</v>
      </c>
      <c r="C46" s="831"/>
      <c r="D46" s="831"/>
      <c r="E46" s="831"/>
      <c r="F46" s="831"/>
      <c r="G46" s="831"/>
      <c r="H46" s="831"/>
      <c r="I46" s="831"/>
      <c r="J46" s="831"/>
      <c r="K46" s="831"/>
      <c r="L46" s="831"/>
      <c r="M46" s="831"/>
      <c r="N46" s="831"/>
      <c r="O46" s="831"/>
      <c r="P46" s="831"/>
      <c r="Q46" s="786"/>
      <c r="AY46" s="527"/>
      <c r="AZ46" s="527"/>
      <c r="BA46" s="527"/>
      <c r="BB46" s="527"/>
      <c r="BC46" s="527"/>
      <c r="BD46" s="671"/>
      <c r="BE46" s="671"/>
      <c r="BF46" s="671"/>
      <c r="BG46" s="527"/>
      <c r="BH46" s="527"/>
      <c r="BI46" s="527"/>
      <c r="BJ46" s="527"/>
    </row>
    <row r="47" spans="1:74" s="449" customFormat="1" ht="22.35" customHeight="1" x14ac:dyDescent="0.2">
      <c r="A47" s="448"/>
      <c r="B47" s="789" t="s">
        <v>1077</v>
      </c>
      <c r="C47" s="790"/>
      <c r="D47" s="790"/>
      <c r="E47" s="790"/>
      <c r="F47" s="790"/>
      <c r="G47" s="790"/>
      <c r="H47" s="790"/>
      <c r="I47" s="790"/>
      <c r="J47" s="790"/>
      <c r="K47" s="790"/>
      <c r="L47" s="790"/>
      <c r="M47" s="790"/>
      <c r="N47" s="790"/>
      <c r="O47" s="790"/>
      <c r="P47" s="790"/>
      <c r="Q47" s="786"/>
      <c r="AY47" s="527"/>
      <c r="AZ47" s="527"/>
      <c r="BA47" s="527"/>
      <c r="BB47" s="527"/>
      <c r="BC47" s="527"/>
      <c r="BD47" s="671"/>
      <c r="BE47" s="671"/>
      <c r="BF47" s="671"/>
      <c r="BG47" s="527"/>
      <c r="BH47" s="527"/>
      <c r="BI47" s="527"/>
      <c r="BJ47" s="527"/>
    </row>
    <row r="48" spans="1:74" s="449" customFormat="1" ht="12" customHeight="1" x14ac:dyDescent="0.2">
      <c r="A48" s="448"/>
      <c r="B48" s="784" t="s">
        <v>1045</v>
      </c>
      <c r="C48" s="785"/>
      <c r="D48" s="785"/>
      <c r="E48" s="785"/>
      <c r="F48" s="785"/>
      <c r="G48" s="785"/>
      <c r="H48" s="785"/>
      <c r="I48" s="785"/>
      <c r="J48" s="785"/>
      <c r="K48" s="785"/>
      <c r="L48" s="785"/>
      <c r="M48" s="785"/>
      <c r="N48" s="785"/>
      <c r="O48" s="785"/>
      <c r="P48" s="785"/>
      <c r="Q48" s="786"/>
      <c r="AY48" s="527"/>
      <c r="AZ48" s="527"/>
      <c r="BA48" s="527"/>
      <c r="BB48" s="527"/>
      <c r="BC48" s="527"/>
      <c r="BD48" s="671"/>
      <c r="BE48" s="671"/>
      <c r="BF48" s="671"/>
      <c r="BG48" s="527"/>
      <c r="BH48" s="527"/>
      <c r="BI48" s="527"/>
      <c r="BJ48" s="527"/>
    </row>
    <row r="49" spans="1:74" s="450" customFormat="1" ht="12" customHeight="1" x14ac:dyDescent="0.2">
      <c r="A49" s="436"/>
      <c r="B49" s="806" t="s">
        <v>1147</v>
      </c>
      <c r="C49" s="786"/>
      <c r="D49" s="786"/>
      <c r="E49" s="786"/>
      <c r="F49" s="786"/>
      <c r="G49" s="786"/>
      <c r="H49" s="786"/>
      <c r="I49" s="786"/>
      <c r="J49" s="786"/>
      <c r="K49" s="786"/>
      <c r="L49" s="786"/>
      <c r="M49" s="786"/>
      <c r="N49" s="786"/>
      <c r="O49" s="786"/>
      <c r="P49" s="786"/>
      <c r="Q49" s="786"/>
      <c r="AY49" s="528"/>
      <c r="AZ49" s="528"/>
      <c r="BA49" s="528"/>
      <c r="BB49" s="528"/>
      <c r="BC49" s="528"/>
      <c r="BD49" s="672"/>
      <c r="BE49" s="672"/>
      <c r="BF49" s="672"/>
      <c r="BG49" s="528"/>
      <c r="BH49" s="528"/>
      <c r="BI49" s="528"/>
      <c r="BJ49" s="528"/>
    </row>
    <row r="50" spans="1:74" x14ac:dyDescent="0.2">
      <c r="BK50" s="396"/>
      <c r="BL50" s="396"/>
      <c r="BM50" s="396"/>
      <c r="BN50" s="396"/>
      <c r="BO50" s="396"/>
      <c r="BP50" s="396"/>
      <c r="BQ50" s="396"/>
      <c r="BR50" s="396"/>
      <c r="BS50" s="396"/>
      <c r="BT50" s="396"/>
      <c r="BU50" s="396"/>
      <c r="BV50" s="396"/>
    </row>
    <row r="51" spans="1:74" x14ac:dyDescent="0.2">
      <c r="BK51" s="396"/>
      <c r="BL51" s="396"/>
      <c r="BM51" s="396"/>
      <c r="BN51" s="396"/>
      <c r="BO51" s="396"/>
      <c r="BP51" s="396"/>
      <c r="BQ51" s="396"/>
      <c r="BR51" s="396"/>
      <c r="BS51" s="396"/>
      <c r="BT51" s="396"/>
      <c r="BU51" s="396"/>
      <c r="BV51" s="396"/>
    </row>
    <row r="52" spans="1:74" x14ac:dyDescent="0.2">
      <c r="BK52" s="396"/>
      <c r="BL52" s="396"/>
      <c r="BM52" s="396"/>
      <c r="BN52" s="396"/>
      <c r="BO52" s="396"/>
      <c r="BP52" s="396"/>
      <c r="BQ52" s="396"/>
      <c r="BR52" s="396"/>
      <c r="BS52" s="396"/>
      <c r="BT52" s="396"/>
      <c r="BU52" s="396"/>
      <c r="BV52" s="396"/>
    </row>
    <row r="53" spans="1:74" x14ac:dyDescent="0.2">
      <c r="BK53" s="396"/>
      <c r="BL53" s="396"/>
      <c r="BM53" s="396"/>
      <c r="BN53" s="396"/>
      <c r="BO53" s="396"/>
      <c r="BP53" s="396"/>
      <c r="BQ53" s="396"/>
      <c r="BR53" s="396"/>
      <c r="BS53" s="396"/>
      <c r="BT53" s="396"/>
      <c r="BU53" s="396"/>
      <c r="BV53" s="396"/>
    </row>
    <row r="54" spans="1:74" x14ac:dyDescent="0.2">
      <c r="BK54" s="396"/>
      <c r="BL54" s="396"/>
      <c r="BM54" s="396"/>
      <c r="BN54" s="396"/>
      <c r="BO54" s="396"/>
      <c r="BP54" s="396"/>
      <c r="BQ54" s="396"/>
      <c r="BR54" s="396"/>
      <c r="BS54" s="396"/>
      <c r="BT54" s="396"/>
      <c r="BU54" s="396"/>
      <c r="BV54" s="396"/>
    </row>
    <row r="55" spans="1:74" x14ac:dyDescent="0.2">
      <c r="BK55" s="396"/>
      <c r="BL55" s="396"/>
      <c r="BM55" s="396"/>
      <c r="BN55" s="396"/>
      <c r="BO55" s="396"/>
      <c r="BP55" s="396"/>
      <c r="BQ55" s="396"/>
      <c r="BR55" s="396"/>
      <c r="BS55" s="396"/>
      <c r="BT55" s="396"/>
      <c r="BU55" s="396"/>
      <c r="BV55" s="396"/>
    </row>
    <row r="56" spans="1:74" x14ac:dyDescent="0.2">
      <c r="BK56" s="396"/>
      <c r="BL56" s="396"/>
      <c r="BM56" s="396"/>
      <c r="BN56" s="396"/>
      <c r="BO56" s="396"/>
      <c r="BP56" s="396"/>
      <c r="BQ56" s="396"/>
      <c r="BR56" s="396"/>
      <c r="BS56" s="396"/>
      <c r="BT56" s="396"/>
      <c r="BU56" s="396"/>
      <c r="BV56" s="396"/>
    </row>
    <row r="57" spans="1:74" x14ac:dyDescent="0.2">
      <c r="BK57" s="396"/>
      <c r="BL57" s="396"/>
      <c r="BM57" s="396"/>
      <c r="BN57" s="396"/>
      <c r="BO57" s="396"/>
      <c r="BP57" s="396"/>
      <c r="BQ57" s="396"/>
      <c r="BR57" s="396"/>
      <c r="BS57" s="396"/>
      <c r="BT57" s="396"/>
      <c r="BU57" s="396"/>
      <c r="BV57" s="396"/>
    </row>
    <row r="58" spans="1:74" x14ac:dyDescent="0.2">
      <c r="BK58" s="396"/>
      <c r="BL58" s="396"/>
      <c r="BM58" s="396"/>
      <c r="BN58" s="396"/>
      <c r="BO58" s="396"/>
      <c r="BP58" s="396"/>
      <c r="BQ58" s="396"/>
      <c r="BR58" s="396"/>
      <c r="BS58" s="396"/>
      <c r="BT58" s="396"/>
      <c r="BU58" s="396"/>
      <c r="BV58" s="396"/>
    </row>
    <row r="59" spans="1:74" x14ac:dyDescent="0.2">
      <c r="BK59" s="396"/>
      <c r="BL59" s="396"/>
      <c r="BM59" s="396"/>
      <c r="BN59" s="396"/>
      <c r="BO59" s="396"/>
      <c r="BP59" s="396"/>
      <c r="BQ59" s="396"/>
      <c r="BR59" s="396"/>
      <c r="BS59" s="396"/>
      <c r="BT59" s="396"/>
      <c r="BU59" s="396"/>
      <c r="BV59" s="396"/>
    </row>
    <row r="60" spans="1:74" x14ac:dyDescent="0.2">
      <c r="BK60" s="396"/>
      <c r="BL60" s="396"/>
      <c r="BM60" s="396"/>
      <c r="BN60" s="396"/>
      <c r="BO60" s="396"/>
      <c r="BP60" s="396"/>
      <c r="BQ60" s="396"/>
      <c r="BR60" s="396"/>
      <c r="BS60" s="396"/>
      <c r="BT60" s="396"/>
      <c r="BU60" s="396"/>
      <c r="BV60" s="396"/>
    </row>
    <row r="61" spans="1:74" x14ac:dyDescent="0.2">
      <c r="BK61" s="396"/>
      <c r="BL61" s="396"/>
      <c r="BM61" s="396"/>
      <c r="BN61" s="396"/>
      <c r="BO61" s="396"/>
      <c r="BP61" s="396"/>
      <c r="BQ61" s="396"/>
      <c r="BR61" s="396"/>
      <c r="BS61" s="396"/>
      <c r="BT61" s="396"/>
      <c r="BU61" s="396"/>
      <c r="BV61" s="396"/>
    </row>
    <row r="62" spans="1:74" x14ac:dyDescent="0.2">
      <c r="BK62" s="396"/>
      <c r="BL62" s="396"/>
      <c r="BM62" s="396"/>
      <c r="BN62" s="396"/>
      <c r="BO62" s="396"/>
      <c r="BP62" s="396"/>
      <c r="BQ62" s="396"/>
      <c r="BR62" s="396"/>
      <c r="BS62" s="396"/>
      <c r="BT62" s="396"/>
      <c r="BU62" s="396"/>
      <c r="BV62" s="396"/>
    </row>
    <row r="63" spans="1:74" x14ac:dyDescent="0.2">
      <c r="BK63" s="396"/>
      <c r="BL63" s="396"/>
      <c r="BM63" s="396"/>
      <c r="BN63" s="396"/>
      <c r="BO63" s="396"/>
      <c r="BP63" s="396"/>
      <c r="BQ63" s="396"/>
      <c r="BR63" s="396"/>
      <c r="BS63" s="396"/>
      <c r="BT63" s="396"/>
      <c r="BU63" s="396"/>
      <c r="BV63" s="396"/>
    </row>
    <row r="64" spans="1:74" x14ac:dyDescent="0.2">
      <c r="BK64" s="396"/>
      <c r="BL64" s="396"/>
      <c r="BM64" s="396"/>
      <c r="BN64" s="396"/>
      <c r="BO64" s="396"/>
      <c r="BP64" s="396"/>
      <c r="BQ64" s="396"/>
      <c r="BR64" s="396"/>
      <c r="BS64" s="396"/>
      <c r="BT64" s="396"/>
      <c r="BU64" s="396"/>
      <c r="BV64" s="396"/>
    </row>
    <row r="65" spans="63:74" x14ac:dyDescent="0.2">
      <c r="BK65" s="396"/>
      <c r="BL65" s="396"/>
      <c r="BM65" s="396"/>
      <c r="BN65" s="396"/>
      <c r="BO65" s="396"/>
      <c r="BP65" s="396"/>
      <c r="BQ65" s="396"/>
      <c r="BR65" s="396"/>
      <c r="BS65" s="396"/>
      <c r="BT65" s="396"/>
      <c r="BU65" s="396"/>
      <c r="BV65" s="396"/>
    </row>
    <row r="66" spans="63:74" x14ac:dyDescent="0.2">
      <c r="BK66" s="396"/>
      <c r="BL66" s="396"/>
      <c r="BM66" s="396"/>
      <c r="BN66" s="396"/>
      <c r="BO66" s="396"/>
      <c r="BP66" s="396"/>
      <c r="BQ66" s="396"/>
      <c r="BR66" s="396"/>
      <c r="BS66" s="396"/>
      <c r="BT66" s="396"/>
      <c r="BU66" s="396"/>
      <c r="BV66" s="396"/>
    </row>
    <row r="67" spans="63:74" x14ac:dyDescent="0.2">
      <c r="BK67" s="396"/>
      <c r="BL67" s="396"/>
      <c r="BM67" s="396"/>
      <c r="BN67" s="396"/>
      <c r="BO67" s="396"/>
      <c r="BP67" s="396"/>
      <c r="BQ67" s="396"/>
      <c r="BR67" s="396"/>
      <c r="BS67" s="396"/>
      <c r="BT67" s="396"/>
      <c r="BU67" s="396"/>
      <c r="BV67" s="396"/>
    </row>
    <row r="68" spans="63:74" x14ac:dyDescent="0.2">
      <c r="BK68" s="396"/>
      <c r="BL68" s="396"/>
      <c r="BM68" s="396"/>
      <c r="BN68" s="396"/>
      <c r="BO68" s="396"/>
      <c r="BP68" s="396"/>
      <c r="BQ68" s="396"/>
      <c r="BR68" s="396"/>
      <c r="BS68" s="396"/>
      <c r="BT68" s="396"/>
      <c r="BU68" s="396"/>
      <c r="BV68" s="396"/>
    </row>
    <row r="69" spans="63:74" x14ac:dyDescent="0.2">
      <c r="BK69" s="396"/>
      <c r="BL69" s="396"/>
      <c r="BM69" s="396"/>
      <c r="BN69" s="396"/>
      <c r="BO69" s="396"/>
      <c r="BP69" s="396"/>
      <c r="BQ69" s="396"/>
      <c r="BR69" s="396"/>
      <c r="BS69" s="396"/>
      <c r="BT69" s="396"/>
      <c r="BU69" s="396"/>
      <c r="BV69" s="396"/>
    </row>
    <row r="70" spans="63:74" x14ac:dyDescent="0.2">
      <c r="BK70" s="396"/>
      <c r="BL70" s="396"/>
      <c r="BM70" s="396"/>
      <c r="BN70" s="396"/>
      <c r="BO70" s="396"/>
      <c r="BP70" s="396"/>
      <c r="BQ70" s="396"/>
      <c r="BR70" s="396"/>
      <c r="BS70" s="396"/>
      <c r="BT70" s="396"/>
      <c r="BU70" s="396"/>
      <c r="BV70" s="396"/>
    </row>
    <row r="71" spans="63:74" x14ac:dyDescent="0.2">
      <c r="BK71" s="396"/>
      <c r="BL71" s="396"/>
      <c r="BM71" s="396"/>
      <c r="BN71" s="396"/>
      <c r="BO71" s="396"/>
      <c r="BP71" s="396"/>
      <c r="BQ71" s="396"/>
      <c r="BR71" s="396"/>
      <c r="BS71" s="396"/>
      <c r="BT71" s="396"/>
      <c r="BU71" s="396"/>
      <c r="BV71" s="396"/>
    </row>
    <row r="72" spans="63:74" x14ac:dyDescent="0.2">
      <c r="BK72" s="396"/>
      <c r="BL72" s="396"/>
      <c r="BM72" s="396"/>
      <c r="BN72" s="396"/>
      <c r="BO72" s="396"/>
      <c r="BP72" s="396"/>
      <c r="BQ72" s="396"/>
      <c r="BR72" s="396"/>
      <c r="BS72" s="396"/>
      <c r="BT72" s="396"/>
      <c r="BU72" s="396"/>
      <c r="BV72" s="396"/>
    </row>
    <row r="73" spans="63:74" x14ac:dyDescent="0.2">
      <c r="BK73" s="396"/>
      <c r="BL73" s="396"/>
      <c r="BM73" s="396"/>
      <c r="BN73" s="396"/>
      <c r="BO73" s="396"/>
      <c r="BP73" s="396"/>
      <c r="BQ73" s="396"/>
      <c r="BR73" s="396"/>
      <c r="BS73" s="396"/>
      <c r="BT73" s="396"/>
      <c r="BU73" s="396"/>
      <c r="BV73" s="396"/>
    </row>
    <row r="74" spans="63:74" x14ac:dyDescent="0.2">
      <c r="BK74" s="396"/>
      <c r="BL74" s="396"/>
      <c r="BM74" s="396"/>
      <c r="BN74" s="396"/>
      <c r="BO74" s="396"/>
      <c r="BP74" s="396"/>
      <c r="BQ74" s="396"/>
      <c r="BR74" s="396"/>
      <c r="BS74" s="396"/>
      <c r="BT74" s="396"/>
      <c r="BU74" s="396"/>
      <c r="BV74" s="396"/>
    </row>
    <row r="75" spans="63:74" x14ac:dyDescent="0.2">
      <c r="BK75" s="396"/>
      <c r="BL75" s="396"/>
      <c r="BM75" s="396"/>
      <c r="BN75" s="396"/>
      <c r="BO75" s="396"/>
      <c r="BP75" s="396"/>
      <c r="BQ75" s="396"/>
      <c r="BR75" s="396"/>
      <c r="BS75" s="396"/>
      <c r="BT75" s="396"/>
      <c r="BU75" s="396"/>
      <c r="BV75" s="396"/>
    </row>
    <row r="76" spans="63:74" x14ac:dyDescent="0.2">
      <c r="BK76" s="396"/>
      <c r="BL76" s="396"/>
      <c r="BM76" s="396"/>
      <c r="BN76" s="396"/>
      <c r="BO76" s="396"/>
      <c r="BP76" s="396"/>
      <c r="BQ76" s="396"/>
      <c r="BR76" s="396"/>
      <c r="BS76" s="396"/>
      <c r="BT76" s="396"/>
      <c r="BU76" s="396"/>
      <c r="BV76" s="396"/>
    </row>
    <row r="77" spans="63:74" x14ac:dyDescent="0.2">
      <c r="BK77" s="396"/>
      <c r="BL77" s="396"/>
      <c r="BM77" s="396"/>
      <c r="BN77" s="396"/>
      <c r="BO77" s="396"/>
      <c r="BP77" s="396"/>
      <c r="BQ77" s="396"/>
      <c r="BR77" s="396"/>
      <c r="BS77" s="396"/>
      <c r="BT77" s="396"/>
      <c r="BU77" s="396"/>
      <c r="BV77" s="396"/>
    </row>
    <row r="78" spans="63:74" x14ac:dyDescent="0.2">
      <c r="BK78" s="396"/>
      <c r="BL78" s="396"/>
      <c r="BM78" s="396"/>
      <c r="BN78" s="396"/>
      <c r="BO78" s="396"/>
      <c r="BP78" s="396"/>
      <c r="BQ78" s="396"/>
      <c r="BR78" s="396"/>
      <c r="BS78" s="396"/>
      <c r="BT78" s="396"/>
      <c r="BU78" s="396"/>
      <c r="BV78" s="396"/>
    </row>
    <row r="79" spans="63:74" x14ac:dyDescent="0.2">
      <c r="BK79" s="396"/>
      <c r="BL79" s="396"/>
      <c r="BM79" s="396"/>
      <c r="BN79" s="396"/>
      <c r="BO79" s="396"/>
      <c r="BP79" s="396"/>
      <c r="BQ79" s="396"/>
      <c r="BR79" s="396"/>
      <c r="BS79" s="396"/>
      <c r="BT79" s="396"/>
      <c r="BU79" s="396"/>
      <c r="BV79" s="396"/>
    </row>
    <row r="80" spans="63:74" x14ac:dyDescent="0.2">
      <c r="BK80" s="396"/>
      <c r="BL80" s="396"/>
      <c r="BM80" s="396"/>
      <c r="BN80" s="396"/>
      <c r="BO80" s="396"/>
      <c r="BP80" s="396"/>
      <c r="BQ80" s="396"/>
      <c r="BR80" s="396"/>
      <c r="BS80" s="396"/>
      <c r="BT80" s="396"/>
      <c r="BU80" s="396"/>
      <c r="BV80" s="396"/>
    </row>
    <row r="81" spans="63:74" x14ac:dyDescent="0.2">
      <c r="BK81" s="396"/>
      <c r="BL81" s="396"/>
      <c r="BM81" s="396"/>
      <c r="BN81" s="396"/>
      <c r="BO81" s="396"/>
      <c r="BP81" s="396"/>
      <c r="BQ81" s="396"/>
      <c r="BR81" s="396"/>
      <c r="BS81" s="396"/>
      <c r="BT81" s="396"/>
      <c r="BU81" s="396"/>
      <c r="BV81" s="396"/>
    </row>
    <row r="82" spans="63:74" x14ac:dyDescent="0.2">
      <c r="BK82" s="396"/>
      <c r="BL82" s="396"/>
      <c r="BM82" s="396"/>
      <c r="BN82" s="396"/>
      <c r="BO82" s="396"/>
      <c r="BP82" s="396"/>
      <c r="BQ82" s="396"/>
      <c r="BR82" s="396"/>
      <c r="BS82" s="396"/>
      <c r="BT82" s="396"/>
      <c r="BU82" s="396"/>
      <c r="BV82" s="396"/>
    </row>
    <row r="83" spans="63:74" x14ac:dyDescent="0.2">
      <c r="BK83" s="396"/>
      <c r="BL83" s="396"/>
      <c r="BM83" s="396"/>
      <c r="BN83" s="396"/>
      <c r="BO83" s="396"/>
      <c r="BP83" s="396"/>
      <c r="BQ83" s="396"/>
      <c r="BR83" s="396"/>
      <c r="BS83" s="396"/>
      <c r="BT83" s="396"/>
      <c r="BU83" s="396"/>
      <c r="BV83" s="396"/>
    </row>
    <row r="84" spans="63:74" x14ac:dyDescent="0.2">
      <c r="BK84" s="396"/>
      <c r="BL84" s="396"/>
      <c r="BM84" s="396"/>
      <c r="BN84" s="396"/>
      <c r="BO84" s="396"/>
      <c r="BP84" s="396"/>
      <c r="BQ84" s="396"/>
      <c r="BR84" s="396"/>
      <c r="BS84" s="396"/>
      <c r="BT84" s="396"/>
      <c r="BU84" s="396"/>
      <c r="BV84" s="396"/>
    </row>
    <row r="85" spans="63:74" x14ac:dyDescent="0.2">
      <c r="BK85" s="396"/>
      <c r="BL85" s="396"/>
      <c r="BM85" s="396"/>
      <c r="BN85" s="396"/>
      <c r="BO85" s="396"/>
      <c r="BP85" s="396"/>
      <c r="BQ85" s="396"/>
      <c r="BR85" s="396"/>
      <c r="BS85" s="396"/>
      <c r="BT85" s="396"/>
      <c r="BU85" s="396"/>
      <c r="BV85" s="396"/>
    </row>
    <row r="86" spans="63:74" x14ac:dyDescent="0.2">
      <c r="BK86" s="396"/>
      <c r="BL86" s="396"/>
      <c r="BM86" s="396"/>
      <c r="BN86" s="396"/>
      <c r="BO86" s="396"/>
      <c r="BP86" s="396"/>
      <c r="BQ86" s="396"/>
      <c r="BR86" s="396"/>
      <c r="BS86" s="396"/>
      <c r="BT86" s="396"/>
      <c r="BU86" s="396"/>
      <c r="BV86" s="396"/>
    </row>
    <row r="87" spans="63:74" x14ac:dyDescent="0.2">
      <c r="BK87" s="396"/>
      <c r="BL87" s="396"/>
      <c r="BM87" s="396"/>
      <c r="BN87" s="396"/>
      <c r="BO87" s="396"/>
      <c r="BP87" s="396"/>
      <c r="BQ87" s="396"/>
      <c r="BR87" s="396"/>
      <c r="BS87" s="396"/>
      <c r="BT87" s="396"/>
      <c r="BU87" s="396"/>
      <c r="BV87" s="396"/>
    </row>
    <row r="88" spans="63:74" x14ac:dyDescent="0.2">
      <c r="BK88" s="396"/>
      <c r="BL88" s="396"/>
      <c r="BM88" s="396"/>
      <c r="BN88" s="396"/>
      <c r="BO88" s="396"/>
      <c r="BP88" s="396"/>
      <c r="BQ88" s="396"/>
      <c r="BR88" s="396"/>
      <c r="BS88" s="396"/>
      <c r="BT88" s="396"/>
      <c r="BU88" s="396"/>
      <c r="BV88" s="396"/>
    </row>
    <row r="89" spans="63:74" x14ac:dyDescent="0.2">
      <c r="BK89" s="396"/>
      <c r="BL89" s="396"/>
      <c r="BM89" s="396"/>
      <c r="BN89" s="396"/>
      <c r="BO89" s="396"/>
      <c r="BP89" s="396"/>
      <c r="BQ89" s="396"/>
      <c r="BR89" s="396"/>
      <c r="BS89" s="396"/>
      <c r="BT89" s="396"/>
      <c r="BU89" s="396"/>
      <c r="BV89" s="396"/>
    </row>
    <row r="90" spans="63:74" x14ac:dyDescent="0.2">
      <c r="BK90" s="396"/>
      <c r="BL90" s="396"/>
      <c r="BM90" s="396"/>
      <c r="BN90" s="396"/>
      <c r="BO90" s="396"/>
      <c r="BP90" s="396"/>
      <c r="BQ90" s="396"/>
      <c r="BR90" s="396"/>
      <c r="BS90" s="396"/>
      <c r="BT90" s="396"/>
      <c r="BU90" s="396"/>
      <c r="BV90" s="396"/>
    </row>
    <row r="91" spans="63:74" x14ac:dyDescent="0.2">
      <c r="BK91" s="396"/>
      <c r="BL91" s="396"/>
      <c r="BM91" s="396"/>
      <c r="BN91" s="396"/>
      <c r="BO91" s="396"/>
      <c r="BP91" s="396"/>
      <c r="BQ91" s="396"/>
      <c r="BR91" s="396"/>
      <c r="BS91" s="396"/>
      <c r="BT91" s="396"/>
      <c r="BU91" s="396"/>
      <c r="BV91" s="396"/>
    </row>
    <row r="92" spans="63:74" x14ac:dyDescent="0.2">
      <c r="BK92" s="396"/>
      <c r="BL92" s="396"/>
      <c r="BM92" s="396"/>
      <c r="BN92" s="396"/>
      <c r="BO92" s="396"/>
      <c r="BP92" s="396"/>
      <c r="BQ92" s="396"/>
      <c r="BR92" s="396"/>
      <c r="BS92" s="396"/>
      <c r="BT92" s="396"/>
      <c r="BU92" s="396"/>
      <c r="BV92" s="396"/>
    </row>
    <row r="93" spans="63:74" x14ac:dyDescent="0.2">
      <c r="BK93" s="396"/>
      <c r="BL93" s="396"/>
      <c r="BM93" s="396"/>
      <c r="BN93" s="396"/>
      <c r="BO93" s="396"/>
      <c r="BP93" s="396"/>
      <c r="BQ93" s="396"/>
      <c r="BR93" s="396"/>
      <c r="BS93" s="396"/>
      <c r="BT93" s="396"/>
      <c r="BU93" s="396"/>
      <c r="BV93" s="396"/>
    </row>
    <row r="94" spans="63:74" x14ac:dyDescent="0.2">
      <c r="BK94" s="396"/>
      <c r="BL94" s="396"/>
      <c r="BM94" s="396"/>
      <c r="BN94" s="396"/>
      <c r="BO94" s="396"/>
      <c r="BP94" s="396"/>
      <c r="BQ94" s="396"/>
      <c r="BR94" s="396"/>
      <c r="BS94" s="396"/>
      <c r="BT94" s="396"/>
      <c r="BU94" s="396"/>
      <c r="BV94" s="396"/>
    </row>
    <row r="95" spans="63:74" x14ac:dyDescent="0.2">
      <c r="BK95" s="396"/>
      <c r="BL95" s="396"/>
      <c r="BM95" s="396"/>
      <c r="BN95" s="396"/>
      <c r="BO95" s="396"/>
      <c r="BP95" s="396"/>
      <c r="BQ95" s="396"/>
      <c r="BR95" s="396"/>
      <c r="BS95" s="396"/>
      <c r="BT95" s="396"/>
      <c r="BU95" s="396"/>
      <c r="BV95" s="396"/>
    </row>
    <row r="96" spans="63:74" x14ac:dyDescent="0.2">
      <c r="BK96" s="396"/>
      <c r="BL96" s="396"/>
      <c r="BM96" s="396"/>
      <c r="BN96" s="396"/>
      <c r="BO96" s="396"/>
      <c r="BP96" s="396"/>
      <c r="BQ96" s="396"/>
      <c r="BR96" s="396"/>
      <c r="BS96" s="396"/>
      <c r="BT96" s="396"/>
      <c r="BU96" s="396"/>
      <c r="BV96" s="396"/>
    </row>
    <row r="97" spans="63:74" x14ac:dyDescent="0.2">
      <c r="BK97" s="396"/>
      <c r="BL97" s="396"/>
      <c r="BM97" s="396"/>
      <c r="BN97" s="396"/>
      <c r="BO97" s="396"/>
      <c r="BP97" s="396"/>
      <c r="BQ97" s="396"/>
      <c r="BR97" s="396"/>
      <c r="BS97" s="396"/>
      <c r="BT97" s="396"/>
      <c r="BU97" s="396"/>
      <c r="BV97" s="396"/>
    </row>
    <row r="98" spans="63:74" x14ac:dyDescent="0.2">
      <c r="BK98" s="396"/>
      <c r="BL98" s="396"/>
      <c r="BM98" s="396"/>
      <c r="BN98" s="396"/>
      <c r="BO98" s="396"/>
      <c r="BP98" s="396"/>
      <c r="BQ98" s="396"/>
      <c r="BR98" s="396"/>
      <c r="BS98" s="396"/>
      <c r="BT98" s="396"/>
      <c r="BU98" s="396"/>
      <c r="BV98" s="396"/>
    </row>
    <row r="99" spans="63:74" x14ac:dyDescent="0.2">
      <c r="BK99" s="396"/>
      <c r="BL99" s="396"/>
      <c r="BM99" s="396"/>
      <c r="BN99" s="396"/>
      <c r="BO99" s="396"/>
      <c r="BP99" s="396"/>
      <c r="BQ99" s="396"/>
      <c r="BR99" s="396"/>
      <c r="BS99" s="396"/>
      <c r="BT99" s="396"/>
      <c r="BU99" s="396"/>
      <c r="BV99" s="396"/>
    </row>
    <row r="100" spans="63:74" x14ac:dyDescent="0.2">
      <c r="BK100" s="396"/>
      <c r="BL100" s="396"/>
      <c r="BM100" s="396"/>
      <c r="BN100" s="396"/>
      <c r="BO100" s="396"/>
      <c r="BP100" s="396"/>
      <c r="BQ100" s="396"/>
      <c r="BR100" s="396"/>
      <c r="BS100" s="396"/>
      <c r="BT100" s="396"/>
      <c r="BU100" s="396"/>
      <c r="BV100" s="396"/>
    </row>
    <row r="101" spans="63:74" x14ac:dyDescent="0.2">
      <c r="BK101" s="396"/>
      <c r="BL101" s="396"/>
      <c r="BM101" s="396"/>
      <c r="BN101" s="396"/>
      <c r="BO101" s="396"/>
      <c r="BP101" s="396"/>
      <c r="BQ101" s="396"/>
      <c r="BR101" s="396"/>
      <c r="BS101" s="396"/>
      <c r="BT101" s="396"/>
      <c r="BU101" s="396"/>
      <c r="BV101" s="396"/>
    </row>
    <row r="102" spans="63:74" x14ac:dyDescent="0.2">
      <c r="BK102" s="396"/>
      <c r="BL102" s="396"/>
      <c r="BM102" s="396"/>
      <c r="BN102" s="396"/>
      <c r="BO102" s="396"/>
      <c r="BP102" s="396"/>
      <c r="BQ102" s="396"/>
      <c r="BR102" s="396"/>
      <c r="BS102" s="396"/>
      <c r="BT102" s="396"/>
      <c r="BU102" s="396"/>
      <c r="BV102" s="396"/>
    </row>
    <row r="103" spans="63:74" x14ac:dyDescent="0.2">
      <c r="BK103" s="396"/>
      <c r="BL103" s="396"/>
      <c r="BM103" s="396"/>
      <c r="BN103" s="396"/>
      <c r="BO103" s="396"/>
      <c r="BP103" s="396"/>
      <c r="BQ103" s="396"/>
      <c r="BR103" s="396"/>
      <c r="BS103" s="396"/>
      <c r="BT103" s="396"/>
      <c r="BU103" s="396"/>
      <c r="BV103" s="396"/>
    </row>
    <row r="104" spans="63:74" x14ac:dyDescent="0.2">
      <c r="BK104" s="396"/>
      <c r="BL104" s="396"/>
      <c r="BM104" s="396"/>
      <c r="BN104" s="396"/>
      <c r="BO104" s="396"/>
      <c r="BP104" s="396"/>
      <c r="BQ104" s="396"/>
      <c r="BR104" s="396"/>
      <c r="BS104" s="396"/>
      <c r="BT104" s="396"/>
      <c r="BU104" s="396"/>
      <c r="BV104" s="396"/>
    </row>
    <row r="105" spans="63:74" x14ac:dyDescent="0.2">
      <c r="BK105" s="396"/>
      <c r="BL105" s="396"/>
      <c r="BM105" s="396"/>
      <c r="BN105" s="396"/>
      <c r="BO105" s="396"/>
      <c r="BP105" s="396"/>
      <c r="BQ105" s="396"/>
      <c r="BR105" s="396"/>
      <c r="BS105" s="396"/>
      <c r="BT105" s="396"/>
      <c r="BU105" s="396"/>
      <c r="BV105" s="396"/>
    </row>
    <row r="106" spans="63:74" x14ac:dyDescent="0.2">
      <c r="BK106" s="396"/>
      <c r="BL106" s="396"/>
      <c r="BM106" s="396"/>
      <c r="BN106" s="396"/>
      <c r="BO106" s="396"/>
      <c r="BP106" s="396"/>
      <c r="BQ106" s="396"/>
      <c r="BR106" s="396"/>
      <c r="BS106" s="396"/>
      <c r="BT106" s="396"/>
      <c r="BU106" s="396"/>
      <c r="BV106" s="396"/>
    </row>
    <row r="107" spans="63:74" x14ac:dyDescent="0.2">
      <c r="BK107" s="396"/>
      <c r="BL107" s="396"/>
      <c r="BM107" s="396"/>
      <c r="BN107" s="396"/>
      <c r="BO107" s="396"/>
      <c r="BP107" s="396"/>
      <c r="BQ107" s="396"/>
      <c r="BR107" s="396"/>
      <c r="BS107" s="396"/>
      <c r="BT107" s="396"/>
      <c r="BU107" s="396"/>
      <c r="BV107" s="396"/>
    </row>
    <row r="108" spans="63:74" x14ac:dyDescent="0.2">
      <c r="BK108" s="396"/>
      <c r="BL108" s="396"/>
      <c r="BM108" s="396"/>
      <c r="BN108" s="396"/>
      <c r="BO108" s="396"/>
      <c r="BP108" s="396"/>
      <c r="BQ108" s="396"/>
      <c r="BR108" s="396"/>
      <c r="BS108" s="396"/>
      <c r="BT108" s="396"/>
      <c r="BU108" s="396"/>
      <c r="BV108" s="396"/>
    </row>
    <row r="109" spans="63:74" x14ac:dyDescent="0.2">
      <c r="BK109" s="396"/>
      <c r="BL109" s="396"/>
      <c r="BM109" s="396"/>
      <c r="BN109" s="396"/>
      <c r="BO109" s="396"/>
      <c r="BP109" s="396"/>
      <c r="BQ109" s="396"/>
      <c r="BR109" s="396"/>
      <c r="BS109" s="396"/>
      <c r="BT109" s="396"/>
      <c r="BU109" s="396"/>
      <c r="BV109" s="396"/>
    </row>
    <row r="110" spans="63:74" x14ac:dyDescent="0.2">
      <c r="BK110" s="396"/>
      <c r="BL110" s="396"/>
      <c r="BM110" s="396"/>
      <c r="BN110" s="396"/>
      <c r="BO110" s="396"/>
      <c r="BP110" s="396"/>
      <c r="BQ110" s="396"/>
      <c r="BR110" s="396"/>
      <c r="BS110" s="396"/>
      <c r="BT110" s="396"/>
      <c r="BU110" s="396"/>
      <c r="BV110" s="396"/>
    </row>
    <row r="111" spans="63:74" x14ac:dyDescent="0.2">
      <c r="BK111" s="396"/>
      <c r="BL111" s="396"/>
      <c r="BM111" s="396"/>
      <c r="BN111" s="396"/>
      <c r="BO111" s="396"/>
      <c r="BP111" s="396"/>
      <c r="BQ111" s="396"/>
      <c r="BR111" s="396"/>
      <c r="BS111" s="396"/>
      <c r="BT111" s="396"/>
      <c r="BU111" s="396"/>
      <c r="BV111" s="396"/>
    </row>
    <row r="112" spans="63:74" x14ac:dyDescent="0.2">
      <c r="BK112" s="396"/>
      <c r="BL112" s="396"/>
      <c r="BM112" s="396"/>
      <c r="BN112" s="396"/>
      <c r="BO112" s="396"/>
      <c r="BP112" s="396"/>
      <c r="BQ112" s="396"/>
      <c r="BR112" s="396"/>
      <c r="BS112" s="396"/>
      <c r="BT112" s="396"/>
      <c r="BU112" s="396"/>
      <c r="BV112" s="396"/>
    </row>
    <row r="113" spans="63:74" x14ac:dyDescent="0.2">
      <c r="BK113" s="396"/>
      <c r="BL113" s="396"/>
      <c r="BM113" s="396"/>
      <c r="BN113" s="396"/>
      <c r="BO113" s="396"/>
      <c r="BP113" s="396"/>
      <c r="BQ113" s="396"/>
      <c r="BR113" s="396"/>
      <c r="BS113" s="396"/>
      <c r="BT113" s="396"/>
      <c r="BU113" s="396"/>
      <c r="BV113" s="396"/>
    </row>
    <row r="114" spans="63:74" x14ac:dyDescent="0.2">
      <c r="BK114" s="396"/>
      <c r="BL114" s="396"/>
      <c r="BM114" s="396"/>
      <c r="BN114" s="396"/>
      <c r="BO114" s="396"/>
      <c r="BP114" s="396"/>
      <c r="BQ114" s="396"/>
      <c r="BR114" s="396"/>
      <c r="BS114" s="396"/>
      <c r="BT114" s="396"/>
      <c r="BU114" s="396"/>
      <c r="BV114" s="396"/>
    </row>
    <row r="115" spans="63:74" x14ac:dyDescent="0.2">
      <c r="BK115" s="396"/>
      <c r="BL115" s="396"/>
      <c r="BM115" s="396"/>
      <c r="BN115" s="396"/>
      <c r="BO115" s="396"/>
      <c r="BP115" s="396"/>
      <c r="BQ115" s="396"/>
      <c r="BR115" s="396"/>
      <c r="BS115" s="396"/>
      <c r="BT115" s="396"/>
      <c r="BU115" s="396"/>
      <c r="BV115" s="396"/>
    </row>
    <row r="116" spans="63:74" x14ac:dyDescent="0.2">
      <c r="BK116" s="396"/>
      <c r="BL116" s="396"/>
      <c r="BM116" s="396"/>
      <c r="BN116" s="396"/>
      <c r="BO116" s="396"/>
      <c r="BP116" s="396"/>
      <c r="BQ116" s="396"/>
      <c r="BR116" s="396"/>
      <c r="BS116" s="396"/>
      <c r="BT116" s="396"/>
      <c r="BU116" s="396"/>
      <c r="BV116" s="396"/>
    </row>
    <row r="117" spans="63:74" x14ac:dyDescent="0.2">
      <c r="BK117" s="396"/>
      <c r="BL117" s="396"/>
      <c r="BM117" s="396"/>
      <c r="BN117" s="396"/>
      <c r="BO117" s="396"/>
      <c r="BP117" s="396"/>
      <c r="BQ117" s="396"/>
      <c r="BR117" s="396"/>
      <c r="BS117" s="396"/>
      <c r="BT117" s="396"/>
      <c r="BU117" s="396"/>
      <c r="BV117" s="396"/>
    </row>
    <row r="118" spans="63:74" x14ac:dyDescent="0.2">
      <c r="BK118" s="396"/>
      <c r="BL118" s="396"/>
      <c r="BM118" s="396"/>
      <c r="BN118" s="396"/>
      <c r="BO118" s="396"/>
      <c r="BP118" s="396"/>
      <c r="BQ118" s="396"/>
      <c r="BR118" s="396"/>
      <c r="BS118" s="396"/>
      <c r="BT118" s="396"/>
      <c r="BU118" s="396"/>
      <c r="BV118" s="396"/>
    </row>
    <row r="119" spans="63:74" x14ac:dyDescent="0.2">
      <c r="BK119" s="396"/>
      <c r="BL119" s="396"/>
      <c r="BM119" s="396"/>
      <c r="BN119" s="396"/>
      <c r="BO119" s="396"/>
      <c r="BP119" s="396"/>
      <c r="BQ119" s="396"/>
      <c r="BR119" s="396"/>
      <c r="BS119" s="396"/>
      <c r="BT119" s="396"/>
      <c r="BU119" s="396"/>
      <c r="BV119" s="396"/>
    </row>
    <row r="120" spans="63:74" x14ac:dyDescent="0.2">
      <c r="BK120" s="396"/>
      <c r="BL120" s="396"/>
      <c r="BM120" s="396"/>
      <c r="BN120" s="396"/>
      <c r="BO120" s="396"/>
      <c r="BP120" s="396"/>
      <c r="BQ120" s="396"/>
      <c r="BR120" s="396"/>
      <c r="BS120" s="396"/>
      <c r="BT120" s="396"/>
      <c r="BU120" s="396"/>
      <c r="BV120" s="396"/>
    </row>
    <row r="121" spans="63:74" x14ac:dyDescent="0.2">
      <c r="BK121" s="396"/>
      <c r="BL121" s="396"/>
      <c r="BM121" s="396"/>
      <c r="BN121" s="396"/>
      <c r="BO121" s="396"/>
      <c r="BP121" s="396"/>
      <c r="BQ121" s="396"/>
      <c r="BR121" s="396"/>
      <c r="BS121" s="396"/>
      <c r="BT121" s="396"/>
      <c r="BU121" s="396"/>
      <c r="BV121" s="396"/>
    </row>
    <row r="122" spans="63:74" x14ac:dyDescent="0.2">
      <c r="BK122" s="396"/>
      <c r="BL122" s="396"/>
      <c r="BM122" s="396"/>
      <c r="BN122" s="396"/>
      <c r="BO122" s="396"/>
      <c r="BP122" s="396"/>
      <c r="BQ122" s="396"/>
      <c r="BR122" s="396"/>
      <c r="BS122" s="396"/>
      <c r="BT122" s="396"/>
      <c r="BU122" s="396"/>
      <c r="BV122" s="396"/>
    </row>
    <row r="123" spans="63:74" x14ac:dyDescent="0.2">
      <c r="BK123" s="396"/>
      <c r="BL123" s="396"/>
      <c r="BM123" s="396"/>
      <c r="BN123" s="396"/>
      <c r="BO123" s="396"/>
      <c r="BP123" s="396"/>
      <c r="BQ123" s="396"/>
      <c r="BR123" s="396"/>
      <c r="BS123" s="396"/>
      <c r="BT123" s="396"/>
      <c r="BU123" s="396"/>
      <c r="BV123" s="396"/>
    </row>
    <row r="124" spans="63:74" x14ac:dyDescent="0.2">
      <c r="BK124" s="396"/>
      <c r="BL124" s="396"/>
      <c r="BM124" s="396"/>
      <c r="BN124" s="396"/>
      <c r="BO124" s="396"/>
      <c r="BP124" s="396"/>
      <c r="BQ124" s="396"/>
      <c r="BR124" s="396"/>
      <c r="BS124" s="396"/>
      <c r="BT124" s="396"/>
      <c r="BU124" s="396"/>
      <c r="BV124" s="396"/>
    </row>
    <row r="125" spans="63:74" x14ac:dyDescent="0.2">
      <c r="BK125" s="396"/>
      <c r="BL125" s="396"/>
      <c r="BM125" s="396"/>
      <c r="BN125" s="396"/>
      <c r="BO125" s="396"/>
      <c r="BP125" s="396"/>
      <c r="BQ125" s="396"/>
      <c r="BR125" s="396"/>
      <c r="BS125" s="396"/>
      <c r="BT125" s="396"/>
      <c r="BU125" s="396"/>
      <c r="BV125" s="396"/>
    </row>
    <row r="126" spans="63:74" x14ac:dyDescent="0.2">
      <c r="BK126" s="396"/>
      <c r="BL126" s="396"/>
      <c r="BM126" s="396"/>
      <c r="BN126" s="396"/>
      <c r="BO126" s="396"/>
      <c r="BP126" s="396"/>
      <c r="BQ126" s="396"/>
      <c r="BR126" s="396"/>
      <c r="BS126" s="396"/>
      <c r="BT126" s="396"/>
      <c r="BU126" s="396"/>
      <c r="BV126" s="396"/>
    </row>
    <row r="127" spans="63:74" x14ac:dyDescent="0.2">
      <c r="BK127" s="396"/>
      <c r="BL127" s="396"/>
      <c r="BM127" s="396"/>
      <c r="BN127" s="396"/>
      <c r="BO127" s="396"/>
      <c r="BP127" s="396"/>
      <c r="BQ127" s="396"/>
      <c r="BR127" s="396"/>
      <c r="BS127" s="396"/>
      <c r="BT127" s="396"/>
      <c r="BU127" s="396"/>
      <c r="BV127" s="396"/>
    </row>
    <row r="128" spans="63:74" x14ac:dyDescent="0.2">
      <c r="BK128" s="396"/>
      <c r="BL128" s="396"/>
      <c r="BM128" s="396"/>
      <c r="BN128" s="396"/>
      <c r="BO128" s="396"/>
      <c r="BP128" s="396"/>
      <c r="BQ128" s="396"/>
      <c r="BR128" s="396"/>
      <c r="BS128" s="396"/>
      <c r="BT128" s="396"/>
      <c r="BU128" s="396"/>
      <c r="BV128" s="396"/>
    </row>
    <row r="129" spans="63:74" x14ac:dyDescent="0.2">
      <c r="BK129" s="396"/>
      <c r="BL129" s="396"/>
      <c r="BM129" s="396"/>
      <c r="BN129" s="396"/>
      <c r="BO129" s="396"/>
      <c r="BP129" s="396"/>
      <c r="BQ129" s="396"/>
      <c r="BR129" s="396"/>
      <c r="BS129" s="396"/>
      <c r="BT129" s="396"/>
      <c r="BU129" s="396"/>
      <c r="BV129" s="396"/>
    </row>
    <row r="130" spans="63:74" x14ac:dyDescent="0.2">
      <c r="BK130" s="396"/>
      <c r="BL130" s="396"/>
      <c r="BM130" s="396"/>
      <c r="BN130" s="396"/>
      <c r="BO130" s="396"/>
      <c r="BP130" s="396"/>
      <c r="BQ130" s="396"/>
      <c r="BR130" s="396"/>
      <c r="BS130" s="396"/>
      <c r="BT130" s="396"/>
      <c r="BU130" s="396"/>
      <c r="BV130" s="396"/>
    </row>
    <row r="131" spans="63:74" x14ac:dyDescent="0.2">
      <c r="BK131" s="396"/>
      <c r="BL131" s="396"/>
      <c r="BM131" s="396"/>
      <c r="BN131" s="396"/>
      <c r="BO131" s="396"/>
      <c r="BP131" s="396"/>
      <c r="BQ131" s="396"/>
      <c r="BR131" s="396"/>
      <c r="BS131" s="396"/>
      <c r="BT131" s="396"/>
      <c r="BU131" s="396"/>
      <c r="BV131" s="396"/>
    </row>
    <row r="132" spans="63:74" x14ac:dyDescent="0.2">
      <c r="BK132" s="396"/>
      <c r="BL132" s="396"/>
      <c r="BM132" s="396"/>
      <c r="BN132" s="396"/>
      <c r="BO132" s="396"/>
      <c r="BP132" s="396"/>
      <c r="BQ132" s="396"/>
      <c r="BR132" s="396"/>
      <c r="BS132" s="396"/>
      <c r="BT132" s="396"/>
      <c r="BU132" s="396"/>
      <c r="BV132" s="396"/>
    </row>
    <row r="133" spans="63:74" x14ac:dyDescent="0.2">
      <c r="BK133" s="396"/>
      <c r="BL133" s="396"/>
      <c r="BM133" s="396"/>
      <c r="BN133" s="396"/>
      <c r="BO133" s="396"/>
      <c r="BP133" s="396"/>
      <c r="BQ133" s="396"/>
      <c r="BR133" s="396"/>
      <c r="BS133" s="396"/>
      <c r="BT133" s="396"/>
      <c r="BU133" s="396"/>
      <c r="BV133" s="396"/>
    </row>
    <row r="134" spans="63:74" x14ac:dyDescent="0.2">
      <c r="BK134" s="396"/>
      <c r="BL134" s="396"/>
      <c r="BM134" s="396"/>
      <c r="BN134" s="396"/>
      <c r="BO134" s="396"/>
      <c r="BP134" s="396"/>
      <c r="BQ134" s="396"/>
      <c r="BR134" s="396"/>
      <c r="BS134" s="396"/>
      <c r="BT134" s="396"/>
      <c r="BU134" s="396"/>
      <c r="BV134" s="396"/>
    </row>
    <row r="135" spans="63:74" x14ac:dyDescent="0.2">
      <c r="BK135" s="396"/>
      <c r="BL135" s="396"/>
      <c r="BM135" s="396"/>
      <c r="BN135" s="396"/>
      <c r="BO135" s="396"/>
      <c r="BP135" s="396"/>
      <c r="BQ135" s="396"/>
      <c r="BR135" s="396"/>
      <c r="BS135" s="396"/>
      <c r="BT135" s="396"/>
      <c r="BU135" s="396"/>
      <c r="BV135" s="396"/>
    </row>
    <row r="136" spans="63:74" x14ac:dyDescent="0.2">
      <c r="BK136" s="396"/>
      <c r="BL136" s="396"/>
      <c r="BM136" s="396"/>
      <c r="BN136" s="396"/>
      <c r="BO136" s="396"/>
      <c r="BP136" s="396"/>
      <c r="BQ136" s="396"/>
      <c r="BR136" s="396"/>
      <c r="BS136" s="396"/>
      <c r="BT136" s="396"/>
      <c r="BU136" s="396"/>
      <c r="BV136" s="396"/>
    </row>
    <row r="137" spans="63:74" x14ac:dyDescent="0.2">
      <c r="BK137" s="396"/>
      <c r="BL137" s="396"/>
      <c r="BM137" s="396"/>
      <c r="BN137" s="396"/>
      <c r="BO137" s="396"/>
      <c r="BP137" s="396"/>
      <c r="BQ137" s="396"/>
      <c r="BR137" s="396"/>
      <c r="BS137" s="396"/>
      <c r="BT137" s="396"/>
      <c r="BU137" s="396"/>
      <c r="BV137" s="396"/>
    </row>
    <row r="138" spans="63:74" x14ac:dyDescent="0.2">
      <c r="BK138" s="396"/>
      <c r="BL138" s="396"/>
      <c r="BM138" s="396"/>
      <c r="BN138" s="396"/>
      <c r="BO138" s="396"/>
      <c r="BP138" s="396"/>
      <c r="BQ138" s="396"/>
      <c r="BR138" s="396"/>
      <c r="BS138" s="396"/>
      <c r="BT138" s="396"/>
      <c r="BU138" s="396"/>
      <c r="BV138" s="396"/>
    </row>
    <row r="139" spans="63:74" x14ac:dyDescent="0.2">
      <c r="BK139" s="396"/>
      <c r="BL139" s="396"/>
      <c r="BM139" s="396"/>
      <c r="BN139" s="396"/>
      <c r="BO139" s="396"/>
      <c r="BP139" s="396"/>
      <c r="BQ139" s="396"/>
      <c r="BR139" s="396"/>
      <c r="BS139" s="396"/>
      <c r="BT139" s="396"/>
      <c r="BU139" s="396"/>
      <c r="BV139" s="396"/>
    </row>
    <row r="140" spans="63:74" x14ac:dyDescent="0.2">
      <c r="BK140" s="396"/>
      <c r="BL140" s="396"/>
      <c r="BM140" s="396"/>
      <c r="BN140" s="396"/>
      <c r="BO140" s="396"/>
      <c r="BP140" s="396"/>
      <c r="BQ140" s="396"/>
      <c r="BR140" s="396"/>
      <c r="BS140" s="396"/>
      <c r="BT140" s="396"/>
      <c r="BU140" s="396"/>
      <c r="BV140" s="396"/>
    </row>
    <row r="141" spans="63:74" x14ac:dyDescent="0.2">
      <c r="BK141" s="396"/>
      <c r="BL141" s="396"/>
      <c r="BM141" s="396"/>
      <c r="BN141" s="396"/>
      <c r="BO141" s="396"/>
      <c r="BP141" s="396"/>
      <c r="BQ141" s="396"/>
      <c r="BR141" s="396"/>
      <c r="BS141" s="396"/>
      <c r="BT141" s="396"/>
      <c r="BU141" s="396"/>
      <c r="BV141" s="396"/>
    </row>
    <row r="142" spans="63:74" x14ac:dyDescent="0.2">
      <c r="BK142" s="396"/>
      <c r="BL142" s="396"/>
      <c r="BM142" s="396"/>
      <c r="BN142" s="396"/>
      <c r="BO142" s="396"/>
      <c r="BP142" s="396"/>
      <c r="BQ142" s="396"/>
      <c r="BR142" s="396"/>
      <c r="BS142" s="396"/>
      <c r="BT142" s="396"/>
      <c r="BU142" s="396"/>
      <c r="BV142" s="396"/>
    </row>
    <row r="143" spans="63:74" x14ac:dyDescent="0.2">
      <c r="BK143" s="396"/>
      <c r="BL143" s="396"/>
      <c r="BM143" s="396"/>
      <c r="BN143" s="396"/>
      <c r="BO143" s="396"/>
      <c r="BP143" s="396"/>
      <c r="BQ143" s="396"/>
      <c r="BR143" s="396"/>
      <c r="BS143" s="396"/>
      <c r="BT143" s="396"/>
      <c r="BU143" s="396"/>
      <c r="BV143" s="396"/>
    </row>
    <row r="144" spans="63:74" x14ac:dyDescent="0.2">
      <c r="BK144" s="396"/>
      <c r="BL144" s="396"/>
      <c r="BM144" s="396"/>
      <c r="BN144" s="396"/>
      <c r="BO144" s="396"/>
      <c r="BP144" s="396"/>
      <c r="BQ144" s="396"/>
      <c r="BR144" s="396"/>
      <c r="BS144" s="396"/>
      <c r="BT144" s="396"/>
      <c r="BU144" s="396"/>
      <c r="BV144" s="396"/>
    </row>
    <row r="145" spans="63:74" x14ac:dyDescent="0.2">
      <c r="BK145" s="396"/>
      <c r="BL145" s="396"/>
      <c r="BM145" s="396"/>
      <c r="BN145" s="396"/>
      <c r="BO145" s="396"/>
      <c r="BP145" s="396"/>
      <c r="BQ145" s="396"/>
      <c r="BR145" s="396"/>
      <c r="BS145" s="396"/>
      <c r="BT145" s="396"/>
      <c r="BU145" s="396"/>
      <c r="BV145" s="396"/>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4"/>
      <c r="AZ178" s="394"/>
      <c r="BA178" s="394"/>
      <c r="BB178" s="394"/>
      <c r="BC178" s="394"/>
      <c r="BD178" s="82"/>
      <c r="BE178" s="82"/>
      <c r="BF178" s="82"/>
      <c r="BG178" s="394"/>
      <c r="BH178" s="394"/>
      <c r="BI178" s="394"/>
      <c r="BJ178" s="394"/>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4"/>
      <c r="AZ179" s="394"/>
      <c r="BA179" s="394"/>
      <c r="BB179" s="394"/>
      <c r="BC179" s="394"/>
      <c r="BD179" s="82"/>
      <c r="BE179" s="82"/>
      <c r="BF179" s="82"/>
      <c r="BG179" s="394"/>
      <c r="BH179" s="394"/>
      <c r="BI179" s="394"/>
      <c r="BJ179" s="394"/>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4"/>
      <c r="AZ180" s="394"/>
      <c r="BA180" s="394"/>
      <c r="BB180" s="394"/>
      <c r="BC180" s="394"/>
      <c r="BD180" s="82"/>
      <c r="BE180" s="82"/>
      <c r="BF180" s="82"/>
      <c r="BG180" s="394"/>
      <c r="BH180" s="394"/>
      <c r="BI180" s="394"/>
      <c r="BJ180" s="394"/>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4"/>
      <c r="AZ181" s="394"/>
      <c r="BA181" s="394"/>
      <c r="BB181" s="394"/>
      <c r="BC181" s="394"/>
      <c r="BD181" s="82"/>
      <c r="BE181" s="82"/>
      <c r="BF181" s="82"/>
      <c r="BG181" s="394"/>
      <c r="BH181" s="394"/>
      <c r="BI181" s="394"/>
      <c r="BJ181" s="394"/>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4"/>
      <c r="AZ182" s="394"/>
      <c r="BA182" s="394"/>
      <c r="BB182" s="394"/>
      <c r="BC182" s="394"/>
      <c r="BD182" s="82"/>
      <c r="BE182" s="82"/>
      <c r="BF182" s="82"/>
      <c r="BG182" s="394"/>
      <c r="BH182" s="394"/>
      <c r="BI182" s="394"/>
      <c r="BJ182" s="394"/>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29"/>
      <c r="AZ183" s="529"/>
      <c r="BA183" s="529"/>
      <c r="BB183" s="529"/>
      <c r="BC183" s="529"/>
      <c r="BD183" s="673"/>
      <c r="BE183" s="673"/>
      <c r="BF183" s="673"/>
      <c r="BG183" s="529"/>
      <c r="BH183" s="529"/>
      <c r="BI183" s="529"/>
      <c r="BJ183" s="529"/>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4"/>
      <c r="AZ184" s="394"/>
      <c r="BA184" s="394"/>
      <c r="BB184" s="394"/>
      <c r="BC184" s="394"/>
      <c r="BD184" s="82"/>
      <c r="BE184" s="82"/>
      <c r="BF184" s="82"/>
      <c r="BG184" s="394"/>
      <c r="BH184" s="394"/>
      <c r="BI184" s="394"/>
      <c r="BJ184" s="394"/>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4"/>
      <c r="AZ185" s="394"/>
      <c r="BA185" s="394"/>
      <c r="BB185" s="394"/>
      <c r="BC185" s="394"/>
      <c r="BD185" s="82"/>
      <c r="BE185" s="82"/>
      <c r="BF185" s="82"/>
      <c r="BG185" s="394"/>
      <c r="BH185" s="394"/>
      <c r="BI185" s="394"/>
      <c r="BJ185" s="394"/>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94"/>
      <c r="AZ186" s="394"/>
      <c r="BA186" s="394"/>
      <c r="BB186" s="394"/>
      <c r="BC186" s="394"/>
      <c r="BD186" s="82"/>
      <c r="BE186" s="82"/>
      <c r="BF186" s="82"/>
      <c r="BG186" s="394"/>
      <c r="BH186" s="394"/>
      <c r="BI186" s="394"/>
      <c r="BJ186" s="394"/>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94"/>
      <c r="AZ187" s="394"/>
      <c r="BA187" s="394"/>
      <c r="BB187" s="394"/>
      <c r="BC187" s="394"/>
      <c r="BD187" s="82"/>
      <c r="BE187" s="82"/>
      <c r="BF187" s="82"/>
      <c r="BG187" s="394"/>
      <c r="BH187" s="394"/>
      <c r="BI187" s="394"/>
      <c r="BJ187" s="394"/>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Y3:BJ3"/>
    <mergeCell ref="BK3:BV3"/>
    <mergeCell ref="B1:AL1"/>
    <mergeCell ref="C3:N3"/>
    <mergeCell ref="O3:Z3"/>
    <mergeCell ref="AA3:AL3"/>
    <mergeCell ref="A1:A2"/>
    <mergeCell ref="AM3:AX3"/>
    <mergeCell ref="B48:Q48"/>
    <mergeCell ref="B49:Q49"/>
    <mergeCell ref="B44:Q44"/>
    <mergeCell ref="B45:Q45"/>
    <mergeCell ref="B46:Q46"/>
    <mergeCell ref="B47:Q47"/>
    <mergeCell ref="B40:Q40"/>
    <mergeCell ref="B41:Q41"/>
    <mergeCell ref="B43:Q43"/>
    <mergeCell ref="B42:Q42"/>
  </mergeCells>
  <phoneticPr fontId="6"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J5" activePane="bottomRight" state="frozen"/>
      <selection activeCell="BF63" sqref="BF63"/>
      <selection pane="topRight" activeCell="BF63" sqref="BF63"/>
      <selection pane="bottomLeft" activeCell="BF63" sqref="BF63"/>
      <selection pane="bottomRight" activeCell="BD6" sqref="BD6:BD39"/>
    </sheetView>
  </sheetViews>
  <sheetFormatPr defaultColWidth="9.5703125" defaultRowHeight="11.25" x14ac:dyDescent="0.2"/>
  <cols>
    <col min="1" max="1" width="12.5703125" style="6" customWidth="1"/>
    <col min="2" max="2" width="20" style="6" customWidth="1"/>
    <col min="3" max="50" width="6.5703125" style="6" customWidth="1"/>
    <col min="51" max="55" width="6.5703125" style="392" customWidth="1"/>
    <col min="56" max="59" width="6.5703125" style="674" customWidth="1"/>
    <col min="60" max="62" width="6.5703125" style="392" customWidth="1"/>
    <col min="63" max="74" width="6.5703125" style="6" customWidth="1"/>
    <col min="75" max="16384" width="9.5703125" style="6"/>
  </cols>
  <sheetData>
    <row r="1" spans="1:74" ht="13.35" customHeight="1" x14ac:dyDescent="0.2">
      <c r="A1" s="792" t="s">
        <v>995</v>
      </c>
      <c r="B1" s="835" t="s">
        <v>139</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c r="AM1" s="85"/>
    </row>
    <row r="2" spans="1:74" s="72" customFormat="1" ht="12.75" x14ac:dyDescent="0.2">
      <c r="A2" s="793"/>
      <c r="B2" s="541" t="str">
        <f>"U.S. Energy Information Administration  |  Short-Term Energy Outlook  - "&amp;Dates!D1</f>
        <v>U.S. Energy Information Administration  |  Short-Term Energy Outlook  - July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4"/>
      <c r="AY2" s="396"/>
      <c r="AZ2" s="396"/>
      <c r="BA2" s="396"/>
      <c r="BB2" s="396"/>
      <c r="BC2" s="396"/>
      <c r="BD2" s="669"/>
      <c r="BE2" s="669"/>
      <c r="BF2" s="669"/>
      <c r="BG2" s="669"/>
      <c r="BH2" s="396"/>
      <c r="BI2" s="396"/>
      <c r="BJ2" s="396"/>
    </row>
    <row r="3" spans="1:74" s="12" customFormat="1" ht="12.75" x14ac:dyDescent="0.2">
      <c r="A3" s="14"/>
      <c r="B3" s="15"/>
      <c r="C3" s="801">
        <f>Dates!D3</f>
        <v>2014</v>
      </c>
      <c r="D3" s="797"/>
      <c r="E3" s="797"/>
      <c r="F3" s="797"/>
      <c r="G3" s="797"/>
      <c r="H3" s="797"/>
      <c r="I3" s="797"/>
      <c r="J3" s="797"/>
      <c r="K3" s="797"/>
      <c r="L3" s="797"/>
      <c r="M3" s="797"/>
      <c r="N3" s="798"/>
      <c r="O3" s="801">
        <f>C3+1</f>
        <v>2015</v>
      </c>
      <c r="P3" s="802"/>
      <c r="Q3" s="802"/>
      <c r="R3" s="802"/>
      <c r="S3" s="802"/>
      <c r="T3" s="802"/>
      <c r="U3" s="802"/>
      <c r="V3" s="802"/>
      <c r="W3" s="802"/>
      <c r="X3" s="797"/>
      <c r="Y3" s="797"/>
      <c r="Z3" s="798"/>
      <c r="AA3" s="794">
        <f>O3+1</f>
        <v>2016</v>
      </c>
      <c r="AB3" s="797"/>
      <c r="AC3" s="797"/>
      <c r="AD3" s="797"/>
      <c r="AE3" s="797"/>
      <c r="AF3" s="797"/>
      <c r="AG3" s="797"/>
      <c r="AH3" s="797"/>
      <c r="AI3" s="797"/>
      <c r="AJ3" s="797"/>
      <c r="AK3" s="797"/>
      <c r="AL3" s="798"/>
      <c r="AM3" s="794">
        <f>AA3+1</f>
        <v>2017</v>
      </c>
      <c r="AN3" s="797"/>
      <c r="AO3" s="797"/>
      <c r="AP3" s="797"/>
      <c r="AQ3" s="797"/>
      <c r="AR3" s="797"/>
      <c r="AS3" s="797"/>
      <c r="AT3" s="797"/>
      <c r="AU3" s="797"/>
      <c r="AV3" s="797"/>
      <c r="AW3" s="797"/>
      <c r="AX3" s="798"/>
      <c r="AY3" s="794">
        <f>AM3+1</f>
        <v>2018</v>
      </c>
      <c r="AZ3" s="795"/>
      <c r="BA3" s="795"/>
      <c r="BB3" s="795"/>
      <c r="BC3" s="795"/>
      <c r="BD3" s="795"/>
      <c r="BE3" s="795"/>
      <c r="BF3" s="795"/>
      <c r="BG3" s="795"/>
      <c r="BH3" s="795"/>
      <c r="BI3" s="795"/>
      <c r="BJ3" s="796"/>
      <c r="BK3" s="794">
        <f>AY3+1</f>
        <v>2019</v>
      </c>
      <c r="BL3" s="797"/>
      <c r="BM3" s="797"/>
      <c r="BN3" s="797"/>
      <c r="BO3" s="797"/>
      <c r="BP3" s="797"/>
      <c r="BQ3" s="797"/>
      <c r="BR3" s="797"/>
      <c r="BS3" s="797"/>
      <c r="BT3" s="797"/>
      <c r="BU3" s="797"/>
      <c r="BV3" s="79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84"/>
      <c r="B5" s="86" t="s">
        <v>98</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5"/>
      <c r="AZ5" s="425"/>
      <c r="BA5" s="425"/>
      <c r="BB5" s="425"/>
      <c r="BC5" s="425"/>
      <c r="BD5" s="87"/>
      <c r="BE5" s="87"/>
      <c r="BF5" s="87"/>
      <c r="BG5" s="87"/>
      <c r="BH5" s="87"/>
      <c r="BI5" s="87"/>
      <c r="BJ5" s="425"/>
      <c r="BK5" s="425"/>
      <c r="BL5" s="425"/>
      <c r="BM5" s="425"/>
      <c r="BN5" s="425"/>
      <c r="BO5" s="425"/>
      <c r="BP5" s="425"/>
      <c r="BQ5" s="425"/>
      <c r="BR5" s="425"/>
      <c r="BS5" s="425"/>
      <c r="BT5" s="425"/>
      <c r="BU5" s="425"/>
      <c r="BV5" s="425"/>
    </row>
    <row r="6" spans="1:74" ht="11.1" customHeight="1" x14ac:dyDescent="0.2">
      <c r="A6" s="84" t="s">
        <v>931</v>
      </c>
      <c r="B6" s="188" t="s">
        <v>8</v>
      </c>
      <c r="C6" s="214">
        <v>4.8685289999999997</v>
      </c>
      <c r="D6" s="214">
        <v>6.1969669999999999</v>
      </c>
      <c r="E6" s="214">
        <v>5.0647989999999998</v>
      </c>
      <c r="F6" s="214">
        <v>4.8117140000000003</v>
      </c>
      <c r="G6" s="214">
        <v>4.7321730000000004</v>
      </c>
      <c r="H6" s="214">
        <v>4.7394040000000004</v>
      </c>
      <c r="I6" s="214">
        <v>4.1826169999999996</v>
      </c>
      <c r="J6" s="214">
        <v>4.0410959999999996</v>
      </c>
      <c r="K6" s="214">
        <v>4.0534920000000003</v>
      </c>
      <c r="L6" s="214">
        <v>3.9057729999999999</v>
      </c>
      <c r="M6" s="214">
        <v>4.2580260000000001</v>
      </c>
      <c r="N6" s="214">
        <v>3.5969060000000002</v>
      </c>
      <c r="O6" s="214">
        <v>3.104778</v>
      </c>
      <c r="P6" s="214">
        <v>2.979301</v>
      </c>
      <c r="Q6" s="214">
        <v>2.9357470000000001</v>
      </c>
      <c r="R6" s="214">
        <v>2.7065700000000001</v>
      </c>
      <c r="S6" s="214">
        <v>2.9544130000000002</v>
      </c>
      <c r="T6" s="214">
        <v>2.8870079999999998</v>
      </c>
      <c r="U6" s="214">
        <v>2.9440430000000002</v>
      </c>
      <c r="V6" s="214">
        <v>2.8766379999999998</v>
      </c>
      <c r="W6" s="214">
        <v>2.7584200000000001</v>
      </c>
      <c r="X6" s="214">
        <v>2.4276170000000001</v>
      </c>
      <c r="Y6" s="214">
        <v>2.1704409999999998</v>
      </c>
      <c r="Z6" s="214">
        <v>2.0003730000000002</v>
      </c>
      <c r="AA6" s="214">
        <v>2.3674710000000001</v>
      </c>
      <c r="AB6" s="214">
        <v>2.0625930000000001</v>
      </c>
      <c r="AC6" s="214">
        <v>1.7929729999999999</v>
      </c>
      <c r="AD6" s="214">
        <v>1.9879290000000001</v>
      </c>
      <c r="AE6" s="214">
        <v>1.9931140000000001</v>
      </c>
      <c r="AF6" s="214">
        <v>2.6827190000000001</v>
      </c>
      <c r="AG6" s="214">
        <v>2.9264139999999998</v>
      </c>
      <c r="AH6" s="214">
        <v>2.9264139999999998</v>
      </c>
      <c r="AI6" s="214">
        <v>3.1027040000000001</v>
      </c>
      <c r="AJ6" s="214">
        <v>3.0871490000000001</v>
      </c>
      <c r="AK6" s="214">
        <v>2.6422759999999998</v>
      </c>
      <c r="AL6" s="214">
        <v>3.7238669999999998</v>
      </c>
      <c r="AM6" s="214">
        <v>3.4262480000000002</v>
      </c>
      <c r="AN6" s="214">
        <v>2.9575239999999998</v>
      </c>
      <c r="AO6" s="214">
        <v>2.9865599999999999</v>
      </c>
      <c r="AP6" s="214">
        <v>3.2178110000000002</v>
      </c>
      <c r="AQ6" s="214">
        <v>3.2665500000000001</v>
      </c>
      <c r="AR6" s="214">
        <v>3.0850749999999998</v>
      </c>
      <c r="AS6" s="214">
        <v>3.094408</v>
      </c>
      <c r="AT6" s="214">
        <v>3.0072999999999999</v>
      </c>
      <c r="AU6" s="214">
        <v>3.086112</v>
      </c>
      <c r="AV6" s="214">
        <v>2.9855230000000001</v>
      </c>
      <c r="AW6" s="214">
        <v>3.125518</v>
      </c>
      <c r="AX6" s="214">
        <v>2.9253770000000001</v>
      </c>
      <c r="AY6" s="214">
        <v>3.82653</v>
      </c>
      <c r="AZ6" s="214">
        <v>2.7687900000000001</v>
      </c>
      <c r="BA6" s="214">
        <v>2.7926410000000002</v>
      </c>
      <c r="BB6" s="214">
        <v>2.8994520000000001</v>
      </c>
      <c r="BC6" s="214">
        <v>2.906711</v>
      </c>
      <c r="BD6" s="214">
        <v>3.0767790000000002</v>
      </c>
      <c r="BE6" s="355">
        <v>3.1006300000000002</v>
      </c>
      <c r="BF6" s="355">
        <v>3.1006300000000002</v>
      </c>
      <c r="BG6" s="355">
        <v>3.1006300000000002</v>
      </c>
      <c r="BH6" s="355">
        <v>3.1421100000000002</v>
      </c>
      <c r="BI6" s="355">
        <v>3.1826099999999999</v>
      </c>
      <c r="BJ6" s="355">
        <v>3.3353769999999998</v>
      </c>
      <c r="BK6" s="355">
        <v>3.3514460000000001</v>
      </c>
      <c r="BL6" s="355">
        <v>3.3100049999999999</v>
      </c>
      <c r="BM6" s="355">
        <v>3.1531560000000001</v>
      </c>
      <c r="BN6" s="355">
        <v>2.9964879999999998</v>
      </c>
      <c r="BO6" s="355">
        <v>3.0076870000000002</v>
      </c>
      <c r="BP6" s="355">
        <v>3.028511</v>
      </c>
      <c r="BQ6" s="355">
        <v>3.0402200000000001</v>
      </c>
      <c r="BR6" s="355">
        <v>3.0847190000000002</v>
      </c>
      <c r="BS6" s="355">
        <v>3.128876</v>
      </c>
      <c r="BT6" s="355">
        <v>3.1467170000000002</v>
      </c>
      <c r="BU6" s="355">
        <v>3.2099259999999998</v>
      </c>
      <c r="BV6" s="355">
        <v>3.3659080000000001</v>
      </c>
    </row>
    <row r="7" spans="1:74" ht="11.1" customHeight="1" x14ac:dyDescent="0.2">
      <c r="A7" s="84"/>
      <c r="B7" s="88" t="s">
        <v>1243</v>
      </c>
      <c r="C7" s="230"/>
      <c r="D7" s="230"/>
      <c r="E7" s="230"/>
      <c r="F7" s="230"/>
      <c r="G7" s="230"/>
      <c r="H7" s="230"/>
      <c r="I7" s="230"/>
      <c r="J7" s="230"/>
      <c r="K7" s="230"/>
      <c r="L7" s="230"/>
      <c r="M7" s="230"/>
      <c r="N7" s="230"/>
      <c r="O7" s="230"/>
      <c r="P7" s="230"/>
      <c r="Q7" s="230"/>
      <c r="R7" s="230"/>
      <c r="S7" s="230"/>
      <c r="T7" s="230"/>
      <c r="U7" s="230"/>
      <c r="V7" s="230"/>
      <c r="W7" s="230"/>
      <c r="X7" s="230"/>
      <c r="Y7" s="230"/>
      <c r="Z7" s="230"/>
      <c r="AA7" s="230"/>
      <c r="AB7" s="230"/>
      <c r="AC7" s="230"/>
      <c r="AD7" s="230"/>
      <c r="AE7" s="230"/>
      <c r="AF7" s="230"/>
      <c r="AG7" s="230"/>
      <c r="AH7" s="230"/>
      <c r="AI7" s="230"/>
      <c r="AJ7" s="230"/>
      <c r="AK7" s="230"/>
      <c r="AL7" s="230"/>
      <c r="AM7" s="230"/>
      <c r="AN7" s="230"/>
      <c r="AO7" s="230"/>
      <c r="AP7" s="230"/>
      <c r="AQ7" s="230"/>
      <c r="AR7" s="230"/>
      <c r="AS7" s="230"/>
      <c r="AT7" s="230"/>
      <c r="AU7" s="230"/>
      <c r="AV7" s="230"/>
      <c r="AW7" s="230"/>
      <c r="AX7" s="230"/>
      <c r="AY7" s="230"/>
      <c r="AZ7" s="230"/>
      <c r="BA7" s="230"/>
      <c r="BB7" s="230"/>
      <c r="BC7" s="230"/>
      <c r="BD7" s="230"/>
      <c r="BE7" s="389"/>
      <c r="BF7" s="389"/>
      <c r="BG7" s="389"/>
      <c r="BH7" s="389"/>
      <c r="BI7" s="389"/>
      <c r="BJ7" s="389"/>
      <c r="BK7" s="389"/>
      <c r="BL7" s="389"/>
      <c r="BM7" s="389"/>
      <c r="BN7" s="389"/>
      <c r="BO7" s="389"/>
      <c r="BP7" s="389"/>
      <c r="BQ7" s="389"/>
      <c r="BR7" s="389"/>
      <c r="BS7" s="389"/>
      <c r="BT7" s="389"/>
      <c r="BU7" s="389"/>
      <c r="BV7" s="389"/>
    </row>
    <row r="8" spans="1:74" ht="11.1" customHeight="1" x14ac:dyDescent="0.2">
      <c r="A8" s="84" t="s">
        <v>843</v>
      </c>
      <c r="B8" s="189" t="s">
        <v>568</v>
      </c>
      <c r="C8" s="214">
        <v>12.923414859999999</v>
      </c>
      <c r="D8" s="214">
        <v>13.64401977</v>
      </c>
      <c r="E8" s="214">
        <v>14.60888638</v>
      </c>
      <c r="F8" s="214">
        <v>15.81803406</v>
      </c>
      <c r="G8" s="214">
        <v>15.75982043</v>
      </c>
      <c r="H8" s="214">
        <v>17.173172269999998</v>
      </c>
      <c r="I8" s="214">
        <v>18.104269769999998</v>
      </c>
      <c r="J8" s="214">
        <v>18.423041489999999</v>
      </c>
      <c r="K8" s="214">
        <v>17.66093588</v>
      </c>
      <c r="L8" s="214">
        <v>15.081614289999999</v>
      </c>
      <c r="M8" s="214">
        <v>14.36786326</v>
      </c>
      <c r="N8" s="214">
        <v>14.254923939999999</v>
      </c>
      <c r="O8" s="214">
        <v>13.870037099999999</v>
      </c>
      <c r="P8" s="214">
        <v>13.07656023</v>
      </c>
      <c r="Q8" s="214">
        <v>12.309064490000001</v>
      </c>
      <c r="R8" s="214">
        <v>12.92086806</v>
      </c>
      <c r="S8" s="214">
        <v>13.62631682</v>
      </c>
      <c r="T8" s="214">
        <v>14.300172720000001</v>
      </c>
      <c r="U8" s="214">
        <v>15.58843909</v>
      </c>
      <c r="V8" s="214">
        <v>16.416357470000001</v>
      </c>
      <c r="W8" s="214">
        <v>16.562189020000002</v>
      </c>
      <c r="X8" s="214">
        <v>13.06487057</v>
      </c>
      <c r="Y8" s="214">
        <v>12.15008471</v>
      </c>
      <c r="Z8" s="214">
        <v>12.70116273</v>
      </c>
      <c r="AA8" s="214">
        <v>11.708624</v>
      </c>
      <c r="AB8" s="214">
        <v>11.729877500000001</v>
      </c>
      <c r="AC8" s="214">
        <v>11.76674545</v>
      </c>
      <c r="AD8" s="214">
        <v>12.329547290000001</v>
      </c>
      <c r="AE8" s="214">
        <v>13.295381949999999</v>
      </c>
      <c r="AF8" s="214">
        <v>15.17777083</v>
      </c>
      <c r="AG8" s="214">
        <v>17.1552975</v>
      </c>
      <c r="AH8" s="214">
        <v>18.303054169999999</v>
      </c>
      <c r="AI8" s="214">
        <v>17.767601859999999</v>
      </c>
      <c r="AJ8" s="214">
        <v>15.055857250000001</v>
      </c>
      <c r="AK8" s="214">
        <v>13.45701291</v>
      </c>
      <c r="AL8" s="214">
        <v>12.83138136</v>
      </c>
      <c r="AM8" s="214">
        <v>12.75744753</v>
      </c>
      <c r="AN8" s="214">
        <v>13.096268090000001</v>
      </c>
      <c r="AO8" s="214">
        <v>12.72623171</v>
      </c>
      <c r="AP8" s="214">
        <v>13.31799079</v>
      </c>
      <c r="AQ8" s="214">
        <v>14.50171437</v>
      </c>
      <c r="AR8" s="214">
        <v>15.31509089</v>
      </c>
      <c r="AS8" s="214">
        <v>17.863816889999999</v>
      </c>
      <c r="AT8" s="214">
        <v>18.56993533</v>
      </c>
      <c r="AU8" s="214">
        <v>17.931255889999999</v>
      </c>
      <c r="AV8" s="214">
        <v>15.16919532</v>
      </c>
      <c r="AW8" s="214">
        <v>13.380581250000001</v>
      </c>
      <c r="AX8" s="214">
        <v>13.38406339</v>
      </c>
      <c r="AY8" s="214">
        <v>13.68537912</v>
      </c>
      <c r="AZ8" s="214">
        <v>15.42411426</v>
      </c>
      <c r="BA8" s="214">
        <v>14.861228519999999</v>
      </c>
      <c r="BB8" s="214">
        <v>17.178163470000001</v>
      </c>
      <c r="BC8" s="214">
        <v>15.908189999999999</v>
      </c>
      <c r="BD8" s="214">
        <v>16.036539999999999</v>
      </c>
      <c r="BE8" s="355">
        <v>17.343810000000001</v>
      </c>
      <c r="BF8" s="355">
        <v>17.858470000000001</v>
      </c>
      <c r="BG8" s="355">
        <v>17.155360000000002</v>
      </c>
      <c r="BH8" s="355">
        <v>14.31176</v>
      </c>
      <c r="BI8" s="355">
        <v>13.684659999999999</v>
      </c>
      <c r="BJ8" s="355">
        <v>13.33001</v>
      </c>
      <c r="BK8" s="355">
        <v>13.08977</v>
      </c>
      <c r="BL8" s="355">
        <v>12.98212</v>
      </c>
      <c r="BM8" s="355">
        <v>13.152100000000001</v>
      </c>
      <c r="BN8" s="355">
        <v>13.60896</v>
      </c>
      <c r="BO8" s="355">
        <v>13.979889999999999</v>
      </c>
      <c r="BP8" s="355">
        <v>15.06784</v>
      </c>
      <c r="BQ8" s="355">
        <v>16.85727</v>
      </c>
      <c r="BR8" s="355">
        <v>17.615760000000002</v>
      </c>
      <c r="BS8" s="355">
        <v>17.059979999999999</v>
      </c>
      <c r="BT8" s="355">
        <v>14.30724</v>
      </c>
      <c r="BU8" s="355">
        <v>13.717739999999999</v>
      </c>
      <c r="BV8" s="355">
        <v>13.37946</v>
      </c>
    </row>
    <row r="9" spans="1:74" ht="11.1" customHeight="1" x14ac:dyDescent="0.2">
      <c r="A9" s="84" t="s">
        <v>844</v>
      </c>
      <c r="B9" s="187" t="s">
        <v>601</v>
      </c>
      <c r="C9" s="214">
        <v>10.574839730000001</v>
      </c>
      <c r="D9" s="214">
        <v>10.6807315</v>
      </c>
      <c r="E9" s="214">
        <v>10.901374580000001</v>
      </c>
      <c r="F9" s="214">
        <v>11.60394997</v>
      </c>
      <c r="G9" s="214">
        <v>13.67637055</v>
      </c>
      <c r="H9" s="214">
        <v>16.61699445</v>
      </c>
      <c r="I9" s="214">
        <v>17.587452649999999</v>
      </c>
      <c r="J9" s="214">
        <v>17.728700060000001</v>
      </c>
      <c r="K9" s="214">
        <v>16.865408590000001</v>
      </c>
      <c r="L9" s="214">
        <v>14.589098399999999</v>
      </c>
      <c r="M9" s="214">
        <v>11.299258740000001</v>
      </c>
      <c r="N9" s="214">
        <v>10.068911200000001</v>
      </c>
      <c r="O9" s="214">
        <v>9.8264624769999998</v>
      </c>
      <c r="P9" s="214">
        <v>9.4147427829999994</v>
      </c>
      <c r="Q9" s="214">
        <v>9.0145408289999995</v>
      </c>
      <c r="R9" s="214">
        <v>9.5197722589999998</v>
      </c>
      <c r="S9" s="214">
        <v>12.082926820000001</v>
      </c>
      <c r="T9" s="214">
        <v>14.92378514</v>
      </c>
      <c r="U9" s="214">
        <v>15.822646900000001</v>
      </c>
      <c r="V9" s="214">
        <v>16.380994340000001</v>
      </c>
      <c r="W9" s="214">
        <v>16.485419929999999</v>
      </c>
      <c r="X9" s="214">
        <v>12.80794646</v>
      </c>
      <c r="Y9" s="214">
        <v>11.033962130000001</v>
      </c>
      <c r="Z9" s="214">
        <v>10.11163275</v>
      </c>
      <c r="AA9" s="214">
        <v>8.8670843660000003</v>
      </c>
      <c r="AB9" s="214">
        <v>8.5612802709999993</v>
      </c>
      <c r="AC9" s="214">
        <v>9.2256568829999992</v>
      </c>
      <c r="AD9" s="214">
        <v>9.6319773709999996</v>
      </c>
      <c r="AE9" s="214">
        <v>10.66210826</v>
      </c>
      <c r="AF9" s="214">
        <v>13.821244569999999</v>
      </c>
      <c r="AG9" s="214">
        <v>15.505149810000001</v>
      </c>
      <c r="AH9" s="214">
        <v>16.804352219999998</v>
      </c>
      <c r="AI9" s="214">
        <v>16.240305230000001</v>
      </c>
      <c r="AJ9" s="214">
        <v>13.420055270000001</v>
      </c>
      <c r="AK9" s="214">
        <v>10.47767633</v>
      </c>
      <c r="AL9" s="214">
        <v>9.2778904789999999</v>
      </c>
      <c r="AM9" s="214">
        <v>9.503834178</v>
      </c>
      <c r="AN9" s="214">
        <v>10.204386639999999</v>
      </c>
      <c r="AO9" s="214">
        <v>10.135898859999999</v>
      </c>
      <c r="AP9" s="214">
        <v>10.51353999</v>
      </c>
      <c r="AQ9" s="214">
        <v>12.963677130000001</v>
      </c>
      <c r="AR9" s="214">
        <v>14.95744088</v>
      </c>
      <c r="AS9" s="214">
        <v>17.351810650000001</v>
      </c>
      <c r="AT9" s="214">
        <v>17.57808473</v>
      </c>
      <c r="AU9" s="214">
        <v>16.44172481</v>
      </c>
      <c r="AV9" s="214">
        <v>15.82786203</v>
      </c>
      <c r="AW9" s="214">
        <v>11.82278052</v>
      </c>
      <c r="AX9" s="214">
        <v>10.190502629999999</v>
      </c>
      <c r="AY9" s="214">
        <v>9.4713853960000005</v>
      </c>
      <c r="AZ9" s="214">
        <v>10.486558049999999</v>
      </c>
      <c r="BA9" s="214">
        <v>10.76236323</v>
      </c>
      <c r="BB9" s="214">
        <v>10.546256400000001</v>
      </c>
      <c r="BC9" s="214">
        <v>12.39842</v>
      </c>
      <c r="BD9" s="214">
        <v>14.89944</v>
      </c>
      <c r="BE9" s="355">
        <v>16.093440000000001</v>
      </c>
      <c r="BF9" s="355">
        <v>16.56288</v>
      </c>
      <c r="BG9" s="355">
        <v>16.030429999999999</v>
      </c>
      <c r="BH9" s="355">
        <v>13.598319999999999</v>
      </c>
      <c r="BI9" s="355">
        <v>11.0623</v>
      </c>
      <c r="BJ9" s="355">
        <v>9.9290699999999994</v>
      </c>
      <c r="BK9" s="355">
        <v>9.9130789999999998</v>
      </c>
      <c r="BL9" s="355">
        <v>10.046559999999999</v>
      </c>
      <c r="BM9" s="355">
        <v>10.26754</v>
      </c>
      <c r="BN9" s="355">
        <v>10.49175</v>
      </c>
      <c r="BO9" s="355">
        <v>12.54992</v>
      </c>
      <c r="BP9" s="355">
        <v>15.26455</v>
      </c>
      <c r="BQ9" s="355">
        <v>16.504899999999999</v>
      </c>
      <c r="BR9" s="355">
        <v>16.957470000000001</v>
      </c>
      <c r="BS9" s="355">
        <v>16.41187</v>
      </c>
      <c r="BT9" s="355">
        <v>13.948130000000001</v>
      </c>
      <c r="BU9" s="355">
        <v>11.3672</v>
      </c>
      <c r="BV9" s="355">
        <v>10.16229</v>
      </c>
    </row>
    <row r="10" spans="1:74" ht="11.1" customHeight="1" x14ac:dyDescent="0.2">
      <c r="A10" s="84" t="s">
        <v>845</v>
      </c>
      <c r="B10" s="189" t="s">
        <v>569</v>
      </c>
      <c r="C10" s="214">
        <v>7.8555182300000004</v>
      </c>
      <c r="D10" s="214">
        <v>8.4899906190000003</v>
      </c>
      <c r="E10" s="214">
        <v>10.094554430000001</v>
      </c>
      <c r="F10" s="214">
        <v>11.409022159999999</v>
      </c>
      <c r="G10" s="214">
        <v>13.49581886</v>
      </c>
      <c r="H10" s="214">
        <v>16.888047190000002</v>
      </c>
      <c r="I10" s="214">
        <v>17.915117169999998</v>
      </c>
      <c r="J10" s="214">
        <v>18.035297190000001</v>
      </c>
      <c r="K10" s="214">
        <v>15.34818469</v>
      </c>
      <c r="L10" s="214">
        <v>10.75305651</v>
      </c>
      <c r="M10" s="214">
        <v>8.5296573200000001</v>
      </c>
      <c r="N10" s="214">
        <v>8.7174623810000007</v>
      </c>
      <c r="O10" s="214">
        <v>7.9822421569999999</v>
      </c>
      <c r="P10" s="214">
        <v>7.4729086169999999</v>
      </c>
      <c r="Q10" s="214">
        <v>8.0226488190000005</v>
      </c>
      <c r="R10" s="214">
        <v>8.7767485660000002</v>
      </c>
      <c r="S10" s="214">
        <v>11.66390135</v>
      </c>
      <c r="T10" s="214">
        <v>15.12616381</v>
      </c>
      <c r="U10" s="214">
        <v>16.75580815</v>
      </c>
      <c r="V10" s="214">
        <v>17.453047309999999</v>
      </c>
      <c r="W10" s="214">
        <v>16.34074378</v>
      </c>
      <c r="X10" s="214">
        <v>10.507817709999999</v>
      </c>
      <c r="Y10" s="214">
        <v>7.9577433879999999</v>
      </c>
      <c r="Z10" s="214">
        <v>7.0234415410000004</v>
      </c>
      <c r="AA10" s="214">
        <v>6.4869911729999998</v>
      </c>
      <c r="AB10" s="214">
        <v>6.7421645180000001</v>
      </c>
      <c r="AC10" s="214">
        <v>7.3958096830000004</v>
      </c>
      <c r="AD10" s="214">
        <v>7.72908917</v>
      </c>
      <c r="AE10" s="214">
        <v>10.27584343</v>
      </c>
      <c r="AF10" s="214">
        <v>14.093005590000001</v>
      </c>
      <c r="AG10" s="214">
        <v>17.420020480000002</v>
      </c>
      <c r="AH10" s="214">
        <v>18.76507548</v>
      </c>
      <c r="AI10" s="214">
        <v>17.27954566</v>
      </c>
      <c r="AJ10" s="214">
        <v>12.30727167</v>
      </c>
      <c r="AK10" s="214">
        <v>8.7366715320000008</v>
      </c>
      <c r="AL10" s="214">
        <v>7.1330706619999997</v>
      </c>
      <c r="AM10" s="214">
        <v>7.5182367360000004</v>
      </c>
      <c r="AN10" s="214">
        <v>8.1365742500000007</v>
      </c>
      <c r="AO10" s="214">
        <v>7.7529821820000002</v>
      </c>
      <c r="AP10" s="214">
        <v>9.9261555159999997</v>
      </c>
      <c r="AQ10" s="214">
        <v>11.20222961</v>
      </c>
      <c r="AR10" s="214">
        <v>16.572816499999998</v>
      </c>
      <c r="AS10" s="214">
        <v>18.311201350000001</v>
      </c>
      <c r="AT10" s="214">
        <v>18.627196189999999</v>
      </c>
      <c r="AU10" s="214">
        <v>16.632342229999999</v>
      </c>
      <c r="AV10" s="214">
        <v>11.05536783</v>
      </c>
      <c r="AW10" s="214">
        <v>7.8502549520000002</v>
      </c>
      <c r="AX10" s="214">
        <v>6.9952878309999997</v>
      </c>
      <c r="AY10" s="214">
        <v>6.8857421710000004</v>
      </c>
      <c r="AZ10" s="214">
        <v>7.4433612819999997</v>
      </c>
      <c r="BA10" s="214">
        <v>7.3890186179999997</v>
      </c>
      <c r="BB10" s="214">
        <v>7.7502807379999998</v>
      </c>
      <c r="BC10" s="214">
        <v>11.07399</v>
      </c>
      <c r="BD10" s="214">
        <v>14.079980000000001</v>
      </c>
      <c r="BE10" s="355">
        <v>16.275919999999999</v>
      </c>
      <c r="BF10" s="355">
        <v>17.257459999999998</v>
      </c>
      <c r="BG10" s="355">
        <v>15.3179</v>
      </c>
      <c r="BH10" s="355">
        <v>10.78462</v>
      </c>
      <c r="BI10" s="355">
        <v>8.7858579999999993</v>
      </c>
      <c r="BJ10" s="355">
        <v>8.1115709999999996</v>
      </c>
      <c r="BK10" s="355">
        <v>7.849494</v>
      </c>
      <c r="BL10" s="355">
        <v>7.8904839999999998</v>
      </c>
      <c r="BM10" s="355">
        <v>8.2458659999999995</v>
      </c>
      <c r="BN10" s="355">
        <v>9.1742980000000003</v>
      </c>
      <c r="BO10" s="355">
        <v>11.58619</v>
      </c>
      <c r="BP10" s="355">
        <v>14.643330000000001</v>
      </c>
      <c r="BQ10" s="355">
        <v>16.707419999999999</v>
      </c>
      <c r="BR10" s="355">
        <v>17.568480000000001</v>
      </c>
      <c r="BS10" s="355">
        <v>15.554550000000001</v>
      </c>
      <c r="BT10" s="355">
        <v>10.987629999999999</v>
      </c>
      <c r="BU10" s="355">
        <v>8.9429780000000001</v>
      </c>
      <c r="BV10" s="355">
        <v>8.2452570000000005</v>
      </c>
    </row>
    <row r="11" spans="1:74" ht="11.1" customHeight="1" x14ac:dyDescent="0.2">
      <c r="A11" s="84" t="s">
        <v>846</v>
      </c>
      <c r="B11" s="189" t="s">
        <v>570</v>
      </c>
      <c r="C11" s="214">
        <v>8.3517011330000006</v>
      </c>
      <c r="D11" s="214">
        <v>9.0069893360000002</v>
      </c>
      <c r="E11" s="214">
        <v>10.07619611</v>
      </c>
      <c r="F11" s="214">
        <v>10.380117459999999</v>
      </c>
      <c r="G11" s="214">
        <v>12.054375690000001</v>
      </c>
      <c r="H11" s="214">
        <v>16.817137110000001</v>
      </c>
      <c r="I11" s="214">
        <v>18.819783699999999</v>
      </c>
      <c r="J11" s="214">
        <v>18.581026269999999</v>
      </c>
      <c r="K11" s="214">
        <v>17.32148119</v>
      </c>
      <c r="L11" s="214">
        <v>13.09759212</v>
      </c>
      <c r="M11" s="214">
        <v>9.8949939069999999</v>
      </c>
      <c r="N11" s="214">
        <v>9.3070836749999994</v>
      </c>
      <c r="O11" s="214">
        <v>8.6467281590000002</v>
      </c>
      <c r="P11" s="214">
        <v>8.3804935470000004</v>
      </c>
      <c r="Q11" s="214">
        <v>8.9724813989999994</v>
      </c>
      <c r="R11" s="214">
        <v>10.24758196</v>
      </c>
      <c r="S11" s="214">
        <v>12.23411589</v>
      </c>
      <c r="T11" s="214">
        <v>15.545360329999999</v>
      </c>
      <c r="U11" s="214">
        <v>17.332887880000001</v>
      </c>
      <c r="V11" s="214">
        <v>18.17080357</v>
      </c>
      <c r="W11" s="214">
        <v>17.398472850000001</v>
      </c>
      <c r="X11" s="214">
        <v>13.35881292</v>
      </c>
      <c r="Y11" s="214">
        <v>9.3752592450000005</v>
      </c>
      <c r="Z11" s="214">
        <v>7.6954790470000001</v>
      </c>
      <c r="AA11" s="214">
        <v>7.1305066080000001</v>
      </c>
      <c r="AB11" s="214">
        <v>7.2592476829999999</v>
      </c>
      <c r="AC11" s="214">
        <v>8.0908645400000001</v>
      </c>
      <c r="AD11" s="214">
        <v>8.5991090959999994</v>
      </c>
      <c r="AE11" s="214">
        <v>11.269141830000001</v>
      </c>
      <c r="AF11" s="214">
        <v>15.033651109999999</v>
      </c>
      <c r="AG11" s="214">
        <v>17.76009831</v>
      </c>
      <c r="AH11" s="214">
        <v>18.503395749999999</v>
      </c>
      <c r="AI11" s="214">
        <v>17.17343631</v>
      </c>
      <c r="AJ11" s="214">
        <v>13.75496422</v>
      </c>
      <c r="AK11" s="214">
        <v>10.339063980000001</v>
      </c>
      <c r="AL11" s="214">
        <v>7.8103793259999996</v>
      </c>
      <c r="AM11" s="214">
        <v>8.0007712879999993</v>
      </c>
      <c r="AN11" s="214">
        <v>8.566247036</v>
      </c>
      <c r="AO11" s="214">
        <v>8.5965256720000003</v>
      </c>
      <c r="AP11" s="214">
        <v>9.8865641160000006</v>
      </c>
      <c r="AQ11" s="214">
        <v>12.41215787</v>
      </c>
      <c r="AR11" s="214">
        <v>16.244233900000001</v>
      </c>
      <c r="AS11" s="214">
        <v>18.945639549999999</v>
      </c>
      <c r="AT11" s="214">
        <v>19.327744509999999</v>
      </c>
      <c r="AU11" s="214">
        <v>18.15675585</v>
      </c>
      <c r="AV11" s="214">
        <v>12.90284123</v>
      </c>
      <c r="AW11" s="214">
        <v>9.7520249870000004</v>
      </c>
      <c r="AX11" s="214">
        <v>8.6784910380000007</v>
      </c>
      <c r="AY11" s="214">
        <v>7.8266054340000002</v>
      </c>
      <c r="AZ11" s="214">
        <v>8.3402095920000008</v>
      </c>
      <c r="BA11" s="214">
        <v>8.5156081379999993</v>
      </c>
      <c r="BB11" s="214">
        <v>8.4632647120000009</v>
      </c>
      <c r="BC11" s="214">
        <v>10.71297</v>
      </c>
      <c r="BD11" s="214">
        <v>15.02572</v>
      </c>
      <c r="BE11" s="355">
        <v>17.3794</v>
      </c>
      <c r="BF11" s="355">
        <v>18.448450000000001</v>
      </c>
      <c r="BG11" s="355">
        <v>16.982520000000001</v>
      </c>
      <c r="BH11" s="355">
        <v>13.32258</v>
      </c>
      <c r="BI11" s="355">
        <v>10.44567</v>
      </c>
      <c r="BJ11" s="355">
        <v>9.0438650000000003</v>
      </c>
      <c r="BK11" s="355">
        <v>9.0753419999999991</v>
      </c>
      <c r="BL11" s="355">
        <v>9.1458639999999995</v>
      </c>
      <c r="BM11" s="355">
        <v>10.15316</v>
      </c>
      <c r="BN11" s="355">
        <v>10.68933</v>
      </c>
      <c r="BO11" s="355">
        <v>12.12654</v>
      </c>
      <c r="BP11" s="355">
        <v>15.83461</v>
      </c>
      <c r="BQ11" s="355">
        <v>17.779810000000001</v>
      </c>
      <c r="BR11" s="355">
        <v>18.56268</v>
      </c>
      <c r="BS11" s="355">
        <v>16.90605</v>
      </c>
      <c r="BT11" s="355">
        <v>13.15854</v>
      </c>
      <c r="BU11" s="355">
        <v>10.247540000000001</v>
      </c>
      <c r="BV11" s="355">
        <v>8.8235670000000006</v>
      </c>
    </row>
    <row r="12" spans="1:74" ht="11.1" customHeight="1" x14ac:dyDescent="0.2">
      <c r="A12" s="84" t="s">
        <v>847</v>
      </c>
      <c r="B12" s="189" t="s">
        <v>571</v>
      </c>
      <c r="C12" s="214">
        <v>10.710169199999999</v>
      </c>
      <c r="D12" s="214">
        <v>11.45613543</v>
      </c>
      <c r="E12" s="214">
        <v>11.893053460000001</v>
      </c>
      <c r="F12" s="214">
        <v>13.85948541</v>
      </c>
      <c r="G12" s="214">
        <v>17.16040404</v>
      </c>
      <c r="H12" s="214">
        <v>21.524238740000001</v>
      </c>
      <c r="I12" s="214">
        <v>23.007979779999999</v>
      </c>
      <c r="J12" s="214">
        <v>23.211568719999999</v>
      </c>
      <c r="K12" s="214">
        <v>22.177877160000001</v>
      </c>
      <c r="L12" s="214">
        <v>18.542923729999998</v>
      </c>
      <c r="M12" s="214">
        <v>12.08030911</v>
      </c>
      <c r="N12" s="214">
        <v>11.827721950000001</v>
      </c>
      <c r="O12" s="214">
        <v>11.06072243</v>
      </c>
      <c r="P12" s="214">
        <v>10.06553094</v>
      </c>
      <c r="Q12" s="214">
        <v>10.941178799999999</v>
      </c>
      <c r="R12" s="214">
        <v>13.538362319999999</v>
      </c>
      <c r="S12" s="214">
        <v>17.955809840000001</v>
      </c>
      <c r="T12" s="214">
        <v>21.277145520000001</v>
      </c>
      <c r="U12" s="214">
        <v>22.20406444</v>
      </c>
      <c r="V12" s="214">
        <v>22.19001664</v>
      </c>
      <c r="W12" s="214">
        <v>22.206677039999999</v>
      </c>
      <c r="X12" s="214">
        <v>16.636158460000001</v>
      </c>
      <c r="Y12" s="214">
        <v>13.28825683</v>
      </c>
      <c r="Z12" s="214">
        <v>13.103699199999999</v>
      </c>
      <c r="AA12" s="214">
        <v>9.7492953989999993</v>
      </c>
      <c r="AB12" s="214">
        <v>9.6250944199999999</v>
      </c>
      <c r="AC12" s="214">
        <v>11.604399770000001</v>
      </c>
      <c r="AD12" s="214">
        <v>12.89445652</v>
      </c>
      <c r="AE12" s="214">
        <v>15.719633139999999</v>
      </c>
      <c r="AF12" s="214">
        <v>19.811118839999999</v>
      </c>
      <c r="AG12" s="214">
        <v>22.783749610000001</v>
      </c>
      <c r="AH12" s="214">
        <v>23.291919409999998</v>
      </c>
      <c r="AI12" s="214">
        <v>23.36534683</v>
      </c>
      <c r="AJ12" s="214">
        <v>19.872119990000002</v>
      </c>
      <c r="AK12" s="214">
        <v>13.735956910000001</v>
      </c>
      <c r="AL12" s="214">
        <v>11.066006679999999</v>
      </c>
      <c r="AM12" s="214">
        <v>11.75699008</v>
      </c>
      <c r="AN12" s="214">
        <v>13.17434036</v>
      </c>
      <c r="AO12" s="214">
        <v>12.166876439999999</v>
      </c>
      <c r="AP12" s="214">
        <v>16.390500729999999</v>
      </c>
      <c r="AQ12" s="214">
        <v>21.762904639999999</v>
      </c>
      <c r="AR12" s="214">
        <v>24.44774061</v>
      </c>
      <c r="AS12" s="214">
        <v>26.78733446</v>
      </c>
      <c r="AT12" s="214">
        <v>27.982519870000001</v>
      </c>
      <c r="AU12" s="214">
        <v>25.911360420000001</v>
      </c>
      <c r="AV12" s="214">
        <v>21.22409158</v>
      </c>
      <c r="AW12" s="214">
        <v>13.334404770000001</v>
      </c>
      <c r="AX12" s="214">
        <v>11.46343038</v>
      </c>
      <c r="AY12" s="214">
        <v>10.487482160000001</v>
      </c>
      <c r="AZ12" s="214">
        <v>12.49873796</v>
      </c>
      <c r="BA12" s="214">
        <v>10.948660889999999</v>
      </c>
      <c r="BB12" s="214">
        <v>12.333042839999999</v>
      </c>
      <c r="BC12" s="214">
        <v>16.50543</v>
      </c>
      <c r="BD12" s="214">
        <v>19.994630000000001</v>
      </c>
      <c r="BE12" s="355">
        <v>21.929040000000001</v>
      </c>
      <c r="BF12" s="355">
        <v>22.57403</v>
      </c>
      <c r="BG12" s="355">
        <v>21.874479999999998</v>
      </c>
      <c r="BH12" s="355">
        <v>17.395689999999998</v>
      </c>
      <c r="BI12" s="355">
        <v>12.809380000000001</v>
      </c>
      <c r="BJ12" s="355">
        <v>11.49653</v>
      </c>
      <c r="BK12" s="355">
        <v>11.01933</v>
      </c>
      <c r="BL12" s="355">
        <v>11.172230000000001</v>
      </c>
      <c r="BM12" s="355">
        <v>11.59843</v>
      </c>
      <c r="BN12" s="355">
        <v>13.6191</v>
      </c>
      <c r="BO12" s="355">
        <v>17.137090000000001</v>
      </c>
      <c r="BP12" s="355">
        <v>20.576260000000001</v>
      </c>
      <c r="BQ12" s="355">
        <v>22.395659999999999</v>
      </c>
      <c r="BR12" s="355">
        <v>22.95496</v>
      </c>
      <c r="BS12" s="355">
        <v>22.20937</v>
      </c>
      <c r="BT12" s="355">
        <v>17.697790000000001</v>
      </c>
      <c r="BU12" s="355">
        <v>13.066380000000001</v>
      </c>
      <c r="BV12" s="355">
        <v>11.700139999999999</v>
      </c>
    </row>
    <row r="13" spans="1:74" ht="11.1" customHeight="1" x14ac:dyDescent="0.2">
      <c r="A13" s="84" t="s">
        <v>848</v>
      </c>
      <c r="B13" s="189" t="s">
        <v>572</v>
      </c>
      <c r="C13" s="214">
        <v>9.4148505930000006</v>
      </c>
      <c r="D13" s="214">
        <v>9.5994130260000006</v>
      </c>
      <c r="E13" s="214">
        <v>10.139971559999999</v>
      </c>
      <c r="F13" s="214">
        <v>11.997652520000001</v>
      </c>
      <c r="G13" s="214">
        <v>15.49647976</v>
      </c>
      <c r="H13" s="214">
        <v>18.785800869999999</v>
      </c>
      <c r="I13" s="214">
        <v>19.947901829999999</v>
      </c>
      <c r="J13" s="214">
        <v>19.58365663</v>
      </c>
      <c r="K13" s="214">
        <v>19.76095956</v>
      </c>
      <c r="L13" s="214">
        <v>16.640249659999998</v>
      </c>
      <c r="M13" s="214">
        <v>10.951276679999999</v>
      </c>
      <c r="N13" s="214">
        <v>10.15525742</v>
      </c>
      <c r="O13" s="214">
        <v>9.6316900650000008</v>
      </c>
      <c r="P13" s="214">
        <v>9.304732156</v>
      </c>
      <c r="Q13" s="214">
        <v>8.8479670400000003</v>
      </c>
      <c r="R13" s="214">
        <v>12.17211782</v>
      </c>
      <c r="S13" s="214">
        <v>15.635193360000001</v>
      </c>
      <c r="T13" s="214">
        <v>17.94585717</v>
      </c>
      <c r="U13" s="214">
        <v>19.250223210000001</v>
      </c>
      <c r="V13" s="214">
        <v>19.913726950000001</v>
      </c>
      <c r="W13" s="214">
        <v>18.54938898</v>
      </c>
      <c r="X13" s="214">
        <v>15.72804709</v>
      </c>
      <c r="Y13" s="214">
        <v>12.543288069999999</v>
      </c>
      <c r="Z13" s="214">
        <v>10.26030299</v>
      </c>
      <c r="AA13" s="214">
        <v>8.5627624739999995</v>
      </c>
      <c r="AB13" s="214">
        <v>8.2173825679999997</v>
      </c>
      <c r="AC13" s="214">
        <v>9.0994360190000005</v>
      </c>
      <c r="AD13" s="214">
        <v>10.890760950000001</v>
      </c>
      <c r="AE13" s="214">
        <v>14.242392450000001</v>
      </c>
      <c r="AF13" s="214">
        <v>16.906637669999999</v>
      </c>
      <c r="AG13" s="214">
        <v>19.045566470000001</v>
      </c>
      <c r="AH13" s="214">
        <v>20.378110240000002</v>
      </c>
      <c r="AI13" s="214">
        <v>19.24616704</v>
      </c>
      <c r="AJ13" s="214">
        <v>18.793617780000002</v>
      </c>
      <c r="AK13" s="214">
        <v>13.16704693</v>
      </c>
      <c r="AL13" s="214">
        <v>9.6352772780000002</v>
      </c>
      <c r="AM13" s="214">
        <v>9.9193173419999994</v>
      </c>
      <c r="AN13" s="214">
        <v>11.025266739999999</v>
      </c>
      <c r="AO13" s="214">
        <v>10.98985388</v>
      </c>
      <c r="AP13" s="214">
        <v>13.31684051</v>
      </c>
      <c r="AQ13" s="214">
        <v>16.837128020000002</v>
      </c>
      <c r="AR13" s="214">
        <v>19.639706090000001</v>
      </c>
      <c r="AS13" s="214">
        <v>20.919019580000001</v>
      </c>
      <c r="AT13" s="214">
        <v>21.569082330000001</v>
      </c>
      <c r="AU13" s="214">
        <v>20.11256976</v>
      </c>
      <c r="AV13" s="214">
        <v>17.11860167</v>
      </c>
      <c r="AW13" s="214">
        <v>11.754185440000001</v>
      </c>
      <c r="AX13" s="214">
        <v>10.115792600000001</v>
      </c>
      <c r="AY13" s="214">
        <v>9.195287317</v>
      </c>
      <c r="AZ13" s="214">
        <v>10.05666409</v>
      </c>
      <c r="BA13" s="214">
        <v>10.510178079999999</v>
      </c>
      <c r="BB13" s="214">
        <v>10.51258988</v>
      </c>
      <c r="BC13" s="214">
        <v>14.18341</v>
      </c>
      <c r="BD13" s="214">
        <v>17.255310000000001</v>
      </c>
      <c r="BE13" s="355">
        <v>19.17963</v>
      </c>
      <c r="BF13" s="355">
        <v>19.935400000000001</v>
      </c>
      <c r="BG13" s="355">
        <v>19.65504</v>
      </c>
      <c r="BH13" s="355">
        <v>16.66771</v>
      </c>
      <c r="BI13" s="355">
        <v>12.82831</v>
      </c>
      <c r="BJ13" s="355">
        <v>11.033860000000001</v>
      </c>
      <c r="BK13" s="355">
        <v>10.008749999999999</v>
      </c>
      <c r="BL13" s="355">
        <v>9.9328509999999994</v>
      </c>
      <c r="BM13" s="355">
        <v>10.102499999999999</v>
      </c>
      <c r="BN13" s="355">
        <v>12.082940000000001</v>
      </c>
      <c r="BO13" s="355">
        <v>15.483459999999999</v>
      </c>
      <c r="BP13" s="355">
        <v>18.486370000000001</v>
      </c>
      <c r="BQ13" s="355">
        <v>20.281749999999999</v>
      </c>
      <c r="BR13" s="355">
        <v>20.923770000000001</v>
      </c>
      <c r="BS13" s="355">
        <v>20.563580000000002</v>
      </c>
      <c r="BT13" s="355">
        <v>17.51099</v>
      </c>
      <c r="BU13" s="355">
        <v>13.50319</v>
      </c>
      <c r="BV13" s="355">
        <v>11.550179999999999</v>
      </c>
    </row>
    <row r="14" spans="1:74" ht="11.1" customHeight="1" x14ac:dyDescent="0.2">
      <c r="A14" s="84" t="s">
        <v>849</v>
      </c>
      <c r="B14" s="189" t="s">
        <v>573</v>
      </c>
      <c r="C14" s="214">
        <v>8.1852867160000002</v>
      </c>
      <c r="D14" s="214">
        <v>8.445957838</v>
      </c>
      <c r="E14" s="214">
        <v>9.5590286209999995</v>
      </c>
      <c r="F14" s="214">
        <v>12.046389270000001</v>
      </c>
      <c r="G14" s="214">
        <v>15.610562979999999</v>
      </c>
      <c r="H14" s="214">
        <v>18.483671040000001</v>
      </c>
      <c r="I14" s="214">
        <v>20.117212559999999</v>
      </c>
      <c r="J14" s="214">
        <v>20.85806474</v>
      </c>
      <c r="K14" s="214">
        <v>20.40137751</v>
      </c>
      <c r="L14" s="214">
        <v>19.341458169999999</v>
      </c>
      <c r="M14" s="214">
        <v>12.426907460000001</v>
      </c>
      <c r="N14" s="214">
        <v>9.7746588580000004</v>
      </c>
      <c r="O14" s="214">
        <v>8.7722184339999991</v>
      </c>
      <c r="P14" s="214">
        <v>8.4625641130000009</v>
      </c>
      <c r="Q14" s="214">
        <v>8.1434145059999992</v>
      </c>
      <c r="R14" s="214">
        <v>11.659972359999999</v>
      </c>
      <c r="S14" s="214">
        <v>15.28050395</v>
      </c>
      <c r="T14" s="214">
        <v>16.68098161</v>
      </c>
      <c r="U14" s="214">
        <v>18.44767719</v>
      </c>
      <c r="V14" s="214">
        <v>21.115535659999999</v>
      </c>
      <c r="W14" s="214">
        <v>20.580575140000001</v>
      </c>
      <c r="X14" s="214">
        <v>19.175401300000001</v>
      </c>
      <c r="Y14" s="214">
        <v>14.83665031</v>
      </c>
      <c r="Z14" s="214">
        <v>9.1463417489999994</v>
      </c>
      <c r="AA14" s="214">
        <v>7.9144350320000001</v>
      </c>
      <c r="AB14" s="214">
        <v>7.8857891919999998</v>
      </c>
      <c r="AC14" s="214">
        <v>9.9451496010000007</v>
      </c>
      <c r="AD14" s="214">
        <v>11.49187229</v>
      </c>
      <c r="AE14" s="214">
        <v>15.872343040000001</v>
      </c>
      <c r="AF14" s="214">
        <v>16.686427170000002</v>
      </c>
      <c r="AG14" s="214">
        <v>19.516806809999999</v>
      </c>
      <c r="AH14" s="214">
        <v>22.5935123</v>
      </c>
      <c r="AI14" s="214">
        <v>21.023715559999999</v>
      </c>
      <c r="AJ14" s="214">
        <v>20.349070220000002</v>
      </c>
      <c r="AK14" s="214">
        <v>18.130812290000001</v>
      </c>
      <c r="AL14" s="214">
        <v>10.26963344</v>
      </c>
      <c r="AM14" s="214">
        <v>9.3929104579999994</v>
      </c>
      <c r="AN14" s="214">
        <v>10.647442870000001</v>
      </c>
      <c r="AO14" s="214">
        <v>12.106930200000001</v>
      </c>
      <c r="AP14" s="214">
        <v>14.96611197</v>
      </c>
      <c r="AQ14" s="214">
        <v>16.708946749999999</v>
      </c>
      <c r="AR14" s="214">
        <v>18.713964579999999</v>
      </c>
      <c r="AS14" s="214">
        <v>21.09391901</v>
      </c>
      <c r="AT14" s="214">
        <v>23.439034670000002</v>
      </c>
      <c r="AU14" s="214">
        <v>21.825803149999999</v>
      </c>
      <c r="AV14" s="214">
        <v>20.698207960000001</v>
      </c>
      <c r="AW14" s="214">
        <v>13.534551710000001</v>
      </c>
      <c r="AX14" s="214">
        <v>11.07504048</v>
      </c>
      <c r="AY14" s="214">
        <v>8.6288768339999997</v>
      </c>
      <c r="AZ14" s="214">
        <v>9.3238868089999993</v>
      </c>
      <c r="BA14" s="214">
        <v>10.95492892</v>
      </c>
      <c r="BB14" s="214">
        <v>11.88257336</v>
      </c>
      <c r="BC14" s="214">
        <v>15.030239999999999</v>
      </c>
      <c r="BD14" s="214">
        <v>16.693339999999999</v>
      </c>
      <c r="BE14" s="355">
        <v>18.61083</v>
      </c>
      <c r="BF14" s="355">
        <v>20.891030000000001</v>
      </c>
      <c r="BG14" s="355">
        <v>20.054559999999999</v>
      </c>
      <c r="BH14" s="355">
        <v>18.449950000000001</v>
      </c>
      <c r="BI14" s="355">
        <v>13.052630000000001</v>
      </c>
      <c r="BJ14" s="355">
        <v>9.3048570000000002</v>
      </c>
      <c r="BK14" s="355">
        <v>8.2669549999999994</v>
      </c>
      <c r="BL14" s="355">
        <v>8.2431889999999992</v>
      </c>
      <c r="BM14" s="355">
        <v>8.8684729999999998</v>
      </c>
      <c r="BN14" s="355">
        <v>11.374739999999999</v>
      </c>
      <c r="BO14" s="355">
        <v>15.122769999999999</v>
      </c>
      <c r="BP14" s="355">
        <v>17.245909999999999</v>
      </c>
      <c r="BQ14" s="355">
        <v>19.107469999999999</v>
      </c>
      <c r="BR14" s="355">
        <v>21.304179999999999</v>
      </c>
      <c r="BS14" s="355">
        <v>20.432929999999999</v>
      </c>
      <c r="BT14" s="355">
        <v>18.802</v>
      </c>
      <c r="BU14" s="355">
        <v>13.256869999999999</v>
      </c>
      <c r="BV14" s="355">
        <v>9.3708950000000009</v>
      </c>
    </row>
    <row r="15" spans="1:74" ht="11.1" customHeight="1" x14ac:dyDescent="0.2">
      <c r="A15" s="84" t="s">
        <v>850</v>
      </c>
      <c r="B15" s="189" t="s">
        <v>574</v>
      </c>
      <c r="C15" s="214">
        <v>8.6632421260000001</v>
      </c>
      <c r="D15" s="214">
        <v>9.0789307430000008</v>
      </c>
      <c r="E15" s="214">
        <v>9.7865920039999992</v>
      </c>
      <c r="F15" s="214">
        <v>10.37852979</v>
      </c>
      <c r="G15" s="214">
        <v>11.080837199999999</v>
      </c>
      <c r="H15" s="214">
        <v>13.439144089999999</v>
      </c>
      <c r="I15" s="214">
        <v>15.29670447</v>
      </c>
      <c r="J15" s="214">
        <v>15.810880020000001</v>
      </c>
      <c r="K15" s="214">
        <v>14.49961306</v>
      </c>
      <c r="L15" s="214">
        <v>11.9483359</v>
      </c>
      <c r="M15" s="214">
        <v>9.4852833580000002</v>
      </c>
      <c r="N15" s="214">
        <v>9.5477428779999993</v>
      </c>
      <c r="O15" s="214">
        <v>9.3807612900000006</v>
      </c>
      <c r="P15" s="214">
        <v>9.7780613840000008</v>
      </c>
      <c r="Q15" s="214">
        <v>9.9958654750000004</v>
      </c>
      <c r="R15" s="214">
        <v>10.15996172</v>
      </c>
      <c r="S15" s="214">
        <v>10.849688179999999</v>
      </c>
      <c r="T15" s="214">
        <v>12.871193440000001</v>
      </c>
      <c r="U15" s="214">
        <v>14.85919627</v>
      </c>
      <c r="V15" s="214">
        <v>14.781782489999999</v>
      </c>
      <c r="W15" s="214">
        <v>14.296368299999999</v>
      </c>
      <c r="X15" s="214">
        <v>11.548363999999999</v>
      </c>
      <c r="Y15" s="214">
        <v>8.5512359050000004</v>
      </c>
      <c r="Z15" s="214">
        <v>7.9895162260000001</v>
      </c>
      <c r="AA15" s="214">
        <v>7.9005138810000002</v>
      </c>
      <c r="AB15" s="214">
        <v>8.2926269599999998</v>
      </c>
      <c r="AC15" s="214">
        <v>8.7740203240000003</v>
      </c>
      <c r="AD15" s="214">
        <v>8.7812217070000003</v>
      </c>
      <c r="AE15" s="214">
        <v>9.3244350409999992</v>
      </c>
      <c r="AF15" s="214">
        <v>12.58263919</v>
      </c>
      <c r="AG15" s="214">
        <v>14.017180850000001</v>
      </c>
      <c r="AH15" s="214">
        <v>14.46505363</v>
      </c>
      <c r="AI15" s="214">
        <v>12.999550060000001</v>
      </c>
      <c r="AJ15" s="214">
        <v>10.52791845</v>
      </c>
      <c r="AK15" s="214">
        <v>8.9929346760000008</v>
      </c>
      <c r="AL15" s="214">
        <v>7.7865978670000002</v>
      </c>
      <c r="AM15" s="214">
        <v>7.8237630539999996</v>
      </c>
      <c r="AN15" s="214">
        <v>8.3130172939999998</v>
      </c>
      <c r="AO15" s="214">
        <v>8.8668031480000007</v>
      </c>
      <c r="AP15" s="214">
        <v>9.2221139890000003</v>
      </c>
      <c r="AQ15" s="214">
        <v>10.13924752</v>
      </c>
      <c r="AR15" s="214">
        <v>12.53865854</v>
      </c>
      <c r="AS15" s="214">
        <v>14.47453557</v>
      </c>
      <c r="AT15" s="214">
        <v>14.51643007</v>
      </c>
      <c r="AU15" s="214">
        <v>12.983546560000001</v>
      </c>
      <c r="AV15" s="214">
        <v>9.5865949029999999</v>
      </c>
      <c r="AW15" s="214">
        <v>9.0520477419999992</v>
      </c>
      <c r="AX15" s="214">
        <v>8.2779834759999993</v>
      </c>
      <c r="AY15" s="214">
        <v>8.0852624619999993</v>
      </c>
      <c r="AZ15" s="214">
        <v>8.1497533739999994</v>
      </c>
      <c r="BA15" s="214">
        <v>8.4776004930000006</v>
      </c>
      <c r="BB15" s="214">
        <v>8.8851680149999996</v>
      </c>
      <c r="BC15" s="214">
        <v>9.8349729999999997</v>
      </c>
      <c r="BD15" s="214">
        <v>11.86863</v>
      </c>
      <c r="BE15" s="355">
        <v>13.52675</v>
      </c>
      <c r="BF15" s="355">
        <v>14.152839999999999</v>
      </c>
      <c r="BG15" s="355">
        <v>13.373239999999999</v>
      </c>
      <c r="BH15" s="355">
        <v>10.76024</v>
      </c>
      <c r="BI15" s="355">
        <v>8.9248360000000009</v>
      </c>
      <c r="BJ15" s="355">
        <v>8.7111610000000006</v>
      </c>
      <c r="BK15" s="355">
        <v>8.7878570000000007</v>
      </c>
      <c r="BL15" s="355">
        <v>9.0694140000000001</v>
      </c>
      <c r="BM15" s="355">
        <v>9.1378819999999994</v>
      </c>
      <c r="BN15" s="355">
        <v>9.5078969999999998</v>
      </c>
      <c r="BO15" s="355">
        <v>10.23709</v>
      </c>
      <c r="BP15" s="355">
        <v>12.10069</v>
      </c>
      <c r="BQ15" s="355">
        <v>13.80237</v>
      </c>
      <c r="BR15" s="355">
        <v>14.379630000000001</v>
      </c>
      <c r="BS15" s="355">
        <v>13.560420000000001</v>
      </c>
      <c r="BT15" s="355">
        <v>10.932869999999999</v>
      </c>
      <c r="BU15" s="355">
        <v>9.0646640000000005</v>
      </c>
      <c r="BV15" s="355">
        <v>8.8235729999999997</v>
      </c>
    </row>
    <row r="16" spans="1:74" ht="11.1" customHeight="1" x14ac:dyDescent="0.2">
      <c r="A16" s="84" t="s">
        <v>851</v>
      </c>
      <c r="B16" s="189" t="s">
        <v>575</v>
      </c>
      <c r="C16" s="214">
        <v>10.69870697</v>
      </c>
      <c r="D16" s="214">
        <v>10.93486042</v>
      </c>
      <c r="E16" s="214">
        <v>11.355324</v>
      </c>
      <c r="F16" s="214">
        <v>11.23602827</v>
      </c>
      <c r="G16" s="214">
        <v>11.992615130000001</v>
      </c>
      <c r="H16" s="214">
        <v>12.06691054</v>
      </c>
      <c r="I16" s="214">
        <v>12.529813620000001</v>
      </c>
      <c r="J16" s="214">
        <v>12.2672854</v>
      </c>
      <c r="K16" s="214">
        <v>12.33634065</v>
      </c>
      <c r="L16" s="214">
        <v>11.981085370000001</v>
      </c>
      <c r="M16" s="214">
        <v>10.86062297</v>
      </c>
      <c r="N16" s="214">
        <v>11.17293052</v>
      </c>
      <c r="O16" s="214">
        <v>11.557370929999999</v>
      </c>
      <c r="P16" s="214">
        <v>11.591431679999999</v>
      </c>
      <c r="Q16" s="214">
        <v>11.52493529</v>
      </c>
      <c r="R16" s="214">
        <v>11.200807019999999</v>
      </c>
      <c r="S16" s="214">
        <v>11.7941877</v>
      </c>
      <c r="T16" s="214">
        <v>12.334703530000001</v>
      </c>
      <c r="U16" s="214">
        <v>12.341998050000001</v>
      </c>
      <c r="V16" s="214">
        <v>12.542126079999999</v>
      </c>
      <c r="W16" s="214">
        <v>12.313412039999999</v>
      </c>
      <c r="X16" s="214">
        <v>11.83594518</v>
      </c>
      <c r="Y16" s="214">
        <v>10.419996790000001</v>
      </c>
      <c r="Z16" s="214">
        <v>11.07098315</v>
      </c>
      <c r="AA16" s="214">
        <v>11.000104840000001</v>
      </c>
      <c r="AB16" s="214">
        <v>11.193141170000001</v>
      </c>
      <c r="AC16" s="214">
        <v>10.60799958</v>
      </c>
      <c r="AD16" s="214">
        <v>10.67291064</v>
      </c>
      <c r="AE16" s="214">
        <v>11.675693089999999</v>
      </c>
      <c r="AF16" s="214">
        <v>11.79514298</v>
      </c>
      <c r="AG16" s="214">
        <v>12.42727674</v>
      </c>
      <c r="AH16" s="214">
        <v>13.244650740000001</v>
      </c>
      <c r="AI16" s="214">
        <v>13.356070219999999</v>
      </c>
      <c r="AJ16" s="214">
        <v>12.73725462</v>
      </c>
      <c r="AK16" s="214">
        <v>11.964927879999999</v>
      </c>
      <c r="AL16" s="214">
        <v>12.1192777</v>
      </c>
      <c r="AM16" s="214">
        <v>12.19900453</v>
      </c>
      <c r="AN16" s="214">
        <v>11.927124470000001</v>
      </c>
      <c r="AO16" s="214">
        <v>11.78918328</v>
      </c>
      <c r="AP16" s="214">
        <v>12.036257859999999</v>
      </c>
      <c r="AQ16" s="214">
        <v>12.809287189999999</v>
      </c>
      <c r="AR16" s="214">
        <v>13.400040949999999</v>
      </c>
      <c r="AS16" s="214">
        <v>12.99150386</v>
      </c>
      <c r="AT16" s="214">
        <v>13.06913434</v>
      </c>
      <c r="AU16" s="214">
        <v>12.644041059999999</v>
      </c>
      <c r="AV16" s="214">
        <v>11.81096582</v>
      </c>
      <c r="AW16" s="214">
        <v>11.08161988</v>
      </c>
      <c r="AX16" s="214">
        <v>11.22989293</v>
      </c>
      <c r="AY16" s="214">
        <v>11.68662505</v>
      </c>
      <c r="AZ16" s="214">
        <v>11.49099225</v>
      </c>
      <c r="BA16" s="214">
        <v>11.70795584</v>
      </c>
      <c r="BB16" s="214">
        <v>11.388875990000001</v>
      </c>
      <c r="BC16" s="214">
        <v>11.95073</v>
      </c>
      <c r="BD16" s="214">
        <v>12.40489</v>
      </c>
      <c r="BE16" s="355">
        <v>12.64517</v>
      </c>
      <c r="BF16" s="355">
        <v>13.03759</v>
      </c>
      <c r="BG16" s="355">
        <v>12.775600000000001</v>
      </c>
      <c r="BH16" s="355">
        <v>12.35863</v>
      </c>
      <c r="BI16" s="355">
        <v>11.39536</v>
      </c>
      <c r="BJ16" s="355">
        <v>11.4491</v>
      </c>
      <c r="BK16" s="355">
        <v>12.44618</v>
      </c>
      <c r="BL16" s="355">
        <v>12.559200000000001</v>
      </c>
      <c r="BM16" s="355">
        <v>12.366059999999999</v>
      </c>
      <c r="BN16" s="355">
        <v>12.30301</v>
      </c>
      <c r="BO16" s="355">
        <v>12.704890000000001</v>
      </c>
      <c r="BP16" s="355">
        <v>12.81357</v>
      </c>
      <c r="BQ16" s="355">
        <v>12.80697</v>
      </c>
      <c r="BR16" s="355">
        <v>13.01277</v>
      </c>
      <c r="BS16" s="355">
        <v>12.82916</v>
      </c>
      <c r="BT16" s="355">
        <v>12.46946</v>
      </c>
      <c r="BU16" s="355">
        <v>11.52857</v>
      </c>
      <c r="BV16" s="355">
        <v>11.69993</v>
      </c>
    </row>
    <row r="17" spans="1:74" ht="11.1" customHeight="1" x14ac:dyDescent="0.2">
      <c r="A17" s="84" t="s">
        <v>664</v>
      </c>
      <c r="B17" s="189" t="s">
        <v>549</v>
      </c>
      <c r="C17" s="214">
        <v>9.26</v>
      </c>
      <c r="D17" s="214">
        <v>9.77</v>
      </c>
      <c r="E17" s="214">
        <v>10.7</v>
      </c>
      <c r="F17" s="214">
        <v>11.76</v>
      </c>
      <c r="G17" s="214">
        <v>13.6</v>
      </c>
      <c r="H17" s="214">
        <v>16.13</v>
      </c>
      <c r="I17" s="214">
        <v>17.23</v>
      </c>
      <c r="J17" s="214">
        <v>17.41</v>
      </c>
      <c r="K17" s="214">
        <v>16.27</v>
      </c>
      <c r="L17" s="214">
        <v>13.11</v>
      </c>
      <c r="M17" s="214">
        <v>10.19</v>
      </c>
      <c r="N17" s="214">
        <v>10.01</v>
      </c>
      <c r="O17" s="214">
        <v>9.5</v>
      </c>
      <c r="P17" s="214">
        <v>9.08</v>
      </c>
      <c r="Q17" s="214">
        <v>9.2799999999999994</v>
      </c>
      <c r="R17" s="214">
        <v>10.43</v>
      </c>
      <c r="S17" s="214">
        <v>12.73</v>
      </c>
      <c r="T17" s="214">
        <v>15.07</v>
      </c>
      <c r="U17" s="214">
        <v>16.28</v>
      </c>
      <c r="V17" s="214">
        <v>16.88</v>
      </c>
      <c r="W17" s="214">
        <v>16.399999999999999</v>
      </c>
      <c r="X17" s="214">
        <v>12.6</v>
      </c>
      <c r="Y17" s="214">
        <v>10.02</v>
      </c>
      <c r="Z17" s="214">
        <v>9.27</v>
      </c>
      <c r="AA17" s="214">
        <v>8.2799999999999994</v>
      </c>
      <c r="AB17" s="214">
        <v>8.36</v>
      </c>
      <c r="AC17" s="214">
        <v>9.19</v>
      </c>
      <c r="AD17" s="214">
        <v>9.65</v>
      </c>
      <c r="AE17" s="214">
        <v>11.62</v>
      </c>
      <c r="AF17" s="214">
        <v>14.43</v>
      </c>
      <c r="AG17" s="214">
        <v>16.55</v>
      </c>
      <c r="AH17" s="214">
        <v>17.600000000000001</v>
      </c>
      <c r="AI17" s="214">
        <v>16.78</v>
      </c>
      <c r="AJ17" s="214">
        <v>13.74</v>
      </c>
      <c r="AK17" s="214">
        <v>10.77</v>
      </c>
      <c r="AL17" s="214">
        <v>9.06</v>
      </c>
      <c r="AM17" s="214">
        <v>9.3800000000000008</v>
      </c>
      <c r="AN17" s="214">
        <v>10.07</v>
      </c>
      <c r="AO17" s="214">
        <v>9.9</v>
      </c>
      <c r="AP17" s="214">
        <v>11.38</v>
      </c>
      <c r="AQ17" s="214">
        <v>13.32</v>
      </c>
      <c r="AR17" s="214">
        <v>16.13</v>
      </c>
      <c r="AS17" s="214">
        <v>17.96</v>
      </c>
      <c r="AT17" s="214">
        <v>18.32</v>
      </c>
      <c r="AU17" s="214">
        <v>17.010000000000002</v>
      </c>
      <c r="AV17" s="214">
        <v>13.5</v>
      </c>
      <c r="AW17" s="214">
        <v>10.26</v>
      </c>
      <c r="AX17" s="214">
        <v>9.33</v>
      </c>
      <c r="AY17" s="214">
        <v>8.93</v>
      </c>
      <c r="AZ17" s="214">
        <v>9.65</v>
      </c>
      <c r="BA17" s="214">
        <v>9.7899999999999991</v>
      </c>
      <c r="BB17" s="214">
        <v>10.119999999999999</v>
      </c>
      <c r="BC17" s="214">
        <v>12.39893</v>
      </c>
      <c r="BD17" s="214">
        <v>14.77496</v>
      </c>
      <c r="BE17" s="355">
        <v>16.283560000000001</v>
      </c>
      <c r="BF17" s="355">
        <v>17.154489999999999</v>
      </c>
      <c r="BG17" s="355">
        <v>16.180399999999999</v>
      </c>
      <c r="BH17" s="355">
        <v>13.1365</v>
      </c>
      <c r="BI17" s="355">
        <v>10.69758</v>
      </c>
      <c r="BJ17" s="355">
        <v>9.7766269999999995</v>
      </c>
      <c r="BK17" s="355">
        <v>9.5682989999999997</v>
      </c>
      <c r="BL17" s="355">
        <v>9.6882999999999999</v>
      </c>
      <c r="BM17" s="355">
        <v>9.9823260000000005</v>
      </c>
      <c r="BN17" s="355">
        <v>10.78206</v>
      </c>
      <c r="BO17" s="355">
        <v>12.852790000000001</v>
      </c>
      <c r="BP17" s="355">
        <v>15.19683</v>
      </c>
      <c r="BQ17" s="355">
        <v>16.633240000000001</v>
      </c>
      <c r="BR17" s="355">
        <v>17.398679999999999</v>
      </c>
      <c r="BS17" s="355">
        <v>16.410119999999999</v>
      </c>
      <c r="BT17" s="355">
        <v>13.345560000000001</v>
      </c>
      <c r="BU17" s="355">
        <v>10.865349999999999</v>
      </c>
      <c r="BV17" s="355">
        <v>9.9203810000000008</v>
      </c>
    </row>
    <row r="18" spans="1:74" ht="11.1" customHeight="1" x14ac:dyDescent="0.2">
      <c r="A18" s="84"/>
      <c r="B18" s="88" t="s">
        <v>1244</v>
      </c>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231"/>
      <c r="BA18" s="231"/>
      <c r="BB18" s="231"/>
      <c r="BC18" s="231"/>
      <c r="BD18" s="231"/>
      <c r="BE18" s="390"/>
      <c r="BF18" s="390"/>
      <c r="BG18" s="390"/>
      <c r="BH18" s="390"/>
      <c r="BI18" s="390"/>
      <c r="BJ18" s="390"/>
      <c r="BK18" s="390"/>
      <c r="BL18" s="390"/>
      <c r="BM18" s="390"/>
      <c r="BN18" s="390"/>
      <c r="BO18" s="390"/>
      <c r="BP18" s="390"/>
      <c r="BQ18" s="390"/>
      <c r="BR18" s="390"/>
      <c r="BS18" s="390"/>
      <c r="BT18" s="390"/>
      <c r="BU18" s="390"/>
      <c r="BV18" s="390"/>
    </row>
    <row r="19" spans="1:74" ht="11.1" customHeight="1" x14ac:dyDescent="0.2">
      <c r="A19" s="84" t="s">
        <v>852</v>
      </c>
      <c r="B19" s="189" t="s">
        <v>568</v>
      </c>
      <c r="C19" s="214">
        <v>10.949164189999999</v>
      </c>
      <c r="D19" s="214">
        <v>11.505950670000001</v>
      </c>
      <c r="E19" s="214">
        <v>12.27461894</v>
      </c>
      <c r="F19" s="214">
        <v>13.1911478</v>
      </c>
      <c r="G19" s="214">
        <v>12.65951707</v>
      </c>
      <c r="H19" s="214">
        <v>12.64354271</v>
      </c>
      <c r="I19" s="214">
        <v>11.9462043</v>
      </c>
      <c r="J19" s="214">
        <v>11.78047553</v>
      </c>
      <c r="K19" s="214">
        <v>11.84500757</v>
      </c>
      <c r="L19" s="214">
        <v>11.092745109999999</v>
      </c>
      <c r="M19" s="214">
        <v>11.33594493</v>
      </c>
      <c r="N19" s="214">
        <v>11.60554333</v>
      </c>
      <c r="O19" s="214">
        <v>11.50181765</v>
      </c>
      <c r="P19" s="214">
        <v>10.831036409999999</v>
      </c>
      <c r="Q19" s="214">
        <v>9.9426690640000004</v>
      </c>
      <c r="R19" s="214">
        <v>10.39597461</v>
      </c>
      <c r="S19" s="214">
        <v>10.15225416</v>
      </c>
      <c r="T19" s="214">
        <v>9.5310747560000006</v>
      </c>
      <c r="U19" s="214">
        <v>9.4250608230000008</v>
      </c>
      <c r="V19" s="214">
        <v>9.7144956849999993</v>
      </c>
      <c r="W19" s="214">
        <v>10.022463910000001</v>
      </c>
      <c r="X19" s="214">
        <v>8.7889949539999996</v>
      </c>
      <c r="Y19" s="214">
        <v>8.9040560370000001</v>
      </c>
      <c r="Z19" s="214">
        <v>9.5750575280000003</v>
      </c>
      <c r="AA19" s="214">
        <v>8.8406131180000003</v>
      </c>
      <c r="AB19" s="214">
        <v>8.7903303939999997</v>
      </c>
      <c r="AC19" s="214">
        <v>8.7671459489999997</v>
      </c>
      <c r="AD19" s="214">
        <v>9.3906425650000003</v>
      </c>
      <c r="AE19" s="214">
        <v>9.5186809029999999</v>
      </c>
      <c r="AF19" s="214">
        <v>10.04452708</v>
      </c>
      <c r="AG19" s="214">
        <v>10.232720179999999</v>
      </c>
      <c r="AH19" s="214">
        <v>10.676538300000001</v>
      </c>
      <c r="AI19" s="214">
        <v>10.309738919999999</v>
      </c>
      <c r="AJ19" s="214">
        <v>9.8392592560000001</v>
      </c>
      <c r="AK19" s="214">
        <v>9.4971183680000006</v>
      </c>
      <c r="AL19" s="214">
        <v>9.4670590580000002</v>
      </c>
      <c r="AM19" s="214">
        <v>9.4866893769999994</v>
      </c>
      <c r="AN19" s="214">
        <v>9.8691829729999991</v>
      </c>
      <c r="AO19" s="214">
        <v>9.3422754559999994</v>
      </c>
      <c r="AP19" s="214">
        <v>9.7258979310000004</v>
      </c>
      <c r="AQ19" s="214">
        <v>10.261776040000001</v>
      </c>
      <c r="AR19" s="214">
        <v>10.08335215</v>
      </c>
      <c r="AS19" s="214">
        <v>10.66086159</v>
      </c>
      <c r="AT19" s="214">
        <v>10.757738979999999</v>
      </c>
      <c r="AU19" s="214">
        <v>10.41393296</v>
      </c>
      <c r="AV19" s="214">
        <v>8.8290866300000008</v>
      </c>
      <c r="AW19" s="214">
        <v>9.3974525109999991</v>
      </c>
      <c r="AX19" s="214">
        <v>9.7967423379999996</v>
      </c>
      <c r="AY19" s="214">
        <v>10.21211836</v>
      </c>
      <c r="AZ19" s="214">
        <v>11.409069799999999</v>
      </c>
      <c r="BA19" s="214">
        <v>11.87620847</v>
      </c>
      <c r="BB19" s="214">
        <v>12.61334544</v>
      </c>
      <c r="BC19" s="214">
        <v>11.851100000000001</v>
      </c>
      <c r="BD19" s="214">
        <v>11.49455</v>
      </c>
      <c r="BE19" s="355">
        <v>11.218579999999999</v>
      </c>
      <c r="BF19" s="355">
        <v>11.167260000000001</v>
      </c>
      <c r="BG19" s="355">
        <v>11.12373</v>
      </c>
      <c r="BH19" s="355">
        <v>10.227969999999999</v>
      </c>
      <c r="BI19" s="355">
        <v>10.31138</v>
      </c>
      <c r="BJ19" s="355">
        <v>10.71021</v>
      </c>
      <c r="BK19" s="355">
        <v>10.625120000000001</v>
      </c>
      <c r="BL19" s="355">
        <v>10.31706</v>
      </c>
      <c r="BM19" s="355">
        <v>10.285489999999999</v>
      </c>
      <c r="BN19" s="355">
        <v>10.454409999999999</v>
      </c>
      <c r="BO19" s="355">
        <v>10.35275</v>
      </c>
      <c r="BP19" s="355">
        <v>10.157069999999999</v>
      </c>
      <c r="BQ19" s="355">
        <v>10.145849999999999</v>
      </c>
      <c r="BR19" s="355">
        <v>10.241949999999999</v>
      </c>
      <c r="BS19" s="355">
        <v>10.12898</v>
      </c>
      <c r="BT19" s="355">
        <v>9.6127070000000003</v>
      </c>
      <c r="BU19" s="355">
        <v>9.690118</v>
      </c>
      <c r="BV19" s="355">
        <v>10.32546</v>
      </c>
    </row>
    <row r="20" spans="1:74" ht="11.1" customHeight="1" x14ac:dyDescent="0.2">
      <c r="A20" s="84" t="s">
        <v>853</v>
      </c>
      <c r="B20" s="187" t="s">
        <v>601</v>
      </c>
      <c r="C20" s="214">
        <v>8.751067784</v>
      </c>
      <c r="D20" s="214">
        <v>9.6087691559999993</v>
      </c>
      <c r="E20" s="214">
        <v>9.6702424560000004</v>
      </c>
      <c r="F20" s="214">
        <v>9.2452630730000003</v>
      </c>
      <c r="G20" s="214">
        <v>9.0700622830000004</v>
      </c>
      <c r="H20" s="214">
        <v>8.5525844830000004</v>
      </c>
      <c r="I20" s="214">
        <v>8.4337259119999999</v>
      </c>
      <c r="J20" s="214">
        <v>7.9293653810000002</v>
      </c>
      <c r="K20" s="214">
        <v>7.8099374690000003</v>
      </c>
      <c r="L20" s="214">
        <v>7.881615451</v>
      </c>
      <c r="M20" s="214">
        <v>7.9478006839999997</v>
      </c>
      <c r="N20" s="214">
        <v>8.1975510239999991</v>
      </c>
      <c r="O20" s="214">
        <v>8.0651386800000004</v>
      </c>
      <c r="P20" s="214">
        <v>7.8336708330000002</v>
      </c>
      <c r="Q20" s="214">
        <v>7.6823988740000004</v>
      </c>
      <c r="R20" s="214">
        <v>7.5661365419999997</v>
      </c>
      <c r="S20" s="214">
        <v>7.1842448570000004</v>
      </c>
      <c r="T20" s="214">
        <v>7.3847699889999996</v>
      </c>
      <c r="U20" s="214">
        <v>6.7313267349999997</v>
      </c>
      <c r="V20" s="214">
        <v>6.3852002690000003</v>
      </c>
      <c r="W20" s="214">
        <v>6.596464836</v>
      </c>
      <c r="X20" s="214">
        <v>6.7643950310000003</v>
      </c>
      <c r="Y20" s="214">
        <v>6.878983753</v>
      </c>
      <c r="Z20" s="214">
        <v>7.1663065469999996</v>
      </c>
      <c r="AA20" s="214">
        <v>6.944261204</v>
      </c>
      <c r="AB20" s="214">
        <v>6.9514940259999998</v>
      </c>
      <c r="AC20" s="214">
        <v>6.8548881750000001</v>
      </c>
      <c r="AD20" s="214">
        <v>6.5179743500000002</v>
      </c>
      <c r="AE20" s="214">
        <v>6.4409824550000003</v>
      </c>
      <c r="AF20" s="214">
        <v>6.3306232610000004</v>
      </c>
      <c r="AG20" s="214">
        <v>6.2508954010000002</v>
      </c>
      <c r="AH20" s="214">
        <v>5.9151596</v>
      </c>
      <c r="AI20" s="214">
        <v>6.0239190210000002</v>
      </c>
      <c r="AJ20" s="214">
        <v>6.2649539399999998</v>
      </c>
      <c r="AK20" s="214">
        <v>6.6972944200000004</v>
      </c>
      <c r="AL20" s="214">
        <v>7.0576170969999996</v>
      </c>
      <c r="AM20" s="214">
        <v>7.5103996769999997</v>
      </c>
      <c r="AN20" s="214">
        <v>7.8600664299999998</v>
      </c>
      <c r="AO20" s="214">
        <v>7.6390444520000003</v>
      </c>
      <c r="AP20" s="214">
        <v>7.4698040780000001</v>
      </c>
      <c r="AQ20" s="214">
        <v>7.3731109510000001</v>
      </c>
      <c r="AR20" s="214">
        <v>7.3957634509999997</v>
      </c>
      <c r="AS20" s="214">
        <v>7.2718542609999997</v>
      </c>
      <c r="AT20" s="214">
        <v>6.6238065480000001</v>
      </c>
      <c r="AU20" s="214">
        <v>6.5929908509999997</v>
      </c>
      <c r="AV20" s="214">
        <v>7.1897129509999997</v>
      </c>
      <c r="AW20" s="214">
        <v>7.2573495130000003</v>
      </c>
      <c r="AX20" s="214">
        <v>7.5157571949999999</v>
      </c>
      <c r="AY20" s="214">
        <v>7.7830420269999996</v>
      </c>
      <c r="AZ20" s="214">
        <v>8.3553017710000006</v>
      </c>
      <c r="BA20" s="214">
        <v>8.2713010499999999</v>
      </c>
      <c r="BB20" s="214">
        <v>7.6566753439999999</v>
      </c>
      <c r="BC20" s="214">
        <v>7.6261130000000001</v>
      </c>
      <c r="BD20" s="214">
        <v>7.3843550000000002</v>
      </c>
      <c r="BE20" s="355">
        <v>6.9762529999999998</v>
      </c>
      <c r="BF20" s="355">
        <v>6.8645610000000001</v>
      </c>
      <c r="BG20" s="355">
        <v>6.9805840000000003</v>
      </c>
      <c r="BH20" s="355">
        <v>7.2645879999999998</v>
      </c>
      <c r="BI20" s="355">
        <v>7.4416440000000001</v>
      </c>
      <c r="BJ20" s="355">
        <v>7.6502670000000004</v>
      </c>
      <c r="BK20" s="355">
        <v>7.5890490000000002</v>
      </c>
      <c r="BL20" s="355">
        <v>7.6358249999999996</v>
      </c>
      <c r="BM20" s="355">
        <v>7.8295940000000002</v>
      </c>
      <c r="BN20" s="355">
        <v>7.6132049999999998</v>
      </c>
      <c r="BO20" s="355">
        <v>7.5701450000000001</v>
      </c>
      <c r="BP20" s="355">
        <v>7.4009809999999998</v>
      </c>
      <c r="BQ20" s="355">
        <v>7.0210509999999999</v>
      </c>
      <c r="BR20" s="355">
        <v>6.935683</v>
      </c>
      <c r="BS20" s="355">
        <v>7.0770059999999999</v>
      </c>
      <c r="BT20" s="355">
        <v>7.3732759999999997</v>
      </c>
      <c r="BU20" s="355">
        <v>7.5583070000000001</v>
      </c>
      <c r="BV20" s="355">
        <v>7.7645299999999997</v>
      </c>
    </row>
    <row r="21" spans="1:74" ht="11.1" customHeight="1" x14ac:dyDescent="0.2">
      <c r="A21" s="84" t="s">
        <v>854</v>
      </c>
      <c r="B21" s="189" t="s">
        <v>569</v>
      </c>
      <c r="C21" s="214">
        <v>7.1695938119999996</v>
      </c>
      <c r="D21" s="214">
        <v>7.8549313859999996</v>
      </c>
      <c r="E21" s="214">
        <v>9.2280553110000003</v>
      </c>
      <c r="F21" s="214">
        <v>9.4565034620000006</v>
      </c>
      <c r="G21" s="214">
        <v>10.132855129999999</v>
      </c>
      <c r="H21" s="214">
        <v>10.96230287</v>
      </c>
      <c r="I21" s="214">
        <v>10.83204155</v>
      </c>
      <c r="J21" s="214">
        <v>10.37095931</v>
      </c>
      <c r="K21" s="214">
        <v>9.2623898659999995</v>
      </c>
      <c r="L21" s="214">
        <v>7.8945550090000003</v>
      </c>
      <c r="M21" s="214">
        <v>7.3413115360000001</v>
      </c>
      <c r="N21" s="214">
        <v>7.6496861850000002</v>
      </c>
      <c r="O21" s="214">
        <v>7.0805555580000004</v>
      </c>
      <c r="P21" s="214">
        <v>6.7563242749999999</v>
      </c>
      <c r="Q21" s="214">
        <v>6.9808186619999999</v>
      </c>
      <c r="R21" s="214">
        <v>6.8994130250000003</v>
      </c>
      <c r="S21" s="214">
        <v>7.8169754290000002</v>
      </c>
      <c r="T21" s="214">
        <v>8.7211013279999996</v>
      </c>
      <c r="U21" s="214">
        <v>8.9610514319999997</v>
      </c>
      <c r="V21" s="214">
        <v>8.9562745439999993</v>
      </c>
      <c r="W21" s="214">
        <v>8.5545919690000005</v>
      </c>
      <c r="X21" s="214">
        <v>6.8403335099999998</v>
      </c>
      <c r="Y21" s="214">
        <v>6.3313978000000004</v>
      </c>
      <c r="Z21" s="214">
        <v>5.9966791439999998</v>
      </c>
      <c r="AA21" s="214">
        <v>5.7411603409999996</v>
      </c>
      <c r="AB21" s="214">
        <v>5.8591697749999998</v>
      </c>
      <c r="AC21" s="214">
        <v>6.0864669530000004</v>
      </c>
      <c r="AD21" s="214">
        <v>6.0765025760000002</v>
      </c>
      <c r="AE21" s="214">
        <v>6.8465933679999997</v>
      </c>
      <c r="AF21" s="214">
        <v>7.858121197</v>
      </c>
      <c r="AG21" s="214">
        <v>8.8453208849999996</v>
      </c>
      <c r="AH21" s="214">
        <v>8.9495541089999993</v>
      </c>
      <c r="AI21" s="214">
        <v>8.5384257669999997</v>
      </c>
      <c r="AJ21" s="214">
        <v>7.3957845630000003</v>
      </c>
      <c r="AK21" s="214">
        <v>6.7441726089999996</v>
      </c>
      <c r="AL21" s="214">
        <v>6.1393545820000002</v>
      </c>
      <c r="AM21" s="214">
        <v>6.6240961900000004</v>
      </c>
      <c r="AN21" s="214">
        <v>6.7742887959999996</v>
      </c>
      <c r="AO21" s="214">
        <v>6.5151409009999997</v>
      </c>
      <c r="AP21" s="214">
        <v>7.4220947209999997</v>
      </c>
      <c r="AQ21" s="214">
        <v>7.8878398389999997</v>
      </c>
      <c r="AR21" s="214">
        <v>8.9753815620000008</v>
      </c>
      <c r="AS21" s="214">
        <v>9.1057939389999998</v>
      </c>
      <c r="AT21" s="214">
        <v>9.2793474870000008</v>
      </c>
      <c r="AU21" s="214">
        <v>8.5944393849999994</v>
      </c>
      <c r="AV21" s="214">
        <v>7.0229250150000002</v>
      </c>
      <c r="AW21" s="214">
        <v>6.2301487609999997</v>
      </c>
      <c r="AX21" s="214">
        <v>5.9557012350000003</v>
      </c>
      <c r="AY21" s="214">
        <v>6.0553748189999999</v>
      </c>
      <c r="AZ21" s="214">
        <v>6.3899102240000003</v>
      </c>
      <c r="BA21" s="214">
        <v>6.1681265449999998</v>
      </c>
      <c r="BB21" s="214">
        <v>6.2252388639999996</v>
      </c>
      <c r="BC21" s="214">
        <v>7.5507270000000002</v>
      </c>
      <c r="BD21" s="214">
        <v>8.2496399999999994</v>
      </c>
      <c r="BE21" s="355">
        <v>8.7371820000000007</v>
      </c>
      <c r="BF21" s="355">
        <v>8.9963759999999997</v>
      </c>
      <c r="BG21" s="355">
        <v>8.4328970000000005</v>
      </c>
      <c r="BH21" s="355">
        <v>7.2789489999999999</v>
      </c>
      <c r="BI21" s="355">
        <v>6.8624809999999998</v>
      </c>
      <c r="BJ21" s="355">
        <v>6.8085889999999996</v>
      </c>
      <c r="BK21" s="355">
        <v>6.7182560000000002</v>
      </c>
      <c r="BL21" s="355">
        <v>6.4803329999999999</v>
      </c>
      <c r="BM21" s="355">
        <v>6.7928090000000001</v>
      </c>
      <c r="BN21" s="355">
        <v>7.0613539999999997</v>
      </c>
      <c r="BO21" s="355">
        <v>7.8733659999999999</v>
      </c>
      <c r="BP21" s="355">
        <v>8.6972310000000004</v>
      </c>
      <c r="BQ21" s="355">
        <v>9.0968640000000001</v>
      </c>
      <c r="BR21" s="355">
        <v>9.2639569999999996</v>
      </c>
      <c r="BS21" s="355">
        <v>8.6453799999999994</v>
      </c>
      <c r="BT21" s="355">
        <v>7.4654829999999999</v>
      </c>
      <c r="BU21" s="355">
        <v>7.0092489999999996</v>
      </c>
      <c r="BV21" s="355">
        <v>6.9338199999999999</v>
      </c>
    </row>
    <row r="22" spans="1:74" ht="11.1" customHeight="1" x14ac:dyDescent="0.2">
      <c r="A22" s="84" t="s">
        <v>855</v>
      </c>
      <c r="B22" s="189" t="s">
        <v>570</v>
      </c>
      <c r="C22" s="214">
        <v>7.6509393189999999</v>
      </c>
      <c r="D22" s="214">
        <v>8.2886276980000009</v>
      </c>
      <c r="E22" s="214">
        <v>9.0283083079999997</v>
      </c>
      <c r="F22" s="214">
        <v>8.989410479</v>
      </c>
      <c r="G22" s="214">
        <v>8.9815124879999999</v>
      </c>
      <c r="H22" s="214">
        <v>10.27052392</v>
      </c>
      <c r="I22" s="214">
        <v>10.589279060000001</v>
      </c>
      <c r="J22" s="214">
        <v>10.124805029999999</v>
      </c>
      <c r="K22" s="214">
        <v>9.8824935350000001</v>
      </c>
      <c r="L22" s="214">
        <v>8.7892528859999999</v>
      </c>
      <c r="M22" s="214">
        <v>8.1593667510000003</v>
      </c>
      <c r="N22" s="214">
        <v>8.275460399</v>
      </c>
      <c r="O22" s="214">
        <v>7.8404527540000002</v>
      </c>
      <c r="P22" s="214">
        <v>7.3395944010000003</v>
      </c>
      <c r="Q22" s="214">
        <v>7.7901399910000002</v>
      </c>
      <c r="R22" s="214">
        <v>7.7129860649999999</v>
      </c>
      <c r="S22" s="214">
        <v>7.70497326</v>
      </c>
      <c r="T22" s="214">
        <v>8.8318221270000006</v>
      </c>
      <c r="U22" s="214">
        <v>9.0593965250000004</v>
      </c>
      <c r="V22" s="214">
        <v>9.2399489070000005</v>
      </c>
      <c r="W22" s="214">
        <v>8.7680910260000005</v>
      </c>
      <c r="X22" s="214">
        <v>7.3989191060000001</v>
      </c>
      <c r="Y22" s="214">
        <v>6.9042120660000004</v>
      </c>
      <c r="Z22" s="214">
        <v>6.2954304949999997</v>
      </c>
      <c r="AA22" s="214">
        <v>6.1203548889999997</v>
      </c>
      <c r="AB22" s="214">
        <v>6.1920242630000004</v>
      </c>
      <c r="AC22" s="214">
        <v>6.4530098540000003</v>
      </c>
      <c r="AD22" s="214">
        <v>6.2414343670000001</v>
      </c>
      <c r="AE22" s="214">
        <v>6.7589390529999998</v>
      </c>
      <c r="AF22" s="214">
        <v>7.7555308910000003</v>
      </c>
      <c r="AG22" s="214">
        <v>8.4735265339999994</v>
      </c>
      <c r="AH22" s="214">
        <v>8.6666706940000005</v>
      </c>
      <c r="AI22" s="214">
        <v>8.3105499169999995</v>
      </c>
      <c r="AJ22" s="214">
        <v>7.3580721609999999</v>
      </c>
      <c r="AK22" s="214">
        <v>6.9740762900000002</v>
      </c>
      <c r="AL22" s="214">
        <v>6.5417530709999996</v>
      </c>
      <c r="AM22" s="214">
        <v>6.9740440169999998</v>
      </c>
      <c r="AN22" s="214">
        <v>7.0903500929999996</v>
      </c>
      <c r="AO22" s="214">
        <v>6.7928448389999998</v>
      </c>
      <c r="AP22" s="214">
        <v>7.1774545920000001</v>
      </c>
      <c r="AQ22" s="214">
        <v>8.0568169510000001</v>
      </c>
      <c r="AR22" s="214">
        <v>8.8725013480000001</v>
      </c>
      <c r="AS22" s="214">
        <v>9.157180168</v>
      </c>
      <c r="AT22" s="214">
        <v>9.3701769479999992</v>
      </c>
      <c r="AU22" s="214">
        <v>8.8314178410000004</v>
      </c>
      <c r="AV22" s="214">
        <v>7.2934484240000002</v>
      </c>
      <c r="AW22" s="214">
        <v>6.8987436449999997</v>
      </c>
      <c r="AX22" s="214">
        <v>7.0530231040000002</v>
      </c>
      <c r="AY22" s="214">
        <v>6.8533344200000004</v>
      </c>
      <c r="AZ22" s="214">
        <v>7.195906334</v>
      </c>
      <c r="BA22" s="214">
        <v>6.9533372169999996</v>
      </c>
      <c r="BB22" s="214">
        <v>6.3747721000000004</v>
      </c>
      <c r="BC22" s="214">
        <v>7.3124070000000003</v>
      </c>
      <c r="BD22" s="214">
        <v>8.276427</v>
      </c>
      <c r="BE22" s="355">
        <v>8.7886190000000006</v>
      </c>
      <c r="BF22" s="355">
        <v>9.0787519999999997</v>
      </c>
      <c r="BG22" s="355">
        <v>8.5911159999999995</v>
      </c>
      <c r="BH22" s="355">
        <v>7.586786</v>
      </c>
      <c r="BI22" s="355">
        <v>7.4751919999999998</v>
      </c>
      <c r="BJ22" s="355">
        <v>7.2968739999999999</v>
      </c>
      <c r="BK22" s="355">
        <v>7.4585590000000002</v>
      </c>
      <c r="BL22" s="355">
        <v>7.7111140000000002</v>
      </c>
      <c r="BM22" s="355">
        <v>7.810486</v>
      </c>
      <c r="BN22" s="355">
        <v>7.6948460000000001</v>
      </c>
      <c r="BO22" s="355">
        <v>7.8399260000000002</v>
      </c>
      <c r="BP22" s="355">
        <v>8.6652839999999998</v>
      </c>
      <c r="BQ22" s="355">
        <v>9.0437080000000005</v>
      </c>
      <c r="BR22" s="355">
        <v>9.2175170000000008</v>
      </c>
      <c r="BS22" s="355">
        <v>8.6617350000000002</v>
      </c>
      <c r="BT22" s="355">
        <v>7.6279240000000001</v>
      </c>
      <c r="BU22" s="355">
        <v>7.4979950000000004</v>
      </c>
      <c r="BV22" s="355">
        <v>7.3096480000000001</v>
      </c>
    </row>
    <row r="23" spans="1:74" ht="11.1" customHeight="1" x14ac:dyDescent="0.2">
      <c r="A23" s="84" t="s">
        <v>856</v>
      </c>
      <c r="B23" s="189" t="s">
        <v>571</v>
      </c>
      <c r="C23" s="214">
        <v>8.9988169809999992</v>
      </c>
      <c r="D23" s="214">
        <v>9.4926122999999993</v>
      </c>
      <c r="E23" s="214">
        <v>9.4632007809999994</v>
      </c>
      <c r="F23" s="214">
        <v>10.215184499999999</v>
      </c>
      <c r="G23" s="214">
        <v>10.65156327</v>
      </c>
      <c r="H23" s="214">
        <v>11.09349248</v>
      </c>
      <c r="I23" s="214">
        <v>11.285472199999999</v>
      </c>
      <c r="J23" s="214">
        <v>10.86470194</v>
      </c>
      <c r="K23" s="214">
        <v>10.704298639999999</v>
      </c>
      <c r="L23" s="214">
        <v>10.552160629999999</v>
      </c>
      <c r="M23" s="214">
        <v>9.0413302029999993</v>
      </c>
      <c r="N23" s="214">
        <v>9.5287930329999995</v>
      </c>
      <c r="O23" s="214">
        <v>8.8782768829999998</v>
      </c>
      <c r="P23" s="214">
        <v>8.2558590689999996</v>
      </c>
      <c r="Q23" s="214">
        <v>8.3404726890000003</v>
      </c>
      <c r="R23" s="214">
        <v>8.9323417389999999</v>
      </c>
      <c r="S23" s="214">
        <v>9.2928238390000004</v>
      </c>
      <c r="T23" s="214">
        <v>9.6566422559999996</v>
      </c>
      <c r="U23" s="214">
        <v>9.5264820720000003</v>
      </c>
      <c r="V23" s="214">
        <v>9.4934046819999995</v>
      </c>
      <c r="W23" s="214">
        <v>9.6864952360000007</v>
      </c>
      <c r="X23" s="214">
        <v>8.8063945120000007</v>
      </c>
      <c r="Y23" s="214">
        <v>8.9492060319999993</v>
      </c>
      <c r="Z23" s="214">
        <v>8.9827150840000005</v>
      </c>
      <c r="AA23" s="214">
        <v>7.2846549759999997</v>
      </c>
      <c r="AB23" s="214">
        <v>7.4943051670000003</v>
      </c>
      <c r="AC23" s="214">
        <v>8.1456151939999994</v>
      </c>
      <c r="AD23" s="214">
        <v>8.0823772950000006</v>
      </c>
      <c r="AE23" s="214">
        <v>8.2990489269999994</v>
      </c>
      <c r="AF23" s="214">
        <v>8.7815680389999997</v>
      </c>
      <c r="AG23" s="214">
        <v>9.3355482520000006</v>
      </c>
      <c r="AH23" s="214">
        <v>9.2819441279999992</v>
      </c>
      <c r="AI23" s="214">
        <v>9.3320122839999993</v>
      </c>
      <c r="AJ23" s="214">
        <v>8.9728141239999992</v>
      </c>
      <c r="AK23" s="214">
        <v>8.6774064410000005</v>
      </c>
      <c r="AL23" s="214">
        <v>8.287262729</v>
      </c>
      <c r="AM23" s="214">
        <v>8.7519556929999993</v>
      </c>
      <c r="AN23" s="214">
        <v>9.4178894569999994</v>
      </c>
      <c r="AO23" s="214">
        <v>8.5937991260000004</v>
      </c>
      <c r="AP23" s="214">
        <v>9.8630687570000006</v>
      </c>
      <c r="AQ23" s="214">
        <v>9.9843098070000007</v>
      </c>
      <c r="AR23" s="214">
        <v>10.19051954</v>
      </c>
      <c r="AS23" s="214">
        <v>9.5953537180000001</v>
      </c>
      <c r="AT23" s="214">
        <v>9.7013338779999998</v>
      </c>
      <c r="AU23" s="214">
        <v>9.3828780629999997</v>
      </c>
      <c r="AV23" s="214">
        <v>9.5100704749999991</v>
      </c>
      <c r="AW23" s="214">
        <v>9.0189227590000005</v>
      </c>
      <c r="AX23" s="214">
        <v>8.6082304690000004</v>
      </c>
      <c r="AY23" s="214">
        <v>8.1477580990000007</v>
      </c>
      <c r="AZ23" s="214">
        <v>9.0262872319999996</v>
      </c>
      <c r="BA23" s="214">
        <v>8.0127734749999995</v>
      </c>
      <c r="BB23" s="214">
        <v>8.8420485630000005</v>
      </c>
      <c r="BC23" s="214">
        <v>9.228593</v>
      </c>
      <c r="BD23" s="214">
        <v>9.4318609999999996</v>
      </c>
      <c r="BE23" s="355">
        <v>9.646236</v>
      </c>
      <c r="BF23" s="355">
        <v>9.6836939999999991</v>
      </c>
      <c r="BG23" s="355">
        <v>9.5380719999999997</v>
      </c>
      <c r="BH23" s="355">
        <v>9.1338240000000006</v>
      </c>
      <c r="BI23" s="355">
        <v>8.7823290000000007</v>
      </c>
      <c r="BJ23" s="355">
        <v>8.5748440000000006</v>
      </c>
      <c r="BK23" s="355">
        <v>8.5821140000000007</v>
      </c>
      <c r="BL23" s="355">
        <v>8.5856250000000003</v>
      </c>
      <c r="BM23" s="355">
        <v>8.7479399999999998</v>
      </c>
      <c r="BN23" s="355">
        <v>9.1783239999999999</v>
      </c>
      <c r="BO23" s="355">
        <v>9.5582239999999992</v>
      </c>
      <c r="BP23" s="355">
        <v>9.9565699999999993</v>
      </c>
      <c r="BQ23" s="355">
        <v>10.02003</v>
      </c>
      <c r="BR23" s="355">
        <v>9.9436199999999992</v>
      </c>
      <c r="BS23" s="355">
        <v>9.8245400000000007</v>
      </c>
      <c r="BT23" s="355">
        <v>9.4220319999999997</v>
      </c>
      <c r="BU23" s="355">
        <v>9.0518370000000008</v>
      </c>
      <c r="BV23" s="355">
        <v>8.8045760000000008</v>
      </c>
    </row>
    <row r="24" spans="1:74" ht="11.1" customHeight="1" x14ac:dyDescent="0.2">
      <c r="A24" s="84" t="s">
        <v>857</v>
      </c>
      <c r="B24" s="189" t="s">
        <v>572</v>
      </c>
      <c r="C24" s="214">
        <v>8.6249317370000007</v>
      </c>
      <c r="D24" s="214">
        <v>8.9558668659999991</v>
      </c>
      <c r="E24" s="214">
        <v>9.2059517359999994</v>
      </c>
      <c r="F24" s="214">
        <v>10.06341896</v>
      </c>
      <c r="G24" s="214">
        <v>11.1221952</v>
      </c>
      <c r="H24" s="214">
        <v>11.34138606</v>
      </c>
      <c r="I24" s="214">
        <v>11.366710279999999</v>
      </c>
      <c r="J24" s="214">
        <v>11.120245000000001</v>
      </c>
      <c r="K24" s="214">
        <v>11.02625703</v>
      </c>
      <c r="L24" s="214">
        <v>10.753220300000001</v>
      </c>
      <c r="M24" s="214">
        <v>9.4695381859999994</v>
      </c>
      <c r="N24" s="214">
        <v>9.1325593559999998</v>
      </c>
      <c r="O24" s="214">
        <v>8.8110057410000007</v>
      </c>
      <c r="P24" s="214">
        <v>8.5939818730000006</v>
      </c>
      <c r="Q24" s="214">
        <v>8.0411946870000008</v>
      </c>
      <c r="R24" s="214">
        <v>9.4319646959999996</v>
      </c>
      <c r="S24" s="214">
        <v>9.7148137769999998</v>
      </c>
      <c r="T24" s="214">
        <v>9.8251318409999993</v>
      </c>
      <c r="U24" s="214">
        <v>10.091044309999999</v>
      </c>
      <c r="V24" s="214">
        <v>10.12717076</v>
      </c>
      <c r="W24" s="214">
        <v>9.7442450800000007</v>
      </c>
      <c r="X24" s="214">
        <v>9.2987303489999995</v>
      </c>
      <c r="Y24" s="214">
        <v>9.0939189349999996</v>
      </c>
      <c r="Z24" s="214">
        <v>8.4971031979999996</v>
      </c>
      <c r="AA24" s="214">
        <v>7.521116803</v>
      </c>
      <c r="AB24" s="214">
        <v>7.3556117590000003</v>
      </c>
      <c r="AC24" s="214">
        <v>7.6664724020000001</v>
      </c>
      <c r="AD24" s="214">
        <v>8.332934281</v>
      </c>
      <c r="AE24" s="214">
        <v>8.4582760070000003</v>
      </c>
      <c r="AF24" s="214">
        <v>9.0462627050000002</v>
      </c>
      <c r="AG24" s="214">
        <v>9.4984686000000007</v>
      </c>
      <c r="AH24" s="214">
        <v>10.01457059</v>
      </c>
      <c r="AI24" s="214">
        <v>9.7297268290000005</v>
      </c>
      <c r="AJ24" s="214">
        <v>10.142868569999999</v>
      </c>
      <c r="AK24" s="214">
        <v>9.4870538829999997</v>
      </c>
      <c r="AL24" s="214">
        <v>8.4379116090000004</v>
      </c>
      <c r="AM24" s="214">
        <v>8.8172615200000006</v>
      </c>
      <c r="AN24" s="214">
        <v>9.2648860600000003</v>
      </c>
      <c r="AO24" s="214">
        <v>9.1704339840000006</v>
      </c>
      <c r="AP24" s="214">
        <v>9.9429983150000005</v>
      </c>
      <c r="AQ24" s="214">
        <v>10.3497427</v>
      </c>
      <c r="AR24" s="214">
        <v>10.634010930000001</v>
      </c>
      <c r="AS24" s="214">
        <v>10.698735080000001</v>
      </c>
      <c r="AT24" s="214">
        <v>10.87202372</v>
      </c>
      <c r="AU24" s="214">
        <v>10.715865750000001</v>
      </c>
      <c r="AV24" s="214">
        <v>10.268701549999999</v>
      </c>
      <c r="AW24" s="214">
        <v>9.4766607159999996</v>
      </c>
      <c r="AX24" s="214">
        <v>8.8532699790000002</v>
      </c>
      <c r="AY24" s="214">
        <v>8.4543552759999994</v>
      </c>
      <c r="AZ24" s="214">
        <v>8.8326674010000001</v>
      </c>
      <c r="BA24" s="214">
        <v>8.9851951640000003</v>
      </c>
      <c r="BB24" s="214">
        <v>8.7810678400000004</v>
      </c>
      <c r="BC24" s="214">
        <v>9.3147939999999991</v>
      </c>
      <c r="BD24" s="214">
        <v>9.5634479999999993</v>
      </c>
      <c r="BE24" s="355">
        <v>9.8509969999999996</v>
      </c>
      <c r="BF24" s="355">
        <v>10.14298</v>
      </c>
      <c r="BG24" s="355">
        <v>10.011710000000001</v>
      </c>
      <c r="BH24" s="355">
        <v>9.7016880000000008</v>
      </c>
      <c r="BI24" s="355">
        <v>9.2673629999999996</v>
      </c>
      <c r="BJ24" s="355">
        <v>8.6344290000000008</v>
      </c>
      <c r="BK24" s="355">
        <v>8.4708939999999995</v>
      </c>
      <c r="BL24" s="355">
        <v>8.6773299999999995</v>
      </c>
      <c r="BM24" s="355">
        <v>8.7457689999999992</v>
      </c>
      <c r="BN24" s="355">
        <v>9.3421140000000005</v>
      </c>
      <c r="BO24" s="355">
        <v>9.6680550000000007</v>
      </c>
      <c r="BP24" s="355">
        <v>9.8169730000000008</v>
      </c>
      <c r="BQ24" s="355">
        <v>9.997719</v>
      </c>
      <c r="BR24" s="355">
        <v>10.209619999999999</v>
      </c>
      <c r="BS24" s="355">
        <v>10.033329999999999</v>
      </c>
      <c r="BT24" s="355">
        <v>9.7101819999999996</v>
      </c>
      <c r="BU24" s="355">
        <v>9.2677180000000003</v>
      </c>
      <c r="BV24" s="355">
        <v>8.6439459999999997</v>
      </c>
    </row>
    <row r="25" spans="1:74" ht="11.1" customHeight="1" x14ac:dyDescent="0.2">
      <c r="A25" s="84" t="s">
        <v>858</v>
      </c>
      <c r="B25" s="189" t="s">
        <v>573</v>
      </c>
      <c r="C25" s="214">
        <v>7.2506258939999997</v>
      </c>
      <c r="D25" s="214">
        <v>7.43548557</v>
      </c>
      <c r="E25" s="214">
        <v>8.2239082860000003</v>
      </c>
      <c r="F25" s="214">
        <v>8.9775578920000001</v>
      </c>
      <c r="G25" s="214">
        <v>9.5826644479999992</v>
      </c>
      <c r="H25" s="214">
        <v>9.625841716</v>
      </c>
      <c r="I25" s="214">
        <v>9.592447731</v>
      </c>
      <c r="J25" s="214">
        <v>9.3378171030000008</v>
      </c>
      <c r="K25" s="214">
        <v>9.1196080790000007</v>
      </c>
      <c r="L25" s="214">
        <v>9.0003360749999999</v>
      </c>
      <c r="M25" s="214">
        <v>8.3794973749999997</v>
      </c>
      <c r="N25" s="214">
        <v>7.9998062240000003</v>
      </c>
      <c r="O25" s="214">
        <v>7.541937774</v>
      </c>
      <c r="P25" s="214">
        <v>7.150929734</v>
      </c>
      <c r="Q25" s="214">
        <v>6.82411937</v>
      </c>
      <c r="R25" s="214">
        <v>7.1323432760000003</v>
      </c>
      <c r="S25" s="214">
        <v>7.3874904920000004</v>
      </c>
      <c r="T25" s="214">
        <v>7.1669190739999999</v>
      </c>
      <c r="U25" s="214">
        <v>7.9040261789999997</v>
      </c>
      <c r="V25" s="214">
        <v>8.1308273070000006</v>
      </c>
      <c r="W25" s="214">
        <v>8.1244502890000003</v>
      </c>
      <c r="X25" s="214">
        <v>8.0484033820000001</v>
      </c>
      <c r="Y25" s="214">
        <v>7.6296708850000003</v>
      </c>
      <c r="Z25" s="214">
        <v>6.7221257550000004</v>
      </c>
      <c r="AA25" s="214">
        <v>6.2655322130000002</v>
      </c>
      <c r="AB25" s="214">
        <v>6.1002953690000004</v>
      </c>
      <c r="AC25" s="214">
        <v>6.5208738650000004</v>
      </c>
      <c r="AD25" s="214">
        <v>6.4746019019999999</v>
      </c>
      <c r="AE25" s="214">
        <v>7.1896805820000003</v>
      </c>
      <c r="AF25" s="214">
        <v>7.0990808190000001</v>
      </c>
      <c r="AG25" s="214">
        <v>7.8859426050000003</v>
      </c>
      <c r="AH25" s="214">
        <v>8.5136047660000003</v>
      </c>
      <c r="AI25" s="214">
        <v>8.4032500769999992</v>
      </c>
      <c r="AJ25" s="214">
        <v>8.6980319769999994</v>
      </c>
      <c r="AK25" s="214">
        <v>8.5230435609999997</v>
      </c>
      <c r="AL25" s="214">
        <v>7.6511389909999998</v>
      </c>
      <c r="AM25" s="214">
        <v>7.4973618899999996</v>
      </c>
      <c r="AN25" s="214">
        <v>7.7657625499999998</v>
      </c>
      <c r="AO25" s="214">
        <v>7.6985807690000003</v>
      </c>
      <c r="AP25" s="214">
        <v>8.0868121199999994</v>
      </c>
      <c r="AQ25" s="214">
        <v>8.1766632520000009</v>
      </c>
      <c r="AR25" s="214">
        <v>8.3737455700000005</v>
      </c>
      <c r="AS25" s="214">
        <v>8.7681438600000003</v>
      </c>
      <c r="AT25" s="214">
        <v>8.9550261009999996</v>
      </c>
      <c r="AU25" s="214">
        <v>8.8685861369999994</v>
      </c>
      <c r="AV25" s="214">
        <v>8.7004746609999994</v>
      </c>
      <c r="AW25" s="214">
        <v>8.1032765449999999</v>
      </c>
      <c r="AX25" s="214">
        <v>7.9733728880000001</v>
      </c>
      <c r="AY25" s="214">
        <v>6.9838840089999996</v>
      </c>
      <c r="AZ25" s="214">
        <v>7.2674926620000004</v>
      </c>
      <c r="BA25" s="214">
        <v>7.6101397579999999</v>
      </c>
      <c r="BB25" s="214">
        <v>7.6300717330000003</v>
      </c>
      <c r="BC25" s="214">
        <v>7.8645019999999999</v>
      </c>
      <c r="BD25" s="214">
        <v>7.7881499999999999</v>
      </c>
      <c r="BE25" s="355">
        <v>8.2638560000000005</v>
      </c>
      <c r="BF25" s="355">
        <v>8.5575949999999992</v>
      </c>
      <c r="BG25" s="355">
        <v>8.5373059999999992</v>
      </c>
      <c r="BH25" s="355">
        <v>8.4600930000000005</v>
      </c>
      <c r="BI25" s="355">
        <v>7.9976510000000003</v>
      </c>
      <c r="BJ25" s="355">
        <v>7.356198</v>
      </c>
      <c r="BK25" s="355">
        <v>7.3362239999999996</v>
      </c>
      <c r="BL25" s="355">
        <v>7.3295859999999999</v>
      </c>
      <c r="BM25" s="355">
        <v>7.1962140000000003</v>
      </c>
      <c r="BN25" s="355">
        <v>7.4708240000000004</v>
      </c>
      <c r="BO25" s="355">
        <v>7.7613409999999998</v>
      </c>
      <c r="BP25" s="355">
        <v>7.9681290000000002</v>
      </c>
      <c r="BQ25" s="355">
        <v>8.2293289999999999</v>
      </c>
      <c r="BR25" s="355">
        <v>8.3943209999999997</v>
      </c>
      <c r="BS25" s="355">
        <v>8.2225110000000008</v>
      </c>
      <c r="BT25" s="355">
        <v>8.287369</v>
      </c>
      <c r="BU25" s="355">
        <v>7.8965860000000001</v>
      </c>
      <c r="BV25" s="355">
        <v>7.3121499999999999</v>
      </c>
    </row>
    <row r="26" spans="1:74" ht="11.1" customHeight="1" x14ac:dyDescent="0.2">
      <c r="A26" s="84" t="s">
        <v>859</v>
      </c>
      <c r="B26" s="189" t="s">
        <v>574</v>
      </c>
      <c r="C26" s="214">
        <v>7.4989121230000002</v>
      </c>
      <c r="D26" s="214">
        <v>7.7888970720000001</v>
      </c>
      <c r="E26" s="214">
        <v>8.2493405670000008</v>
      </c>
      <c r="F26" s="214">
        <v>8.5314571049999994</v>
      </c>
      <c r="G26" s="214">
        <v>8.5742210140000008</v>
      </c>
      <c r="H26" s="214">
        <v>9.2490057490000002</v>
      </c>
      <c r="I26" s="214">
        <v>9.8790782230000005</v>
      </c>
      <c r="J26" s="214">
        <v>10.016872599999999</v>
      </c>
      <c r="K26" s="214">
        <v>9.788949423</v>
      </c>
      <c r="L26" s="214">
        <v>8.9893354700000003</v>
      </c>
      <c r="M26" s="214">
        <v>8.3342724110000006</v>
      </c>
      <c r="N26" s="214">
        <v>8.3592010479999992</v>
      </c>
      <c r="O26" s="214">
        <v>8.2172755340000005</v>
      </c>
      <c r="P26" s="214">
        <v>8.3137761549999993</v>
      </c>
      <c r="Q26" s="214">
        <v>8.4481371460000005</v>
      </c>
      <c r="R26" s="214">
        <v>8.5448124360000008</v>
      </c>
      <c r="S26" s="214">
        <v>8.4006873560000006</v>
      </c>
      <c r="T26" s="214">
        <v>8.8143431379999999</v>
      </c>
      <c r="U26" s="214">
        <v>9.1660221130000004</v>
      </c>
      <c r="V26" s="214">
        <v>9.0315818879999998</v>
      </c>
      <c r="W26" s="214">
        <v>8.9792707909999994</v>
      </c>
      <c r="X26" s="214">
        <v>8.2371609629999991</v>
      </c>
      <c r="Y26" s="214">
        <v>7.1779007039999998</v>
      </c>
      <c r="Z26" s="214">
        <v>6.9595289830000002</v>
      </c>
      <c r="AA26" s="214">
        <v>6.8340652249999998</v>
      </c>
      <c r="AB26" s="214">
        <v>6.9696163069999999</v>
      </c>
      <c r="AC26" s="214">
        <v>7.1136275700000002</v>
      </c>
      <c r="AD26" s="214">
        <v>6.957125349</v>
      </c>
      <c r="AE26" s="214">
        <v>6.9477738059999998</v>
      </c>
      <c r="AF26" s="214">
        <v>7.5889759899999998</v>
      </c>
      <c r="AG26" s="214">
        <v>7.898667873</v>
      </c>
      <c r="AH26" s="214">
        <v>8.1039913430000006</v>
      </c>
      <c r="AI26" s="214">
        <v>7.8799875119999996</v>
      </c>
      <c r="AJ26" s="214">
        <v>7.4387147320000002</v>
      </c>
      <c r="AK26" s="214">
        <v>6.9537356020000001</v>
      </c>
      <c r="AL26" s="214">
        <v>6.6746681810000004</v>
      </c>
      <c r="AM26" s="214">
        <v>6.7006794200000002</v>
      </c>
      <c r="AN26" s="214">
        <v>6.9366913810000002</v>
      </c>
      <c r="AO26" s="214">
        <v>7.132838381</v>
      </c>
      <c r="AP26" s="214">
        <v>7.1814933849999996</v>
      </c>
      <c r="AQ26" s="214">
        <v>7.269843915</v>
      </c>
      <c r="AR26" s="214">
        <v>7.8782765770000003</v>
      </c>
      <c r="AS26" s="214">
        <v>8.3360743629999998</v>
      </c>
      <c r="AT26" s="214">
        <v>8.3337174360000006</v>
      </c>
      <c r="AU26" s="214">
        <v>8.1678349580000003</v>
      </c>
      <c r="AV26" s="214">
        <v>7.283197565</v>
      </c>
      <c r="AW26" s="214">
        <v>7.2535227579999999</v>
      </c>
      <c r="AX26" s="214">
        <v>7.1497476320000004</v>
      </c>
      <c r="AY26" s="214">
        <v>6.9548286890000002</v>
      </c>
      <c r="AZ26" s="214">
        <v>6.9426314659999999</v>
      </c>
      <c r="BA26" s="214">
        <v>7.0969244930000004</v>
      </c>
      <c r="BB26" s="214">
        <v>7.0473858910000002</v>
      </c>
      <c r="BC26" s="214">
        <v>7.2592670000000004</v>
      </c>
      <c r="BD26" s="214">
        <v>7.6969709999999996</v>
      </c>
      <c r="BE26" s="355">
        <v>8.1205470000000002</v>
      </c>
      <c r="BF26" s="355">
        <v>8.3737680000000001</v>
      </c>
      <c r="BG26" s="355">
        <v>8.3395010000000003</v>
      </c>
      <c r="BH26" s="355">
        <v>7.8673190000000002</v>
      </c>
      <c r="BI26" s="355">
        <v>7.2712320000000004</v>
      </c>
      <c r="BJ26" s="355">
        <v>7.0925719999999997</v>
      </c>
      <c r="BK26" s="355">
        <v>7.3973740000000001</v>
      </c>
      <c r="BL26" s="355">
        <v>7.5444680000000002</v>
      </c>
      <c r="BM26" s="355">
        <v>7.6146929999999999</v>
      </c>
      <c r="BN26" s="355">
        <v>7.6511849999999999</v>
      </c>
      <c r="BO26" s="355">
        <v>7.7253530000000001</v>
      </c>
      <c r="BP26" s="355">
        <v>8.0208940000000002</v>
      </c>
      <c r="BQ26" s="355">
        <v>8.364744</v>
      </c>
      <c r="BR26" s="355">
        <v>8.5714690000000004</v>
      </c>
      <c r="BS26" s="355">
        <v>8.503463</v>
      </c>
      <c r="BT26" s="355">
        <v>8.0099429999999998</v>
      </c>
      <c r="BU26" s="355">
        <v>7.392754</v>
      </c>
      <c r="BV26" s="355">
        <v>7.2001210000000002</v>
      </c>
    </row>
    <row r="27" spans="1:74" ht="11.1" customHeight="1" x14ac:dyDescent="0.2">
      <c r="A27" s="84" t="s">
        <v>860</v>
      </c>
      <c r="B27" s="189" t="s">
        <v>575</v>
      </c>
      <c r="C27" s="214">
        <v>9.1173174540000002</v>
      </c>
      <c r="D27" s="214">
        <v>9.2134723800000007</v>
      </c>
      <c r="E27" s="214">
        <v>9.604783973</v>
      </c>
      <c r="F27" s="214">
        <v>9.2054871899999995</v>
      </c>
      <c r="G27" s="214">
        <v>9.3338984299999996</v>
      </c>
      <c r="H27" s="214">
        <v>9.4757545329999999</v>
      </c>
      <c r="I27" s="214">
        <v>9.8153962260000007</v>
      </c>
      <c r="J27" s="214">
        <v>9.4458318680000009</v>
      </c>
      <c r="K27" s="214">
        <v>9.3488001179999998</v>
      </c>
      <c r="L27" s="214">
        <v>9.2955177259999999</v>
      </c>
      <c r="M27" s="214">
        <v>9.0319121540000005</v>
      </c>
      <c r="N27" s="214">
        <v>9.4278269300000002</v>
      </c>
      <c r="O27" s="214">
        <v>9.5069703099999998</v>
      </c>
      <c r="P27" s="214">
        <v>9.3547016349999996</v>
      </c>
      <c r="Q27" s="214">
        <v>9.4136931110000006</v>
      </c>
      <c r="R27" s="214">
        <v>8.9049448200000008</v>
      </c>
      <c r="S27" s="214">
        <v>8.3726286969999997</v>
      </c>
      <c r="T27" s="214">
        <v>9.0570926600000004</v>
      </c>
      <c r="U27" s="214">
        <v>9.0594114569999995</v>
      </c>
      <c r="V27" s="214">
        <v>9.1100497479999998</v>
      </c>
      <c r="W27" s="214">
        <v>8.8596831100000006</v>
      </c>
      <c r="X27" s="214">
        <v>8.8057937430000006</v>
      </c>
      <c r="Y27" s="214">
        <v>7.8365950949999998</v>
      </c>
      <c r="Z27" s="214">
        <v>8.4488790179999995</v>
      </c>
      <c r="AA27" s="214">
        <v>8.2278865569999997</v>
      </c>
      <c r="AB27" s="214">
        <v>8.7027574619999992</v>
      </c>
      <c r="AC27" s="214">
        <v>8.439016123</v>
      </c>
      <c r="AD27" s="214">
        <v>7.924526878</v>
      </c>
      <c r="AE27" s="214">
        <v>8.0835619590000007</v>
      </c>
      <c r="AF27" s="214">
        <v>8.5329664439999995</v>
      </c>
      <c r="AG27" s="214">
        <v>8.8334089640000002</v>
      </c>
      <c r="AH27" s="214">
        <v>9.2971815069999995</v>
      </c>
      <c r="AI27" s="214">
        <v>9.5048597770000001</v>
      </c>
      <c r="AJ27" s="214">
        <v>9.2133831019999999</v>
      </c>
      <c r="AK27" s="214">
        <v>9.2064624199999994</v>
      </c>
      <c r="AL27" s="214">
        <v>9.1760720920000001</v>
      </c>
      <c r="AM27" s="214">
        <v>9.0452405729999992</v>
      </c>
      <c r="AN27" s="214">
        <v>9.0461425280000007</v>
      </c>
      <c r="AO27" s="214">
        <v>9.2145157579999992</v>
      </c>
      <c r="AP27" s="214">
        <v>8.969631905</v>
      </c>
      <c r="AQ27" s="214">
        <v>8.8659409670000002</v>
      </c>
      <c r="AR27" s="214">
        <v>9.4248153709999993</v>
      </c>
      <c r="AS27" s="214">
        <v>9.1970242469999999</v>
      </c>
      <c r="AT27" s="214">
        <v>9.2297291389999998</v>
      </c>
      <c r="AU27" s="214">
        <v>8.8442083460000003</v>
      </c>
      <c r="AV27" s="214">
        <v>8.4541252520000008</v>
      </c>
      <c r="AW27" s="214">
        <v>8.4781335880000004</v>
      </c>
      <c r="AX27" s="214">
        <v>8.6251977780000004</v>
      </c>
      <c r="AY27" s="214">
        <v>8.8734883769999993</v>
      </c>
      <c r="AZ27" s="214">
        <v>9.0032413889999994</v>
      </c>
      <c r="BA27" s="214">
        <v>8.8404134679999995</v>
      </c>
      <c r="BB27" s="214">
        <v>8.6371403690000008</v>
      </c>
      <c r="BC27" s="214">
        <v>8.5242009999999997</v>
      </c>
      <c r="BD27" s="214">
        <v>8.8444649999999996</v>
      </c>
      <c r="BE27" s="355">
        <v>8.8824819999999995</v>
      </c>
      <c r="BF27" s="355">
        <v>9.0640619999999998</v>
      </c>
      <c r="BG27" s="355">
        <v>8.7353660000000009</v>
      </c>
      <c r="BH27" s="355">
        <v>8.5467619999999993</v>
      </c>
      <c r="BI27" s="355">
        <v>8.4088270000000005</v>
      </c>
      <c r="BJ27" s="355">
        <v>8.6436810000000008</v>
      </c>
      <c r="BK27" s="355">
        <v>8.6204300000000007</v>
      </c>
      <c r="BL27" s="355">
        <v>8.8112580000000005</v>
      </c>
      <c r="BM27" s="355">
        <v>8.9173480000000005</v>
      </c>
      <c r="BN27" s="355">
        <v>8.6960689999999996</v>
      </c>
      <c r="BO27" s="355">
        <v>8.7518940000000001</v>
      </c>
      <c r="BP27" s="355">
        <v>9.0467689999999994</v>
      </c>
      <c r="BQ27" s="355">
        <v>9.1013439999999992</v>
      </c>
      <c r="BR27" s="355">
        <v>9.1784999999999997</v>
      </c>
      <c r="BS27" s="355">
        <v>8.9840180000000007</v>
      </c>
      <c r="BT27" s="355">
        <v>8.7962319999999998</v>
      </c>
      <c r="BU27" s="355">
        <v>8.6445600000000002</v>
      </c>
      <c r="BV27" s="355">
        <v>8.8704979999999995</v>
      </c>
    </row>
    <row r="28" spans="1:74" ht="11.1" customHeight="1" x14ac:dyDescent="0.2">
      <c r="A28" s="84" t="s">
        <v>861</v>
      </c>
      <c r="B28" s="189" t="s">
        <v>549</v>
      </c>
      <c r="C28" s="214">
        <v>8.11</v>
      </c>
      <c r="D28" s="214">
        <v>8.69</v>
      </c>
      <c r="E28" s="214">
        <v>9.35</v>
      </c>
      <c r="F28" s="214">
        <v>9.49</v>
      </c>
      <c r="G28" s="214">
        <v>9.6999999999999993</v>
      </c>
      <c r="H28" s="214">
        <v>9.94</v>
      </c>
      <c r="I28" s="214">
        <v>10.06</v>
      </c>
      <c r="J28" s="214">
        <v>9.67</v>
      </c>
      <c r="K28" s="214">
        <v>9.39</v>
      </c>
      <c r="L28" s="214">
        <v>8.9700000000000006</v>
      </c>
      <c r="M28" s="214">
        <v>8.2899999999999991</v>
      </c>
      <c r="N28" s="214">
        <v>8.5299999999999994</v>
      </c>
      <c r="O28" s="214">
        <v>8.15</v>
      </c>
      <c r="P28" s="214">
        <v>7.81</v>
      </c>
      <c r="Q28" s="214">
        <v>7.85</v>
      </c>
      <c r="R28" s="214">
        <v>8.0299999999999994</v>
      </c>
      <c r="S28" s="214">
        <v>8.1300000000000008</v>
      </c>
      <c r="T28" s="214">
        <v>8.52</v>
      </c>
      <c r="U28" s="214">
        <v>8.49</v>
      </c>
      <c r="V28" s="214">
        <v>8.4600000000000009</v>
      </c>
      <c r="W28" s="214">
        <v>8.43</v>
      </c>
      <c r="X28" s="214">
        <v>7.79</v>
      </c>
      <c r="Y28" s="214">
        <v>7.39</v>
      </c>
      <c r="Z28" s="214">
        <v>7.23</v>
      </c>
      <c r="AA28" s="214">
        <v>6.75</v>
      </c>
      <c r="AB28" s="214">
        <v>6.86</v>
      </c>
      <c r="AC28" s="214">
        <v>7.08</v>
      </c>
      <c r="AD28" s="214">
        <v>6.98</v>
      </c>
      <c r="AE28" s="214">
        <v>7.32</v>
      </c>
      <c r="AF28" s="214">
        <v>7.72</v>
      </c>
      <c r="AG28" s="214">
        <v>8.14</v>
      </c>
      <c r="AH28" s="214">
        <v>8.3000000000000007</v>
      </c>
      <c r="AI28" s="214">
        <v>8.27</v>
      </c>
      <c r="AJ28" s="214">
        <v>7.96</v>
      </c>
      <c r="AK28" s="214">
        <v>7.67</v>
      </c>
      <c r="AL28" s="214">
        <v>7.27</v>
      </c>
      <c r="AM28" s="214">
        <v>7.59</v>
      </c>
      <c r="AN28" s="214">
        <v>7.9</v>
      </c>
      <c r="AO28" s="214">
        <v>7.69</v>
      </c>
      <c r="AP28" s="214">
        <v>8.08</v>
      </c>
      <c r="AQ28" s="214">
        <v>8.32</v>
      </c>
      <c r="AR28" s="214">
        <v>8.77</v>
      </c>
      <c r="AS28" s="214">
        <v>8.82</v>
      </c>
      <c r="AT28" s="214">
        <v>8.76</v>
      </c>
      <c r="AU28" s="214">
        <v>8.49</v>
      </c>
      <c r="AV28" s="214">
        <v>7.96</v>
      </c>
      <c r="AW28" s="214">
        <v>7.53</v>
      </c>
      <c r="AX28" s="214">
        <v>7.44</v>
      </c>
      <c r="AY28" s="214">
        <v>7.44</v>
      </c>
      <c r="AZ28" s="214">
        <v>7.85</v>
      </c>
      <c r="BA28" s="214">
        <v>7.76</v>
      </c>
      <c r="BB28" s="214">
        <v>7.69</v>
      </c>
      <c r="BC28" s="214">
        <v>8.1773550000000004</v>
      </c>
      <c r="BD28" s="214">
        <v>8.3993029999999997</v>
      </c>
      <c r="BE28" s="355">
        <v>8.5288050000000002</v>
      </c>
      <c r="BF28" s="355">
        <v>8.6485690000000002</v>
      </c>
      <c r="BG28" s="355">
        <v>8.5069850000000002</v>
      </c>
      <c r="BH28" s="355">
        <v>8.0862739999999995</v>
      </c>
      <c r="BI28" s="355">
        <v>7.8541590000000001</v>
      </c>
      <c r="BJ28" s="355">
        <v>7.7847920000000004</v>
      </c>
      <c r="BK28" s="355">
        <v>7.7481140000000002</v>
      </c>
      <c r="BL28" s="355">
        <v>7.7409730000000003</v>
      </c>
      <c r="BM28" s="355">
        <v>7.9245530000000004</v>
      </c>
      <c r="BN28" s="355">
        <v>7.9965960000000003</v>
      </c>
      <c r="BO28" s="355">
        <v>8.2968639999999994</v>
      </c>
      <c r="BP28" s="355">
        <v>8.5735679999999999</v>
      </c>
      <c r="BQ28" s="355">
        <v>8.6463429999999999</v>
      </c>
      <c r="BR28" s="355">
        <v>8.7077919999999995</v>
      </c>
      <c r="BS28" s="355">
        <v>8.5607209999999991</v>
      </c>
      <c r="BT28" s="355">
        <v>8.1712209999999992</v>
      </c>
      <c r="BU28" s="355">
        <v>7.928509</v>
      </c>
      <c r="BV28" s="355">
        <v>7.8651970000000002</v>
      </c>
    </row>
    <row r="29" spans="1:74" ht="11.1" customHeight="1" x14ac:dyDescent="0.2">
      <c r="A29" s="84"/>
      <c r="B29" s="88" t="s">
        <v>1245</v>
      </c>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231"/>
      <c r="AZ29" s="231"/>
      <c r="BA29" s="231"/>
      <c r="BB29" s="231"/>
      <c r="BC29" s="231"/>
      <c r="BD29" s="231"/>
      <c r="BE29" s="390"/>
      <c r="BF29" s="390"/>
      <c r="BG29" s="390"/>
      <c r="BH29" s="390"/>
      <c r="BI29" s="390"/>
      <c r="BJ29" s="390"/>
      <c r="BK29" s="390"/>
      <c r="BL29" s="390"/>
      <c r="BM29" s="390"/>
      <c r="BN29" s="390"/>
      <c r="BO29" s="390"/>
      <c r="BP29" s="390"/>
      <c r="BQ29" s="390"/>
      <c r="BR29" s="390"/>
      <c r="BS29" s="390"/>
      <c r="BT29" s="390"/>
      <c r="BU29" s="390"/>
      <c r="BV29" s="390"/>
    </row>
    <row r="30" spans="1:74" ht="11.1" customHeight="1" x14ac:dyDescent="0.2">
      <c r="A30" s="84" t="s">
        <v>862</v>
      </c>
      <c r="B30" s="189" t="s">
        <v>568</v>
      </c>
      <c r="C30" s="261">
        <v>9.3588679940000006</v>
      </c>
      <c r="D30" s="261">
        <v>10.16396758</v>
      </c>
      <c r="E30" s="261">
        <v>10.95582512</v>
      </c>
      <c r="F30" s="261">
        <v>10.98038038</v>
      </c>
      <c r="G30" s="261">
        <v>9.9378675760000004</v>
      </c>
      <c r="H30" s="261">
        <v>8.7982177460000006</v>
      </c>
      <c r="I30" s="261">
        <v>8.2732853609999992</v>
      </c>
      <c r="J30" s="261">
        <v>8.0238608520000003</v>
      </c>
      <c r="K30" s="261">
        <v>8.086198972</v>
      </c>
      <c r="L30" s="261">
        <v>7.6366901189999998</v>
      </c>
      <c r="M30" s="261">
        <v>8.9615167459999991</v>
      </c>
      <c r="N30" s="261">
        <v>10.08205929</v>
      </c>
      <c r="O30" s="261">
        <v>10.005093430000001</v>
      </c>
      <c r="P30" s="261">
        <v>9.1829768410000003</v>
      </c>
      <c r="Q30" s="261">
        <v>8.0989425120000007</v>
      </c>
      <c r="R30" s="261">
        <v>8.6678063440000006</v>
      </c>
      <c r="S30" s="261">
        <v>7.1486680180000004</v>
      </c>
      <c r="T30" s="261">
        <v>6.284288375</v>
      </c>
      <c r="U30" s="261">
        <v>6.1501760929999998</v>
      </c>
      <c r="V30" s="261">
        <v>5.9366597130000001</v>
      </c>
      <c r="W30" s="261">
        <v>6.2167254989999998</v>
      </c>
      <c r="X30" s="261">
        <v>5.6419066510000002</v>
      </c>
      <c r="Y30" s="261">
        <v>6.5822992420000004</v>
      </c>
      <c r="Z30" s="261">
        <v>7.7949417859999999</v>
      </c>
      <c r="AA30" s="261">
        <v>6.9357070959999998</v>
      </c>
      <c r="AB30" s="261">
        <v>6.8860516369999996</v>
      </c>
      <c r="AC30" s="261">
        <v>6.7962171800000002</v>
      </c>
      <c r="AD30" s="261">
        <v>7.1228910360000004</v>
      </c>
      <c r="AE30" s="261">
        <v>6.7168706389999997</v>
      </c>
      <c r="AF30" s="261">
        <v>6.0017720639999999</v>
      </c>
      <c r="AG30" s="261">
        <v>6.1916243069999997</v>
      </c>
      <c r="AH30" s="261">
        <v>6.1709193009999996</v>
      </c>
      <c r="AI30" s="261">
        <v>6.0340426709999999</v>
      </c>
      <c r="AJ30" s="261">
        <v>6.3829876260000002</v>
      </c>
      <c r="AK30" s="261">
        <v>6.8392268310000004</v>
      </c>
      <c r="AL30" s="261">
        <v>7.4052504060000004</v>
      </c>
      <c r="AM30" s="261">
        <v>7.7858665709999997</v>
      </c>
      <c r="AN30" s="261">
        <v>8.1937125529999992</v>
      </c>
      <c r="AO30" s="261">
        <v>7.5031928600000004</v>
      </c>
      <c r="AP30" s="261">
        <v>7.3611668359999998</v>
      </c>
      <c r="AQ30" s="261">
        <v>7.2952158640000002</v>
      </c>
      <c r="AR30" s="261">
        <v>6.2781719840000001</v>
      </c>
      <c r="AS30" s="261">
        <v>6.3705605969999999</v>
      </c>
      <c r="AT30" s="261">
        <v>6.3209525930000003</v>
      </c>
      <c r="AU30" s="261">
        <v>6.474252817</v>
      </c>
      <c r="AV30" s="261">
        <v>5.9841995289999996</v>
      </c>
      <c r="AW30" s="261">
        <v>6.8946222989999999</v>
      </c>
      <c r="AX30" s="261">
        <v>7.6872964350000004</v>
      </c>
      <c r="AY30" s="261">
        <v>8.5517705930000005</v>
      </c>
      <c r="AZ30" s="261">
        <v>9.2422852940000002</v>
      </c>
      <c r="BA30" s="261">
        <v>9.4166022569999992</v>
      </c>
      <c r="BB30" s="261">
        <v>10.07735233</v>
      </c>
      <c r="BC30" s="261">
        <v>8.3891519999999993</v>
      </c>
      <c r="BD30" s="261">
        <v>7.6763219999999999</v>
      </c>
      <c r="BE30" s="384">
        <v>7.3248509999999998</v>
      </c>
      <c r="BF30" s="384">
        <v>7.0744160000000003</v>
      </c>
      <c r="BG30" s="384">
        <v>6.8922809999999997</v>
      </c>
      <c r="BH30" s="384">
        <v>6.9715920000000002</v>
      </c>
      <c r="BI30" s="384">
        <v>7.9773870000000002</v>
      </c>
      <c r="BJ30" s="384">
        <v>8.5239560000000001</v>
      </c>
      <c r="BK30" s="384">
        <v>8.5151979999999998</v>
      </c>
      <c r="BL30" s="384">
        <v>8.3058219999999992</v>
      </c>
      <c r="BM30" s="384">
        <v>8.2772299999999994</v>
      </c>
      <c r="BN30" s="384">
        <v>8.0944459999999996</v>
      </c>
      <c r="BO30" s="384">
        <v>7.3710610000000001</v>
      </c>
      <c r="BP30" s="384">
        <v>7.1260750000000002</v>
      </c>
      <c r="BQ30" s="384">
        <v>7.1088209999999998</v>
      </c>
      <c r="BR30" s="384">
        <v>7.0534470000000002</v>
      </c>
      <c r="BS30" s="384">
        <v>7.0023090000000003</v>
      </c>
      <c r="BT30" s="384">
        <v>7.1405849999999997</v>
      </c>
      <c r="BU30" s="384">
        <v>8.1635010000000001</v>
      </c>
      <c r="BV30" s="384">
        <v>8.6952149999999993</v>
      </c>
    </row>
    <row r="31" spans="1:74" ht="11.1" customHeight="1" x14ac:dyDescent="0.2">
      <c r="A31" s="84" t="s">
        <v>863</v>
      </c>
      <c r="B31" s="187" t="s">
        <v>601</v>
      </c>
      <c r="C31" s="261">
        <v>9.3222696529999993</v>
      </c>
      <c r="D31" s="261">
        <v>9.8883014849999995</v>
      </c>
      <c r="E31" s="261">
        <v>10.350193089999999</v>
      </c>
      <c r="F31" s="261">
        <v>9.3309259690000008</v>
      </c>
      <c r="G31" s="261">
        <v>9.1224968870000005</v>
      </c>
      <c r="H31" s="261">
        <v>9.1781685329999991</v>
      </c>
      <c r="I31" s="261">
        <v>9.1447123910000006</v>
      </c>
      <c r="J31" s="261">
        <v>8.7782906460000003</v>
      </c>
      <c r="K31" s="261">
        <v>8.2658763820000001</v>
      </c>
      <c r="L31" s="261">
        <v>7.9587711189999997</v>
      </c>
      <c r="M31" s="261">
        <v>8.7498466280000002</v>
      </c>
      <c r="N31" s="261">
        <v>8.6768356600000001</v>
      </c>
      <c r="O31" s="261">
        <v>8.2951834279999996</v>
      </c>
      <c r="P31" s="261">
        <v>7.966028391</v>
      </c>
      <c r="Q31" s="261">
        <v>7.6503972579999999</v>
      </c>
      <c r="R31" s="261">
        <v>7.6449089739999998</v>
      </c>
      <c r="S31" s="261">
        <v>7.4617121160000002</v>
      </c>
      <c r="T31" s="261">
        <v>6.9776198640000002</v>
      </c>
      <c r="U31" s="261">
        <v>6.9923811389999999</v>
      </c>
      <c r="V31" s="261">
        <v>6.6035240980000003</v>
      </c>
      <c r="W31" s="261">
        <v>6.9250712950000004</v>
      </c>
      <c r="X31" s="261">
        <v>6.5023077069999999</v>
      </c>
      <c r="Y31" s="261">
        <v>6.833652925</v>
      </c>
      <c r="Z31" s="261">
        <v>6.9686868510000002</v>
      </c>
      <c r="AA31" s="261">
        <v>6.5145152380000004</v>
      </c>
      <c r="AB31" s="261">
        <v>6.3951543439999998</v>
      </c>
      <c r="AC31" s="261">
        <v>6.6481008389999996</v>
      </c>
      <c r="AD31" s="261">
        <v>5.8148474910000001</v>
      </c>
      <c r="AE31" s="261">
        <v>6.0923823500000003</v>
      </c>
      <c r="AF31" s="261">
        <v>6.1692878359999996</v>
      </c>
      <c r="AG31" s="261">
        <v>6.4365211819999999</v>
      </c>
      <c r="AH31" s="261">
        <v>6.2090229900000002</v>
      </c>
      <c r="AI31" s="261">
        <v>6.1593651200000004</v>
      </c>
      <c r="AJ31" s="261">
        <v>6.2885456030000002</v>
      </c>
      <c r="AK31" s="261">
        <v>6.7866995929999998</v>
      </c>
      <c r="AL31" s="261">
        <v>6.9457702120000002</v>
      </c>
      <c r="AM31" s="261">
        <v>7.5691922930000004</v>
      </c>
      <c r="AN31" s="261">
        <v>8.0527115729999998</v>
      </c>
      <c r="AO31" s="261">
        <v>7.435657065</v>
      </c>
      <c r="AP31" s="261">
        <v>7.5887008720000004</v>
      </c>
      <c r="AQ31" s="261">
        <v>7.2530320650000002</v>
      </c>
      <c r="AR31" s="261">
        <v>8.0551722560000005</v>
      </c>
      <c r="AS31" s="261">
        <v>8.5064605190000009</v>
      </c>
      <c r="AT31" s="261">
        <v>7.3518146839999998</v>
      </c>
      <c r="AU31" s="261">
        <v>7.0397046239999996</v>
      </c>
      <c r="AV31" s="261">
        <v>5.0565324540000001</v>
      </c>
      <c r="AW31" s="261">
        <v>7.5332726169999997</v>
      </c>
      <c r="AX31" s="261">
        <v>7.8225533299999999</v>
      </c>
      <c r="AY31" s="261">
        <v>7.8835239530000001</v>
      </c>
      <c r="AZ31" s="261">
        <v>8.5231919999999999</v>
      </c>
      <c r="BA31" s="261">
        <v>8.5939235689999993</v>
      </c>
      <c r="BB31" s="261">
        <v>7.9860588960000003</v>
      </c>
      <c r="BC31" s="261">
        <v>7.5412419999999996</v>
      </c>
      <c r="BD31" s="261">
        <v>7.4852449999999999</v>
      </c>
      <c r="BE31" s="384">
        <v>7.5450340000000002</v>
      </c>
      <c r="BF31" s="384">
        <v>7.4735779999999998</v>
      </c>
      <c r="BG31" s="384">
        <v>7.3794310000000003</v>
      </c>
      <c r="BH31" s="384">
        <v>7.4922560000000002</v>
      </c>
      <c r="BI31" s="384">
        <v>7.6952249999999998</v>
      </c>
      <c r="BJ31" s="384">
        <v>7.6872179999999997</v>
      </c>
      <c r="BK31" s="384">
        <v>7.9900640000000003</v>
      </c>
      <c r="BL31" s="384">
        <v>8.0098819999999993</v>
      </c>
      <c r="BM31" s="384">
        <v>8.0087440000000001</v>
      </c>
      <c r="BN31" s="384">
        <v>7.4231109999999996</v>
      </c>
      <c r="BO31" s="384">
        <v>7.2272590000000001</v>
      </c>
      <c r="BP31" s="384">
        <v>7.2661049999999996</v>
      </c>
      <c r="BQ31" s="384">
        <v>7.3825120000000002</v>
      </c>
      <c r="BR31" s="384">
        <v>7.3578659999999996</v>
      </c>
      <c r="BS31" s="384">
        <v>7.3101390000000004</v>
      </c>
      <c r="BT31" s="384">
        <v>7.4536499999999997</v>
      </c>
      <c r="BU31" s="384">
        <v>7.6779200000000003</v>
      </c>
      <c r="BV31" s="384">
        <v>7.6860309999999998</v>
      </c>
    </row>
    <row r="32" spans="1:74" ht="11.1" customHeight="1" x14ac:dyDescent="0.2">
      <c r="A32" s="84" t="s">
        <v>864</v>
      </c>
      <c r="B32" s="189" t="s">
        <v>569</v>
      </c>
      <c r="C32" s="261">
        <v>6.8872769329999999</v>
      </c>
      <c r="D32" s="261">
        <v>7.6260041970000003</v>
      </c>
      <c r="E32" s="261">
        <v>9.8889013539999997</v>
      </c>
      <c r="F32" s="261">
        <v>9.0113846560000006</v>
      </c>
      <c r="G32" s="261">
        <v>9.3937764559999994</v>
      </c>
      <c r="H32" s="261">
        <v>7.5838263259999996</v>
      </c>
      <c r="I32" s="261">
        <v>8.2273627509999994</v>
      </c>
      <c r="J32" s="261">
        <v>7.8372294800000004</v>
      </c>
      <c r="K32" s="261">
        <v>7.2501287369999998</v>
      </c>
      <c r="L32" s="261">
        <v>6.5009731569999998</v>
      </c>
      <c r="M32" s="261">
        <v>6.5632051379999998</v>
      </c>
      <c r="N32" s="261">
        <v>7.2284894619999998</v>
      </c>
      <c r="O32" s="261">
        <v>6.5494755140000001</v>
      </c>
      <c r="P32" s="261">
        <v>6.2115937040000002</v>
      </c>
      <c r="Q32" s="261">
        <v>6.2701806170000003</v>
      </c>
      <c r="R32" s="261">
        <v>5.7343337959999996</v>
      </c>
      <c r="S32" s="261">
        <v>5.3274930749999996</v>
      </c>
      <c r="T32" s="261">
        <v>5.7078340470000004</v>
      </c>
      <c r="U32" s="261">
        <v>5.4323727110000002</v>
      </c>
      <c r="V32" s="261">
        <v>5.6297098889999999</v>
      </c>
      <c r="W32" s="261">
        <v>5.3906118379999999</v>
      </c>
      <c r="X32" s="261">
        <v>5.0812108260000004</v>
      </c>
      <c r="Y32" s="261">
        <v>5.1101745210000002</v>
      </c>
      <c r="Z32" s="261">
        <v>5.1572863770000001</v>
      </c>
      <c r="AA32" s="261">
        <v>5.0551601789999996</v>
      </c>
      <c r="AB32" s="261">
        <v>5.110689743</v>
      </c>
      <c r="AC32" s="261">
        <v>4.9258722150000001</v>
      </c>
      <c r="AD32" s="261">
        <v>4.9869498920000002</v>
      </c>
      <c r="AE32" s="261">
        <v>4.518649656</v>
      </c>
      <c r="AF32" s="261">
        <v>4.5074720069999996</v>
      </c>
      <c r="AG32" s="261">
        <v>5.5657451250000003</v>
      </c>
      <c r="AH32" s="261">
        <v>5.3447475779999998</v>
      </c>
      <c r="AI32" s="261">
        <v>5.4407845359999998</v>
      </c>
      <c r="AJ32" s="261">
        <v>5.2183259199999998</v>
      </c>
      <c r="AK32" s="261">
        <v>5.50991768</v>
      </c>
      <c r="AL32" s="261">
        <v>5.4259987059999997</v>
      </c>
      <c r="AM32" s="261">
        <v>6.08987546</v>
      </c>
      <c r="AN32" s="261">
        <v>5.8509145010000001</v>
      </c>
      <c r="AO32" s="261">
        <v>5.5697891569999998</v>
      </c>
      <c r="AP32" s="261">
        <v>6.0926759070000003</v>
      </c>
      <c r="AQ32" s="261">
        <v>5.7514789869999996</v>
      </c>
      <c r="AR32" s="261">
        <v>5.9823706860000003</v>
      </c>
      <c r="AS32" s="261">
        <v>5.4563885110000001</v>
      </c>
      <c r="AT32" s="261">
        <v>5.7086874500000002</v>
      </c>
      <c r="AU32" s="261">
        <v>5.6065576720000001</v>
      </c>
      <c r="AV32" s="261">
        <v>5.0220554049999997</v>
      </c>
      <c r="AW32" s="261">
        <v>5.4217849779999998</v>
      </c>
      <c r="AX32" s="261">
        <v>5.3275726609999996</v>
      </c>
      <c r="AY32" s="261">
        <v>5.664050402</v>
      </c>
      <c r="AZ32" s="261">
        <v>6.0628925730000001</v>
      </c>
      <c r="BA32" s="261">
        <v>5.464882062</v>
      </c>
      <c r="BB32" s="261">
        <v>4.9577864390000004</v>
      </c>
      <c r="BC32" s="261">
        <v>5.1655579999999999</v>
      </c>
      <c r="BD32" s="261">
        <v>5.4899139999999997</v>
      </c>
      <c r="BE32" s="384">
        <v>5.8849720000000003</v>
      </c>
      <c r="BF32" s="384">
        <v>6.0304419999999999</v>
      </c>
      <c r="BG32" s="384">
        <v>5.9130529999999997</v>
      </c>
      <c r="BH32" s="384">
        <v>5.6964889999999997</v>
      </c>
      <c r="BI32" s="384">
        <v>6.0218129999999999</v>
      </c>
      <c r="BJ32" s="384">
        <v>6.1568670000000001</v>
      </c>
      <c r="BK32" s="384">
        <v>6.5907270000000002</v>
      </c>
      <c r="BL32" s="384">
        <v>6.5252780000000001</v>
      </c>
      <c r="BM32" s="384">
        <v>6.6350499999999997</v>
      </c>
      <c r="BN32" s="384">
        <v>6.4027500000000002</v>
      </c>
      <c r="BO32" s="384">
        <v>5.9581080000000002</v>
      </c>
      <c r="BP32" s="384">
        <v>5.9035700000000002</v>
      </c>
      <c r="BQ32" s="384">
        <v>6.0547490000000002</v>
      </c>
      <c r="BR32" s="384">
        <v>6.0653579999999998</v>
      </c>
      <c r="BS32" s="384">
        <v>5.8847079999999998</v>
      </c>
      <c r="BT32" s="384">
        <v>5.643421</v>
      </c>
      <c r="BU32" s="384">
        <v>5.9630460000000003</v>
      </c>
      <c r="BV32" s="384">
        <v>6.1124260000000001</v>
      </c>
    </row>
    <row r="33" spans="1:74" ht="11.1" customHeight="1" x14ac:dyDescent="0.2">
      <c r="A33" s="84" t="s">
        <v>865</v>
      </c>
      <c r="B33" s="189" t="s">
        <v>570</v>
      </c>
      <c r="C33" s="261">
        <v>6.0614176769999997</v>
      </c>
      <c r="D33" s="261">
        <v>7.0621431719999999</v>
      </c>
      <c r="E33" s="261">
        <v>9.0228982890000005</v>
      </c>
      <c r="F33" s="261">
        <v>6.4618883010000001</v>
      </c>
      <c r="G33" s="261">
        <v>6.1851810880000002</v>
      </c>
      <c r="H33" s="261">
        <v>6.0423976909999997</v>
      </c>
      <c r="I33" s="261">
        <v>5.8960387909999996</v>
      </c>
      <c r="J33" s="261">
        <v>5.6567098299999996</v>
      </c>
      <c r="K33" s="261">
        <v>6.1745521539999997</v>
      </c>
      <c r="L33" s="261">
        <v>6.1040699270000003</v>
      </c>
      <c r="M33" s="261">
        <v>6.0718678949999996</v>
      </c>
      <c r="N33" s="261">
        <v>6.6961799329999998</v>
      </c>
      <c r="O33" s="261">
        <v>5.936783771</v>
      </c>
      <c r="P33" s="261">
        <v>5.6585802489999999</v>
      </c>
      <c r="Q33" s="261">
        <v>5.6876206700000003</v>
      </c>
      <c r="R33" s="261">
        <v>4.7739709870000002</v>
      </c>
      <c r="S33" s="261">
        <v>4.2008330200000001</v>
      </c>
      <c r="T33" s="261">
        <v>4.3814286149999999</v>
      </c>
      <c r="U33" s="261">
        <v>4.4447162179999999</v>
      </c>
      <c r="V33" s="261">
        <v>4.3111787320000001</v>
      </c>
      <c r="W33" s="261">
        <v>4.2471430469999998</v>
      </c>
      <c r="X33" s="261">
        <v>4.1825428000000002</v>
      </c>
      <c r="Y33" s="261">
        <v>4.247585559</v>
      </c>
      <c r="Z33" s="261">
        <v>4.6300040420000004</v>
      </c>
      <c r="AA33" s="261">
        <v>4.5107057749999999</v>
      </c>
      <c r="AB33" s="261">
        <v>4.6012359739999997</v>
      </c>
      <c r="AC33" s="261">
        <v>4.1154637010000004</v>
      </c>
      <c r="AD33" s="261">
        <v>3.8320150399999999</v>
      </c>
      <c r="AE33" s="261">
        <v>3.3974699940000002</v>
      </c>
      <c r="AF33" s="261">
        <v>3.4819301679999999</v>
      </c>
      <c r="AG33" s="261">
        <v>4.104267149</v>
      </c>
      <c r="AH33" s="261">
        <v>4.0438842829999997</v>
      </c>
      <c r="AI33" s="261">
        <v>4.0317816430000004</v>
      </c>
      <c r="AJ33" s="261">
        <v>4.1171642320000004</v>
      </c>
      <c r="AK33" s="261">
        <v>4.3789759320000003</v>
      </c>
      <c r="AL33" s="261">
        <v>4.9299064540000002</v>
      </c>
      <c r="AM33" s="261">
        <v>5.2423265370000003</v>
      </c>
      <c r="AN33" s="261">
        <v>5.23035914</v>
      </c>
      <c r="AO33" s="261">
        <v>4.5291565040000004</v>
      </c>
      <c r="AP33" s="261">
        <v>4.3803985460000003</v>
      </c>
      <c r="AQ33" s="261">
        <v>4.1878322810000004</v>
      </c>
      <c r="AR33" s="261">
        <v>4.27788755</v>
      </c>
      <c r="AS33" s="261">
        <v>4.1592147190000004</v>
      </c>
      <c r="AT33" s="261">
        <v>4.136100517</v>
      </c>
      <c r="AU33" s="261">
        <v>4.5265796759999999</v>
      </c>
      <c r="AV33" s="261">
        <v>4.4734018500000001</v>
      </c>
      <c r="AW33" s="261">
        <v>4.5091051159999997</v>
      </c>
      <c r="AX33" s="261">
        <v>4.9566913599999998</v>
      </c>
      <c r="AY33" s="261">
        <v>5.091200433</v>
      </c>
      <c r="AZ33" s="261">
        <v>5.4042629089999998</v>
      </c>
      <c r="BA33" s="261">
        <v>4.603040494</v>
      </c>
      <c r="BB33" s="261">
        <v>4.3253340070000004</v>
      </c>
      <c r="BC33" s="261">
        <v>4.3563850000000004</v>
      </c>
      <c r="BD33" s="261">
        <v>4.5397169999999996</v>
      </c>
      <c r="BE33" s="384">
        <v>4.6190639999999998</v>
      </c>
      <c r="BF33" s="384">
        <v>4.6774550000000001</v>
      </c>
      <c r="BG33" s="384">
        <v>4.7525360000000001</v>
      </c>
      <c r="BH33" s="384">
        <v>4.9390619999999998</v>
      </c>
      <c r="BI33" s="384">
        <v>5.2392099999999999</v>
      </c>
      <c r="BJ33" s="384">
        <v>5.676539</v>
      </c>
      <c r="BK33" s="384">
        <v>5.8561069999999997</v>
      </c>
      <c r="BL33" s="384">
        <v>5.8581110000000001</v>
      </c>
      <c r="BM33" s="384">
        <v>5.6190870000000004</v>
      </c>
      <c r="BN33" s="384">
        <v>5.1199490000000001</v>
      </c>
      <c r="BO33" s="384">
        <v>4.7012260000000001</v>
      </c>
      <c r="BP33" s="384">
        <v>4.6230700000000002</v>
      </c>
      <c r="BQ33" s="384">
        <v>4.5659770000000002</v>
      </c>
      <c r="BR33" s="384">
        <v>4.5650779999999997</v>
      </c>
      <c r="BS33" s="384">
        <v>4.6295250000000001</v>
      </c>
      <c r="BT33" s="384">
        <v>4.8272029999999999</v>
      </c>
      <c r="BU33" s="384">
        <v>5.1531529999999997</v>
      </c>
      <c r="BV33" s="384">
        <v>5.6082140000000003</v>
      </c>
    </row>
    <row r="34" spans="1:74" ht="11.1" customHeight="1" x14ac:dyDescent="0.2">
      <c r="A34" s="84" t="s">
        <v>866</v>
      </c>
      <c r="B34" s="189" t="s">
        <v>571</v>
      </c>
      <c r="C34" s="261">
        <v>6.654042531</v>
      </c>
      <c r="D34" s="261">
        <v>7.2458191650000003</v>
      </c>
      <c r="E34" s="261">
        <v>6.7845405850000002</v>
      </c>
      <c r="F34" s="261">
        <v>6.353454857</v>
      </c>
      <c r="G34" s="261">
        <v>6.4227830729999997</v>
      </c>
      <c r="H34" s="261">
        <v>6.3437419840000002</v>
      </c>
      <c r="I34" s="261">
        <v>6.2148966530000003</v>
      </c>
      <c r="J34" s="261">
        <v>5.6819337909999996</v>
      </c>
      <c r="K34" s="261">
        <v>5.85370568</v>
      </c>
      <c r="L34" s="261">
        <v>5.8527817759999996</v>
      </c>
      <c r="M34" s="261">
        <v>5.8463537150000002</v>
      </c>
      <c r="N34" s="261">
        <v>6.2873827569999996</v>
      </c>
      <c r="O34" s="261">
        <v>5.9345007049999996</v>
      </c>
      <c r="P34" s="261">
        <v>5.8128796950000003</v>
      </c>
      <c r="Q34" s="261">
        <v>5.3160476660000002</v>
      </c>
      <c r="R34" s="261">
        <v>4.6128594490000001</v>
      </c>
      <c r="S34" s="261">
        <v>4.4516736540000004</v>
      </c>
      <c r="T34" s="261">
        <v>4.686779746</v>
      </c>
      <c r="U34" s="261">
        <v>4.6528182759999996</v>
      </c>
      <c r="V34" s="261">
        <v>4.6611641529999996</v>
      </c>
      <c r="W34" s="261">
        <v>4.6262988649999999</v>
      </c>
      <c r="X34" s="261">
        <v>4.5079075550000001</v>
      </c>
      <c r="Y34" s="261">
        <v>4.2287627560000001</v>
      </c>
      <c r="Z34" s="261">
        <v>4.4037500290000002</v>
      </c>
      <c r="AA34" s="261">
        <v>4.6948402229999999</v>
      </c>
      <c r="AB34" s="261">
        <v>4.4728086310000004</v>
      </c>
      <c r="AC34" s="261">
        <v>4.006529499</v>
      </c>
      <c r="AD34" s="261">
        <v>3.6901437960000001</v>
      </c>
      <c r="AE34" s="261">
        <v>3.8132782340000002</v>
      </c>
      <c r="AF34" s="261">
        <v>3.831948637</v>
      </c>
      <c r="AG34" s="261">
        <v>4.4082040830000002</v>
      </c>
      <c r="AH34" s="261">
        <v>4.4173282699999996</v>
      </c>
      <c r="AI34" s="261">
        <v>4.4786748650000003</v>
      </c>
      <c r="AJ34" s="261">
        <v>4.5318220550000001</v>
      </c>
      <c r="AK34" s="261">
        <v>4.6932423740000004</v>
      </c>
      <c r="AL34" s="261">
        <v>5.1763147429999998</v>
      </c>
      <c r="AM34" s="261">
        <v>5.8131812810000003</v>
      </c>
      <c r="AN34" s="261">
        <v>5.4672258329999996</v>
      </c>
      <c r="AO34" s="261">
        <v>4.7755619600000001</v>
      </c>
      <c r="AP34" s="261">
        <v>5.0457279770000003</v>
      </c>
      <c r="AQ34" s="261">
        <v>4.9882970540000002</v>
      </c>
      <c r="AR34" s="261">
        <v>4.9517599429999999</v>
      </c>
      <c r="AS34" s="261">
        <v>4.9003077680000002</v>
      </c>
      <c r="AT34" s="261">
        <v>4.7992372909999998</v>
      </c>
      <c r="AU34" s="261">
        <v>4.9473939610000004</v>
      </c>
      <c r="AV34" s="261">
        <v>4.7633134899999998</v>
      </c>
      <c r="AW34" s="261">
        <v>4.7818758800000003</v>
      </c>
      <c r="AX34" s="261">
        <v>5.2187923700000001</v>
      </c>
      <c r="AY34" s="261">
        <v>5.6297483320000001</v>
      </c>
      <c r="AZ34" s="261">
        <v>5.5989127620000003</v>
      </c>
      <c r="BA34" s="261">
        <v>4.9695974329999997</v>
      </c>
      <c r="BB34" s="261">
        <v>4.8657651819999996</v>
      </c>
      <c r="BC34" s="261">
        <v>4.6740409999999999</v>
      </c>
      <c r="BD34" s="261">
        <v>4.6766880000000004</v>
      </c>
      <c r="BE34" s="384">
        <v>4.7782799999999996</v>
      </c>
      <c r="BF34" s="384">
        <v>4.7815969999999997</v>
      </c>
      <c r="BG34" s="384">
        <v>4.9411350000000001</v>
      </c>
      <c r="BH34" s="384">
        <v>4.9451029999999996</v>
      </c>
      <c r="BI34" s="384">
        <v>5.130274</v>
      </c>
      <c r="BJ34" s="384">
        <v>5.4534950000000002</v>
      </c>
      <c r="BK34" s="384">
        <v>5.7811570000000003</v>
      </c>
      <c r="BL34" s="384">
        <v>5.4570660000000002</v>
      </c>
      <c r="BM34" s="384">
        <v>5.2038169999999999</v>
      </c>
      <c r="BN34" s="384">
        <v>4.8990400000000003</v>
      </c>
      <c r="BO34" s="384">
        <v>4.8322839999999996</v>
      </c>
      <c r="BP34" s="384">
        <v>4.8273479999999998</v>
      </c>
      <c r="BQ34" s="384">
        <v>4.8395669999999997</v>
      </c>
      <c r="BR34" s="384">
        <v>4.8241670000000001</v>
      </c>
      <c r="BS34" s="384">
        <v>4.9103529999999997</v>
      </c>
      <c r="BT34" s="384">
        <v>4.9569219999999996</v>
      </c>
      <c r="BU34" s="384">
        <v>5.2838520000000004</v>
      </c>
      <c r="BV34" s="384">
        <v>5.5264959999999999</v>
      </c>
    </row>
    <row r="35" spans="1:74" ht="11.1" customHeight="1" x14ac:dyDescent="0.2">
      <c r="A35" s="84" t="s">
        <v>867</v>
      </c>
      <c r="B35" s="189" t="s">
        <v>572</v>
      </c>
      <c r="C35" s="261">
        <v>6.0494543480000003</v>
      </c>
      <c r="D35" s="261">
        <v>6.8816460590000004</v>
      </c>
      <c r="E35" s="261">
        <v>6.1075546650000003</v>
      </c>
      <c r="F35" s="261">
        <v>6.0237398539999996</v>
      </c>
      <c r="G35" s="261">
        <v>6.2391227799999998</v>
      </c>
      <c r="H35" s="261">
        <v>6.0561184040000002</v>
      </c>
      <c r="I35" s="261">
        <v>5.6195607560000003</v>
      </c>
      <c r="J35" s="261">
        <v>5.2259756959999999</v>
      </c>
      <c r="K35" s="261">
        <v>5.2583985220000002</v>
      </c>
      <c r="L35" s="261">
        <v>5.3241753650000003</v>
      </c>
      <c r="M35" s="261">
        <v>5.480597242</v>
      </c>
      <c r="N35" s="261">
        <v>5.7967214069999997</v>
      </c>
      <c r="O35" s="261">
        <v>5.4054237399999998</v>
      </c>
      <c r="P35" s="261">
        <v>5.307894353</v>
      </c>
      <c r="Q35" s="261">
        <v>5.2014283780000001</v>
      </c>
      <c r="R35" s="261">
        <v>4.5280111510000003</v>
      </c>
      <c r="S35" s="261">
        <v>4.2014125560000002</v>
      </c>
      <c r="T35" s="261">
        <v>4.4377986370000002</v>
      </c>
      <c r="U35" s="261">
        <v>4.3415019069999996</v>
      </c>
      <c r="V35" s="261">
        <v>4.2794395559999998</v>
      </c>
      <c r="W35" s="261">
        <v>4.1641417560000002</v>
      </c>
      <c r="X35" s="261">
        <v>3.9861765359999999</v>
      </c>
      <c r="Y35" s="261">
        <v>3.857398962</v>
      </c>
      <c r="Z35" s="261">
        <v>3.9692163210000002</v>
      </c>
      <c r="AA35" s="261">
        <v>4.1141488549999998</v>
      </c>
      <c r="AB35" s="261">
        <v>4.1193332529999998</v>
      </c>
      <c r="AC35" s="261">
        <v>3.6958539109999999</v>
      </c>
      <c r="AD35" s="261">
        <v>3.437685085</v>
      </c>
      <c r="AE35" s="261">
        <v>3.3432337219999999</v>
      </c>
      <c r="AF35" s="261">
        <v>3.432408863</v>
      </c>
      <c r="AG35" s="261">
        <v>4.1008668410000002</v>
      </c>
      <c r="AH35" s="261">
        <v>4.0258975130000003</v>
      </c>
      <c r="AI35" s="261">
        <v>4.2414343179999996</v>
      </c>
      <c r="AJ35" s="261">
        <v>4.3900493770000004</v>
      </c>
      <c r="AK35" s="261">
        <v>4.5078722969999996</v>
      </c>
      <c r="AL35" s="261">
        <v>4.9275008079999996</v>
      </c>
      <c r="AM35" s="261">
        <v>5.4105029480000004</v>
      </c>
      <c r="AN35" s="261">
        <v>5.191716596</v>
      </c>
      <c r="AO35" s="261">
        <v>4.5818203620000002</v>
      </c>
      <c r="AP35" s="261">
        <v>4.5948976259999998</v>
      </c>
      <c r="AQ35" s="261">
        <v>4.570123486</v>
      </c>
      <c r="AR35" s="261">
        <v>4.6106118130000002</v>
      </c>
      <c r="AS35" s="261">
        <v>4.4792594809999997</v>
      </c>
      <c r="AT35" s="261">
        <v>4.3502736710000001</v>
      </c>
      <c r="AU35" s="261">
        <v>4.3609104199999997</v>
      </c>
      <c r="AV35" s="261">
        <v>4.368705748</v>
      </c>
      <c r="AW35" s="261">
        <v>4.5341832520000001</v>
      </c>
      <c r="AX35" s="261">
        <v>4.7601065970000001</v>
      </c>
      <c r="AY35" s="261">
        <v>5.0576359049999997</v>
      </c>
      <c r="AZ35" s="261">
        <v>5.3566359620000004</v>
      </c>
      <c r="BA35" s="261">
        <v>4.5651881049999998</v>
      </c>
      <c r="BB35" s="261">
        <v>4.3633045770000001</v>
      </c>
      <c r="BC35" s="261">
        <v>4.2590029999999999</v>
      </c>
      <c r="BD35" s="261">
        <v>4.273542</v>
      </c>
      <c r="BE35" s="384">
        <v>4.2861039999999999</v>
      </c>
      <c r="BF35" s="384">
        <v>4.3897649999999997</v>
      </c>
      <c r="BG35" s="384">
        <v>4.4818179999999996</v>
      </c>
      <c r="BH35" s="384">
        <v>4.6238239999999999</v>
      </c>
      <c r="BI35" s="384">
        <v>4.8105349999999998</v>
      </c>
      <c r="BJ35" s="384">
        <v>5.0687300000000004</v>
      </c>
      <c r="BK35" s="384">
        <v>5.0926879999999999</v>
      </c>
      <c r="BL35" s="384">
        <v>5.0328369999999998</v>
      </c>
      <c r="BM35" s="384">
        <v>4.834816</v>
      </c>
      <c r="BN35" s="384">
        <v>4.4872269999999999</v>
      </c>
      <c r="BO35" s="384">
        <v>4.446231</v>
      </c>
      <c r="BP35" s="384">
        <v>4.4416409999999997</v>
      </c>
      <c r="BQ35" s="384">
        <v>4.349291</v>
      </c>
      <c r="BR35" s="384">
        <v>4.4330499999999997</v>
      </c>
      <c r="BS35" s="384">
        <v>4.5506310000000001</v>
      </c>
      <c r="BT35" s="384">
        <v>4.6976909999999998</v>
      </c>
      <c r="BU35" s="384">
        <v>4.8533249999999999</v>
      </c>
      <c r="BV35" s="384">
        <v>5.0936500000000002</v>
      </c>
    </row>
    <row r="36" spans="1:74" ht="11.1" customHeight="1" x14ac:dyDescent="0.2">
      <c r="A36" s="84" t="s">
        <v>868</v>
      </c>
      <c r="B36" s="189" t="s">
        <v>573</v>
      </c>
      <c r="C36" s="261">
        <v>4.6702076049999999</v>
      </c>
      <c r="D36" s="261">
        <v>5.7342020810000003</v>
      </c>
      <c r="E36" s="261">
        <v>5.1015947969999997</v>
      </c>
      <c r="F36" s="261">
        <v>4.9038781250000003</v>
      </c>
      <c r="G36" s="261">
        <v>5.0528434820000001</v>
      </c>
      <c r="H36" s="261">
        <v>4.851399357</v>
      </c>
      <c r="I36" s="261">
        <v>4.9071203600000004</v>
      </c>
      <c r="J36" s="261">
        <v>4.3718355520000003</v>
      </c>
      <c r="K36" s="261">
        <v>4.3688717600000002</v>
      </c>
      <c r="L36" s="261">
        <v>4.2855218600000002</v>
      </c>
      <c r="M36" s="261">
        <v>4.0212649989999996</v>
      </c>
      <c r="N36" s="261">
        <v>4.5170525250000004</v>
      </c>
      <c r="O36" s="261">
        <v>3.4379901369999999</v>
      </c>
      <c r="P36" s="261">
        <v>3.1746691729999998</v>
      </c>
      <c r="Q36" s="261">
        <v>3.0655834039999998</v>
      </c>
      <c r="R36" s="261">
        <v>2.9137229850000002</v>
      </c>
      <c r="S36" s="261">
        <v>2.8367993089999999</v>
      </c>
      <c r="T36" s="261">
        <v>3.0662687750000002</v>
      </c>
      <c r="U36" s="261">
        <v>3.101800661</v>
      </c>
      <c r="V36" s="261">
        <v>3.1570487599999999</v>
      </c>
      <c r="W36" s="261">
        <v>2.9751010619999998</v>
      </c>
      <c r="X36" s="261">
        <v>2.8090706839999999</v>
      </c>
      <c r="Y36" s="261">
        <v>2.3248348210000001</v>
      </c>
      <c r="Z36" s="261">
        <v>2.421887328</v>
      </c>
      <c r="AA36" s="261">
        <v>2.5027148480000001</v>
      </c>
      <c r="AB36" s="261">
        <v>2.4431414020000002</v>
      </c>
      <c r="AC36" s="261">
        <v>1.9224310490000001</v>
      </c>
      <c r="AD36" s="261">
        <v>2.1179470199999999</v>
      </c>
      <c r="AE36" s="261">
        <v>2.1701888760000001</v>
      </c>
      <c r="AF36" s="261">
        <v>2.187069927</v>
      </c>
      <c r="AG36" s="261">
        <v>3.0053267300000002</v>
      </c>
      <c r="AH36" s="261">
        <v>3.036336097</v>
      </c>
      <c r="AI36" s="261">
        <v>3.1713904039999998</v>
      </c>
      <c r="AJ36" s="261">
        <v>3.2440885239999999</v>
      </c>
      <c r="AK36" s="261">
        <v>3.0000239510000002</v>
      </c>
      <c r="AL36" s="261">
        <v>3.3844782339999999</v>
      </c>
      <c r="AM36" s="261">
        <v>3.893343507</v>
      </c>
      <c r="AN36" s="261">
        <v>3.5123827580000002</v>
      </c>
      <c r="AO36" s="261">
        <v>2.8701960610000001</v>
      </c>
      <c r="AP36" s="261">
        <v>3.337258813</v>
      </c>
      <c r="AQ36" s="261">
        <v>3.3830454990000001</v>
      </c>
      <c r="AR36" s="261">
        <v>3.5368442920000001</v>
      </c>
      <c r="AS36" s="261">
        <v>3.41691996</v>
      </c>
      <c r="AT36" s="261">
        <v>3.223156983</v>
      </c>
      <c r="AU36" s="261">
        <v>3.2414470679999998</v>
      </c>
      <c r="AV36" s="261">
        <v>3.1509016270000001</v>
      </c>
      <c r="AW36" s="261">
        <v>3.025111383</v>
      </c>
      <c r="AX36" s="261">
        <v>3.236749154</v>
      </c>
      <c r="AY36" s="261">
        <v>3.377384669</v>
      </c>
      <c r="AZ36" s="261">
        <v>3.7857713999999998</v>
      </c>
      <c r="BA36" s="261">
        <v>2.9294135539999999</v>
      </c>
      <c r="BB36" s="261">
        <v>3.0009191730000002</v>
      </c>
      <c r="BC36" s="261">
        <v>3.165667</v>
      </c>
      <c r="BD36" s="261">
        <v>3.233968</v>
      </c>
      <c r="BE36" s="384">
        <v>3.4092359999999999</v>
      </c>
      <c r="BF36" s="384">
        <v>3.409764</v>
      </c>
      <c r="BG36" s="384">
        <v>3.3161309999999999</v>
      </c>
      <c r="BH36" s="384">
        <v>3.4364219999999999</v>
      </c>
      <c r="BI36" s="384">
        <v>3.3484639999999999</v>
      </c>
      <c r="BJ36" s="384">
        <v>3.6086550000000002</v>
      </c>
      <c r="BK36" s="384">
        <v>3.6656589999999998</v>
      </c>
      <c r="BL36" s="384">
        <v>3.4644810000000001</v>
      </c>
      <c r="BM36" s="384">
        <v>3.3903590000000001</v>
      </c>
      <c r="BN36" s="384">
        <v>3.1800069999999998</v>
      </c>
      <c r="BO36" s="384">
        <v>3.198547</v>
      </c>
      <c r="BP36" s="384">
        <v>3.2275779999999998</v>
      </c>
      <c r="BQ36" s="384">
        <v>3.307067</v>
      </c>
      <c r="BR36" s="384">
        <v>3.3930060000000002</v>
      </c>
      <c r="BS36" s="384">
        <v>3.2899029999999998</v>
      </c>
      <c r="BT36" s="384">
        <v>3.4405790000000001</v>
      </c>
      <c r="BU36" s="384">
        <v>3.3538770000000002</v>
      </c>
      <c r="BV36" s="384">
        <v>3.6448209999999999</v>
      </c>
    </row>
    <row r="37" spans="1:74" s="85" customFormat="1" ht="11.1" customHeight="1" x14ac:dyDescent="0.2">
      <c r="A37" s="84" t="s">
        <v>869</v>
      </c>
      <c r="B37" s="189" t="s">
        <v>574</v>
      </c>
      <c r="C37" s="261">
        <v>6.2686745249999998</v>
      </c>
      <c r="D37" s="261">
        <v>6.7419249319999999</v>
      </c>
      <c r="E37" s="261">
        <v>7.0630522710000001</v>
      </c>
      <c r="F37" s="261">
        <v>6.8847639879999996</v>
      </c>
      <c r="G37" s="261">
        <v>6.7204031180000001</v>
      </c>
      <c r="H37" s="261">
        <v>6.826688195</v>
      </c>
      <c r="I37" s="261">
        <v>6.8792129219999998</v>
      </c>
      <c r="J37" s="261">
        <v>6.9755867990000002</v>
      </c>
      <c r="K37" s="261">
        <v>6.9125155859999996</v>
      </c>
      <c r="L37" s="261">
        <v>6.9385146630000003</v>
      </c>
      <c r="M37" s="261">
        <v>6.678511973</v>
      </c>
      <c r="N37" s="261">
        <v>6.7183900689999998</v>
      </c>
      <c r="O37" s="261">
        <v>6.6278187170000002</v>
      </c>
      <c r="P37" s="261">
        <v>6.6530460939999996</v>
      </c>
      <c r="Q37" s="261">
        <v>6.6571068990000004</v>
      </c>
      <c r="R37" s="261">
        <v>6.3621438650000002</v>
      </c>
      <c r="S37" s="261">
        <v>5.9452069349999999</v>
      </c>
      <c r="T37" s="261">
        <v>6.3811864370000002</v>
      </c>
      <c r="U37" s="261">
        <v>6.280237788</v>
      </c>
      <c r="V37" s="261">
        <v>6.0690865079999998</v>
      </c>
      <c r="W37" s="261">
        <v>6.1379973210000003</v>
      </c>
      <c r="X37" s="261">
        <v>5.8649565780000001</v>
      </c>
      <c r="Y37" s="261">
        <v>5.5980121389999997</v>
      </c>
      <c r="Z37" s="261">
        <v>5.1736929659999999</v>
      </c>
      <c r="AA37" s="261">
        <v>5.1620597019999996</v>
      </c>
      <c r="AB37" s="261">
        <v>5.3325599959999996</v>
      </c>
      <c r="AC37" s="261">
        <v>5.3564595270000002</v>
      </c>
      <c r="AD37" s="261">
        <v>5.0023414419999996</v>
      </c>
      <c r="AE37" s="261">
        <v>4.8253550619999999</v>
      </c>
      <c r="AF37" s="261">
        <v>5.0653007299999997</v>
      </c>
      <c r="AG37" s="261">
        <v>5.4253180560000001</v>
      </c>
      <c r="AH37" s="261">
        <v>5.4668313910000004</v>
      </c>
      <c r="AI37" s="261">
        <v>5.430078205</v>
      </c>
      <c r="AJ37" s="261">
        <v>5.3579123040000001</v>
      </c>
      <c r="AK37" s="261">
        <v>5.0502792530000002</v>
      </c>
      <c r="AL37" s="261">
        <v>4.9879344740000002</v>
      </c>
      <c r="AM37" s="261">
        <v>5.2734733499999997</v>
      </c>
      <c r="AN37" s="261">
        <v>5.3408234590000001</v>
      </c>
      <c r="AO37" s="261">
        <v>5.3372454349999998</v>
      </c>
      <c r="AP37" s="261">
        <v>5.1735775400000001</v>
      </c>
      <c r="AQ37" s="261">
        <v>5.3882677909999996</v>
      </c>
      <c r="AR37" s="261">
        <v>5.5762459839999998</v>
      </c>
      <c r="AS37" s="261">
        <v>5.6336157050000004</v>
      </c>
      <c r="AT37" s="261">
        <v>5.6422415409999997</v>
      </c>
      <c r="AU37" s="261">
        <v>5.5586539899999998</v>
      </c>
      <c r="AV37" s="261">
        <v>5.9898788590000001</v>
      </c>
      <c r="AW37" s="261">
        <v>5.3648343220000001</v>
      </c>
      <c r="AX37" s="261">
        <v>5.285666215</v>
      </c>
      <c r="AY37" s="261">
        <v>5.3720708940000002</v>
      </c>
      <c r="AZ37" s="261">
        <v>5.4113400719999998</v>
      </c>
      <c r="BA37" s="261">
        <v>5.4485406279999999</v>
      </c>
      <c r="BB37" s="261">
        <v>5.1990540279999999</v>
      </c>
      <c r="BC37" s="261">
        <v>5.1378659999999998</v>
      </c>
      <c r="BD37" s="261">
        <v>5.383991</v>
      </c>
      <c r="BE37" s="384">
        <v>5.7438789999999997</v>
      </c>
      <c r="BF37" s="384">
        <v>5.934348</v>
      </c>
      <c r="BG37" s="384">
        <v>5.9493679999999998</v>
      </c>
      <c r="BH37" s="384">
        <v>6.04244</v>
      </c>
      <c r="BI37" s="384">
        <v>5.9920900000000001</v>
      </c>
      <c r="BJ37" s="384">
        <v>6.0280079999999998</v>
      </c>
      <c r="BK37" s="384">
        <v>6.139564</v>
      </c>
      <c r="BL37" s="384">
        <v>6.0927049999999996</v>
      </c>
      <c r="BM37" s="384">
        <v>6.1674740000000003</v>
      </c>
      <c r="BN37" s="384">
        <v>5.9115909999999996</v>
      </c>
      <c r="BO37" s="384">
        <v>5.6611919999999998</v>
      </c>
      <c r="BP37" s="384">
        <v>5.7502259999999996</v>
      </c>
      <c r="BQ37" s="384">
        <v>5.9363380000000001</v>
      </c>
      <c r="BR37" s="384">
        <v>6.02135</v>
      </c>
      <c r="BS37" s="384">
        <v>5.9975069999999997</v>
      </c>
      <c r="BT37" s="384">
        <v>6.0663369999999999</v>
      </c>
      <c r="BU37" s="384">
        <v>6.0069179999999998</v>
      </c>
      <c r="BV37" s="384">
        <v>6.0470420000000003</v>
      </c>
    </row>
    <row r="38" spans="1:74" s="85" customFormat="1" ht="11.1" customHeight="1" x14ac:dyDescent="0.2">
      <c r="A38" s="84" t="s">
        <v>870</v>
      </c>
      <c r="B38" s="189" t="s">
        <v>575</v>
      </c>
      <c r="C38" s="261">
        <v>7.5412293239999997</v>
      </c>
      <c r="D38" s="261">
        <v>7.5942802230000002</v>
      </c>
      <c r="E38" s="261">
        <v>8.276215809</v>
      </c>
      <c r="F38" s="261">
        <v>7.8283127160000001</v>
      </c>
      <c r="G38" s="261">
        <v>7.6142365270000001</v>
      </c>
      <c r="H38" s="261">
        <v>7.5991971319999996</v>
      </c>
      <c r="I38" s="261">
        <v>7.8040269379999998</v>
      </c>
      <c r="J38" s="261">
        <v>7.5759750070000003</v>
      </c>
      <c r="K38" s="261">
        <v>7.5251878420000002</v>
      </c>
      <c r="L38" s="261">
        <v>7.3550429340000001</v>
      </c>
      <c r="M38" s="261">
        <v>7.2513671449999997</v>
      </c>
      <c r="N38" s="261">
        <v>7.7867769500000001</v>
      </c>
      <c r="O38" s="261">
        <v>7.9160574639999997</v>
      </c>
      <c r="P38" s="261">
        <v>7.2576836150000004</v>
      </c>
      <c r="Q38" s="261">
        <v>7.3194808470000003</v>
      </c>
      <c r="R38" s="261">
        <v>7.0627278709999999</v>
      </c>
      <c r="S38" s="261">
        <v>6.2523445999999998</v>
      </c>
      <c r="T38" s="261">
        <v>6.9650592160000002</v>
      </c>
      <c r="U38" s="261">
        <v>6.7778359019999996</v>
      </c>
      <c r="V38" s="261">
        <v>6.7579910280000002</v>
      </c>
      <c r="W38" s="261">
        <v>6.8260352879999999</v>
      </c>
      <c r="X38" s="261">
        <v>6.6107096409999997</v>
      </c>
      <c r="Y38" s="261">
        <v>6.3098051570000004</v>
      </c>
      <c r="Z38" s="261">
        <v>6.9602903410000003</v>
      </c>
      <c r="AA38" s="261">
        <v>6.4263912190000001</v>
      </c>
      <c r="AB38" s="261">
        <v>6.8671432809999997</v>
      </c>
      <c r="AC38" s="261">
        <v>6.6861531769999996</v>
      </c>
      <c r="AD38" s="261">
        <v>6.0259293889999999</v>
      </c>
      <c r="AE38" s="261">
        <v>5.91207934</v>
      </c>
      <c r="AF38" s="261">
        <v>6.1120155499999997</v>
      </c>
      <c r="AG38" s="261">
        <v>6.3563382419999996</v>
      </c>
      <c r="AH38" s="261">
        <v>6.8361894430000003</v>
      </c>
      <c r="AI38" s="261">
        <v>6.7961436109999998</v>
      </c>
      <c r="AJ38" s="261">
        <v>6.7729599450000002</v>
      </c>
      <c r="AK38" s="261">
        <v>6.9888610299999998</v>
      </c>
      <c r="AL38" s="261">
        <v>7.5339288059999996</v>
      </c>
      <c r="AM38" s="261">
        <v>7.3805172399999996</v>
      </c>
      <c r="AN38" s="261">
        <v>7.2444291029999999</v>
      </c>
      <c r="AO38" s="261">
        <v>7.2952284770000002</v>
      </c>
      <c r="AP38" s="261">
        <v>6.7514502580000002</v>
      </c>
      <c r="AQ38" s="261">
        <v>6.68766499</v>
      </c>
      <c r="AR38" s="261">
        <v>6.6866936429999999</v>
      </c>
      <c r="AS38" s="261">
        <v>6.6063147280000001</v>
      </c>
      <c r="AT38" s="261">
        <v>6.2717299630000003</v>
      </c>
      <c r="AU38" s="261">
        <v>6.1380747280000003</v>
      </c>
      <c r="AV38" s="261">
        <v>6.0315063159999998</v>
      </c>
      <c r="AW38" s="261">
        <v>6.2699029980000001</v>
      </c>
      <c r="AX38" s="261">
        <v>6.7052926670000002</v>
      </c>
      <c r="AY38" s="261">
        <v>7.1861693510000002</v>
      </c>
      <c r="AZ38" s="261">
        <v>7.0121019020000004</v>
      </c>
      <c r="BA38" s="261">
        <v>6.9669222130000001</v>
      </c>
      <c r="BB38" s="261">
        <v>6.2578537289999998</v>
      </c>
      <c r="BC38" s="261">
        <v>6.1322279999999996</v>
      </c>
      <c r="BD38" s="261">
        <v>6.472245</v>
      </c>
      <c r="BE38" s="384">
        <v>6.4885799999999998</v>
      </c>
      <c r="BF38" s="384">
        <v>6.553966</v>
      </c>
      <c r="BG38" s="384">
        <v>6.5064469999999996</v>
      </c>
      <c r="BH38" s="384">
        <v>6.4571680000000002</v>
      </c>
      <c r="BI38" s="384">
        <v>6.6021219999999996</v>
      </c>
      <c r="BJ38" s="384">
        <v>6.8805889999999996</v>
      </c>
      <c r="BK38" s="384">
        <v>7.191821</v>
      </c>
      <c r="BL38" s="384">
        <v>7.0046840000000001</v>
      </c>
      <c r="BM38" s="384">
        <v>7.0011559999999999</v>
      </c>
      <c r="BN38" s="384">
        <v>6.5197380000000003</v>
      </c>
      <c r="BO38" s="384">
        <v>6.3865970000000001</v>
      </c>
      <c r="BP38" s="384">
        <v>6.507924</v>
      </c>
      <c r="BQ38" s="384">
        <v>6.5485980000000001</v>
      </c>
      <c r="BR38" s="384">
        <v>6.6315439999999999</v>
      </c>
      <c r="BS38" s="384">
        <v>6.6117710000000001</v>
      </c>
      <c r="BT38" s="384">
        <v>6.4853319999999997</v>
      </c>
      <c r="BU38" s="384">
        <v>6.6639419999999996</v>
      </c>
      <c r="BV38" s="384">
        <v>6.9686260000000004</v>
      </c>
    </row>
    <row r="39" spans="1:74" s="85" customFormat="1" ht="11.1" customHeight="1" x14ac:dyDescent="0.2">
      <c r="A39" s="84" t="s">
        <v>871</v>
      </c>
      <c r="B39" s="190" t="s">
        <v>549</v>
      </c>
      <c r="C39" s="215">
        <v>5.69</v>
      </c>
      <c r="D39" s="215">
        <v>6.63</v>
      </c>
      <c r="E39" s="215">
        <v>6.47</v>
      </c>
      <c r="F39" s="215">
        <v>5.85</v>
      </c>
      <c r="G39" s="215">
        <v>5.74</v>
      </c>
      <c r="H39" s="215">
        <v>5.46</v>
      </c>
      <c r="I39" s="215">
        <v>5.43</v>
      </c>
      <c r="J39" s="215">
        <v>4.96</v>
      </c>
      <c r="K39" s="215">
        <v>5.0199999999999996</v>
      </c>
      <c r="L39" s="215">
        <v>5.03</v>
      </c>
      <c r="M39" s="215">
        <v>5.0199999999999996</v>
      </c>
      <c r="N39" s="215">
        <v>5.62</v>
      </c>
      <c r="O39" s="215">
        <v>4.9000000000000004</v>
      </c>
      <c r="P39" s="215">
        <v>4.74</v>
      </c>
      <c r="Q39" s="215">
        <v>4.46</v>
      </c>
      <c r="R39" s="215">
        <v>3.96</v>
      </c>
      <c r="S39" s="215">
        <v>3.58</v>
      </c>
      <c r="T39" s="215">
        <v>3.76</v>
      </c>
      <c r="U39" s="215">
        <v>3.74</v>
      </c>
      <c r="V39" s="215">
        <v>3.79</v>
      </c>
      <c r="W39" s="215">
        <v>3.65</v>
      </c>
      <c r="X39" s="215">
        <v>3.54</v>
      </c>
      <c r="Y39" s="215">
        <v>3.28</v>
      </c>
      <c r="Z39" s="215">
        <v>3.48</v>
      </c>
      <c r="AA39" s="215">
        <v>3.62</v>
      </c>
      <c r="AB39" s="215">
        <v>3.64</v>
      </c>
      <c r="AC39" s="215">
        <v>3.05</v>
      </c>
      <c r="AD39" s="215">
        <v>3.01</v>
      </c>
      <c r="AE39" s="215">
        <v>2.9</v>
      </c>
      <c r="AF39" s="215">
        <v>2.89</v>
      </c>
      <c r="AG39" s="215">
        <v>3.58</v>
      </c>
      <c r="AH39" s="215">
        <v>3.59</v>
      </c>
      <c r="AI39" s="215">
        <v>3.74</v>
      </c>
      <c r="AJ39" s="215">
        <v>3.88</v>
      </c>
      <c r="AK39" s="215">
        <v>3.87</v>
      </c>
      <c r="AL39" s="215">
        <v>4.32</v>
      </c>
      <c r="AM39" s="215">
        <v>4.9000000000000004</v>
      </c>
      <c r="AN39" s="215">
        <v>4.59</v>
      </c>
      <c r="AO39" s="215">
        <v>3.98</v>
      </c>
      <c r="AP39" s="215">
        <v>4.17</v>
      </c>
      <c r="AQ39" s="215">
        <v>4.07</v>
      </c>
      <c r="AR39" s="215">
        <v>4.0999999999999996</v>
      </c>
      <c r="AS39" s="215">
        <v>3.96</v>
      </c>
      <c r="AT39" s="215">
        <v>3.83</v>
      </c>
      <c r="AU39" s="215">
        <v>3.89</v>
      </c>
      <c r="AV39" s="215">
        <v>3.82</v>
      </c>
      <c r="AW39" s="215">
        <v>3.89</v>
      </c>
      <c r="AX39" s="215">
        <v>4.25</v>
      </c>
      <c r="AY39" s="215">
        <v>4.5199999999999996</v>
      </c>
      <c r="AZ39" s="215">
        <v>4.9000000000000004</v>
      </c>
      <c r="BA39" s="215">
        <v>4.0599999999999996</v>
      </c>
      <c r="BB39" s="215">
        <v>3.95</v>
      </c>
      <c r="BC39" s="215">
        <v>3.7945440000000001</v>
      </c>
      <c r="BD39" s="215">
        <v>3.8232210000000002</v>
      </c>
      <c r="BE39" s="386">
        <v>3.949001</v>
      </c>
      <c r="BF39" s="386">
        <v>3.9791859999999999</v>
      </c>
      <c r="BG39" s="386">
        <v>3.952429</v>
      </c>
      <c r="BH39" s="386">
        <v>4.1268859999999998</v>
      </c>
      <c r="BI39" s="386">
        <v>4.2391290000000001</v>
      </c>
      <c r="BJ39" s="386">
        <v>4.5820069999999999</v>
      </c>
      <c r="BK39" s="386">
        <v>4.7957150000000004</v>
      </c>
      <c r="BL39" s="386">
        <v>4.6308569999999998</v>
      </c>
      <c r="BM39" s="386">
        <v>4.4252659999999997</v>
      </c>
      <c r="BN39" s="386">
        <v>4.0803950000000002</v>
      </c>
      <c r="BO39" s="386">
        <v>3.8914849999999999</v>
      </c>
      <c r="BP39" s="386">
        <v>3.860093</v>
      </c>
      <c r="BQ39" s="386">
        <v>3.893748</v>
      </c>
      <c r="BR39" s="386">
        <v>3.9686509999999999</v>
      </c>
      <c r="BS39" s="386">
        <v>3.9386049999999999</v>
      </c>
      <c r="BT39" s="386">
        <v>4.1400779999999999</v>
      </c>
      <c r="BU39" s="386">
        <v>4.2575450000000004</v>
      </c>
      <c r="BV39" s="386">
        <v>4.6254169999999997</v>
      </c>
    </row>
    <row r="40" spans="1:74" s="286" customFormat="1" ht="11.1" customHeight="1" x14ac:dyDescent="0.2">
      <c r="A40" s="198"/>
      <c r="B40" s="284"/>
      <c r="C40" s="285"/>
      <c r="D40" s="285"/>
      <c r="E40" s="285"/>
      <c r="F40" s="285"/>
      <c r="G40" s="285"/>
      <c r="H40" s="285"/>
      <c r="I40" s="285"/>
      <c r="J40" s="285"/>
      <c r="K40" s="285"/>
      <c r="L40" s="285"/>
      <c r="M40" s="285"/>
      <c r="N40" s="285"/>
      <c r="O40" s="285"/>
      <c r="P40" s="285"/>
      <c r="Q40" s="285"/>
      <c r="R40" s="285"/>
      <c r="S40" s="285"/>
      <c r="T40" s="285"/>
      <c r="U40" s="285"/>
      <c r="V40" s="285"/>
      <c r="W40" s="285"/>
      <c r="X40" s="285"/>
      <c r="Y40" s="285"/>
      <c r="Z40" s="285"/>
      <c r="AA40" s="285"/>
      <c r="AB40" s="285"/>
      <c r="AC40" s="285"/>
      <c r="AD40" s="285"/>
      <c r="AE40" s="285"/>
      <c r="AF40" s="285"/>
      <c r="AG40" s="285"/>
      <c r="AH40" s="285"/>
      <c r="AI40" s="285"/>
      <c r="AJ40" s="285"/>
      <c r="AK40" s="285"/>
      <c r="AL40" s="285"/>
      <c r="AM40" s="285"/>
      <c r="AN40" s="285"/>
      <c r="AO40" s="285"/>
      <c r="AP40" s="285"/>
      <c r="AQ40" s="285"/>
      <c r="AR40" s="285"/>
      <c r="AS40" s="285"/>
      <c r="AT40" s="285"/>
      <c r="AU40" s="285"/>
      <c r="AV40" s="285"/>
      <c r="AW40" s="285"/>
      <c r="AX40" s="285"/>
      <c r="AY40" s="391"/>
      <c r="AZ40" s="391"/>
      <c r="BA40" s="391"/>
      <c r="BB40" s="391"/>
      <c r="BC40" s="391"/>
      <c r="BD40" s="675"/>
      <c r="BE40" s="675"/>
      <c r="BF40" s="675"/>
      <c r="BG40" s="675"/>
      <c r="BH40" s="391"/>
      <c r="BI40" s="391"/>
      <c r="BJ40" s="391"/>
      <c r="BK40" s="391"/>
      <c r="BL40" s="391"/>
      <c r="BM40" s="391"/>
      <c r="BN40" s="391"/>
      <c r="BO40" s="391"/>
      <c r="BP40" s="391"/>
      <c r="BQ40" s="391"/>
      <c r="BR40" s="391"/>
      <c r="BS40" s="391"/>
      <c r="BT40" s="391"/>
      <c r="BU40" s="391"/>
      <c r="BV40" s="391"/>
    </row>
    <row r="41" spans="1:74" s="286" customFormat="1" ht="12" customHeight="1" x14ac:dyDescent="0.2">
      <c r="A41" s="198"/>
      <c r="B41" s="803" t="s">
        <v>1016</v>
      </c>
      <c r="C41" s="800"/>
      <c r="D41" s="800"/>
      <c r="E41" s="800"/>
      <c r="F41" s="800"/>
      <c r="G41" s="800"/>
      <c r="H41" s="800"/>
      <c r="I41" s="800"/>
      <c r="J41" s="800"/>
      <c r="K41" s="800"/>
      <c r="L41" s="800"/>
      <c r="M41" s="800"/>
      <c r="N41" s="800"/>
      <c r="O41" s="800"/>
      <c r="P41" s="800"/>
      <c r="Q41" s="800"/>
      <c r="AY41" s="523"/>
      <c r="AZ41" s="523"/>
      <c r="BA41" s="523"/>
      <c r="BB41" s="523"/>
      <c r="BC41" s="523"/>
      <c r="BD41" s="676"/>
      <c r="BE41" s="676"/>
      <c r="BF41" s="676"/>
      <c r="BG41" s="676"/>
      <c r="BH41" s="523"/>
      <c r="BI41" s="523"/>
      <c r="BJ41" s="523"/>
    </row>
    <row r="42" spans="1:74" s="286" customFormat="1" ht="12" customHeight="1" x14ac:dyDescent="0.2">
      <c r="A42" s="198"/>
      <c r="B42" s="805" t="s">
        <v>138</v>
      </c>
      <c r="C42" s="800"/>
      <c r="D42" s="800"/>
      <c r="E42" s="800"/>
      <c r="F42" s="800"/>
      <c r="G42" s="800"/>
      <c r="H42" s="800"/>
      <c r="I42" s="800"/>
      <c r="J42" s="800"/>
      <c r="K42" s="800"/>
      <c r="L42" s="800"/>
      <c r="M42" s="800"/>
      <c r="N42" s="800"/>
      <c r="O42" s="800"/>
      <c r="P42" s="800"/>
      <c r="Q42" s="800"/>
      <c r="AY42" s="523"/>
      <c r="AZ42" s="523"/>
      <c r="BA42" s="523"/>
      <c r="BB42" s="523"/>
      <c r="BC42" s="523"/>
      <c r="BD42" s="676"/>
      <c r="BE42" s="676"/>
      <c r="BF42" s="676"/>
      <c r="BG42" s="676"/>
      <c r="BH42" s="523"/>
      <c r="BI42" s="523"/>
      <c r="BJ42" s="523"/>
    </row>
    <row r="43" spans="1:74" s="452" customFormat="1" ht="12" customHeight="1" x14ac:dyDescent="0.2">
      <c r="A43" s="451"/>
      <c r="B43" s="789" t="s">
        <v>1041</v>
      </c>
      <c r="C43" s="790"/>
      <c r="D43" s="790"/>
      <c r="E43" s="790"/>
      <c r="F43" s="790"/>
      <c r="G43" s="790"/>
      <c r="H43" s="790"/>
      <c r="I43" s="790"/>
      <c r="J43" s="790"/>
      <c r="K43" s="790"/>
      <c r="L43" s="790"/>
      <c r="M43" s="790"/>
      <c r="N43" s="790"/>
      <c r="O43" s="790"/>
      <c r="P43" s="790"/>
      <c r="Q43" s="786"/>
      <c r="AY43" s="524"/>
      <c r="AZ43" s="524"/>
      <c r="BA43" s="524"/>
      <c r="BB43" s="524"/>
      <c r="BC43" s="524"/>
      <c r="BD43" s="677"/>
      <c r="BE43" s="677"/>
      <c r="BF43" s="677"/>
      <c r="BG43" s="677"/>
      <c r="BH43" s="524"/>
      <c r="BI43" s="524"/>
      <c r="BJ43" s="524"/>
    </row>
    <row r="44" spans="1:74" s="452" customFormat="1" ht="12" customHeight="1" x14ac:dyDescent="0.2">
      <c r="A44" s="451"/>
      <c r="B44" s="784" t="s">
        <v>1078</v>
      </c>
      <c r="C44" s="790"/>
      <c r="D44" s="790"/>
      <c r="E44" s="790"/>
      <c r="F44" s="790"/>
      <c r="G44" s="790"/>
      <c r="H44" s="790"/>
      <c r="I44" s="790"/>
      <c r="J44" s="790"/>
      <c r="K44" s="790"/>
      <c r="L44" s="790"/>
      <c r="M44" s="790"/>
      <c r="N44" s="790"/>
      <c r="O44" s="790"/>
      <c r="P44" s="790"/>
      <c r="Q44" s="786"/>
      <c r="AY44" s="524"/>
      <c r="AZ44" s="524"/>
      <c r="BA44" s="524"/>
      <c r="BB44" s="524"/>
      <c r="BC44" s="524"/>
      <c r="BD44" s="677"/>
      <c r="BE44" s="677"/>
      <c r="BF44" s="677"/>
      <c r="BG44" s="677"/>
      <c r="BH44" s="524"/>
      <c r="BI44" s="524"/>
      <c r="BJ44" s="524"/>
    </row>
    <row r="45" spans="1:74" s="452" customFormat="1" ht="12" customHeight="1" x14ac:dyDescent="0.2">
      <c r="A45" s="451"/>
      <c r="B45" s="828" t="s">
        <v>1079</v>
      </c>
      <c r="C45" s="786"/>
      <c r="D45" s="786"/>
      <c r="E45" s="786"/>
      <c r="F45" s="786"/>
      <c r="G45" s="786"/>
      <c r="H45" s="786"/>
      <c r="I45" s="786"/>
      <c r="J45" s="786"/>
      <c r="K45" s="786"/>
      <c r="L45" s="786"/>
      <c r="M45" s="786"/>
      <c r="N45" s="786"/>
      <c r="O45" s="786"/>
      <c r="P45" s="786"/>
      <c r="Q45" s="786"/>
      <c r="AY45" s="524"/>
      <c r="AZ45" s="524"/>
      <c r="BA45" s="524"/>
      <c r="BB45" s="524"/>
      <c r="BC45" s="524"/>
      <c r="BD45" s="677"/>
      <c r="BE45" s="677"/>
      <c r="BF45" s="677"/>
      <c r="BG45" s="677"/>
      <c r="BH45" s="524"/>
      <c r="BI45" s="524"/>
      <c r="BJ45" s="524"/>
    </row>
    <row r="46" spans="1:74" s="452" customFormat="1" ht="12" customHeight="1" x14ac:dyDescent="0.2">
      <c r="A46" s="453"/>
      <c r="B46" s="789" t="s">
        <v>1080</v>
      </c>
      <c r="C46" s="790"/>
      <c r="D46" s="790"/>
      <c r="E46" s="790"/>
      <c r="F46" s="790"/>
      <c r="G46" s="790"/>
      <c r="H46" s="790"/>
      <c r="I46" s="790"/>
      <c r="J46" s="790"/>
      <c r="K46" s="790"/>
      <c r="L46" s="790"/>
      <c r="M46" s="790"/>
      <c r="N46" s="790"/>
      <c r="O46" s="790"/>
      <c r="P46" s="790"/>
      <c r="Q46" s="786"/>
      <c r="AY46" s="524"/>
      <c r="AZ46" s="524"/>
      <c r="BA46" s="524"/>
      <c r="BB46" s="524"/>
      <c r="BC46" s="524"/>
      <c r="BD46" s="677"/>
      <c r="BE46" s="677"/>
      <c r="BF46" s="677"/>
      <c r="BG46" s="677"/>
      <c r="BH46" s="524"/>
      <c r="BI46" s="524"/>
      <c r="BJ46" s="524"/>
    </row>
    <row r="47" spans="1:74" s="452" customFormat="1" ht="12" customHeight="1" x14ac:dyDescent="0.2">
      <c r="A47" s="453"/>
      <c r="B47" s="809" t="s">
        <v>191</v>
      </c>
      <c r="C47" s="786"/>
      <c r="D47" s="786"/>
      <c r="E47" s="786"/>
      <c r="F47" s="786"/>
      <c r="G47" s="786"/>
      <c r="H47" s="786"/>
      <c r="I47" s="786"/>
      <c r="J47" s="786"/>
      <c r="K47" s="786"/>
      <c r="L47" s="786"/>
      <c r="M47" s="786"/>
      <c r="N47" s="786"/>
      <c r="O47" s="786"/>
      <c r="P47" s="786"/>
      <c r="Q47" s="786"/>
      <c r="AY47" s="524"/>
      <c r="AZ47" s="524"/>
      <c r="BA47" s="524"/>
      <c r="BB47" s="524"/>
      <c r="BC47" s="524"/>
      <c r="BD47" s="677"/>
      <c r="BE47" s="677"/>
      <c r="BF47" s="677"/>
      <c r="BG47" s="677"/>
      <c r="BH47" s="524"/>
      <c r="BI47" s="524"/>
      <c r="BJ47" s="524"/>
    </row>
    <row r="48" spans="1:74" s="452" customFormat="1" ht="12" customHeight="1" x14ac:dyDescent="0.2">
      <c r="A48" s="453"/>
      <c r="B48" s="784" t="s">
        <v>1045</v>
      </c>
      <c r="C48" s="785"/>
      <c r="D48" s="785"/>
      <c r="E48" s="785"/>
      <c r="F48" s="785"/>
      <c r="G48" s="785"/>
      <c r="H48" s="785"/>
      <c r="I48" s="785"/>
      <c r="J48" s="785"/>
      <c r="K48" s="785"/>
      <c r="L48" s="785"/>
      <c r="M48" s="785"/>
      <c r="N48" s="785"/>
      <c r="O48" s="785"/>
      <c r="P48" s="785"/>
      <c r="Q48" s="786"/>
      <c r="AY48" s="524"/>
      <c r="AZ48" s="524"/>
      <c r="BA48" s="524"/>
      <c r="BB48" s="524"/>
      <c r="BC48" s="524"/>
      <c r="BD48" s="677"/>
      <c r="BE48" s="677"/>
      <c r="BF48" s="677"/>
      <c r="BG48" s="677"/>
      <c r="BH48" s="524"/>
      <c r="BI48" s="524"/>
      <c r="BJ48" s="524"/>
    </row>
    <row r="49" spans="1:74" s="454" customFormat="1" ht="12" customHeight="1" x14ac:dyDescent="0.2">
      <c r="A49" s="436"/>
      <c r="B49" s="806" t="s">
        <v>1147</v>
      </c>
      <c r="C49" s="786"/>
      <c r="D49" s="786"/>
      <c r="E49" s="786"/>
      <c r="F49" s="786"/>
      <c r="G49" s="786"/>
      <c r="H49" s="786"/>
      <c r="I49" s="786"/>
      <c r="J49" s="786"/>
      <c r="K49" s="786"/>
      <c r="L49" s="786"/>
      <c r="M49" s="786"/>
      <c r="N49" s="786"/>
      <c r="O49" s="786"/>
      <c r="P49" s="786"/>
      <c r="Q49" s="786"/>
      <c r="AY49" s="525"/>
      <c r="AZ49" s="525"/>
      <c r="BA49" s="525"/>
      <c r="BB49" s="525"/>
      <c r="BC49" s="525"/>
      <c r="BD49" s="678"/>
      <c r="BE49" s="678"/>
      <c r="BF49" s="678"/>
      <c r="BG49" s="678"/>
      <c r="BH49" s="525"/>
      <c r="BI49" s="525"/>
      <c r="BJ49" s="525"/>
    </row>
    <row r="50" spans="1:74" x14ac:dyDescent="0.2">
      <c r="BK50" s="392"/>
      <c r="BL50" s="392"/>
      <c r="BM50" s="392"/>
      <c r="BN50" s="392"/>
      <c r="BO50" s="392"/>
      <c r="BP50" s="392"/>
      <c r="BQ50" s="392"/>
      <c r="BR50" s="392"/>
      <c r="BS50" s="392"/>
      <c r="BT50" s="392"/>
      <c r="BU50" s="392"/>
      <c r="BV50" s="392"/>
    </row>
    <row r="51" spans="1:74" x14ac:dyDescent="0.2">
      <c r="BK51" s="392"/>
      <c r="BL51" s="392"/>
      <c r="BM51" s="392"/>
      <c r="BN51" s="392"/>
      <c r="BO51" s="392"/>
      <c r="BP51" s="392"/>
      <c r="BQ51" s="392"/>
      <c r="BR51" s="392"/>
      <c r="BS51" s="392"/>
      <c r="BT51" s="392"/>
      <c r="BU51" s="392"/>
      <c r="BV51" s="392"/>
    </row>
    <row r="52" spans="1:74" x14ac:dyDescent="0.2">
      <c r="BK52" s="392"/>
      <c r="BL52" s="392"/>
      <c r="BM52" s="392"/>
      <c r="BN52" s="392"/>
      <c r="BO52" s="392"/>
      <c r="BP52" s="392"/>
      <c r="BQ52" s="392"/>
      <c r="BR52" s="392"/>
      <c r="BS52" s="392"/>
      <c r="BT52" s="392"/>
      <c r="BU52" s="392"/>
      <c r="BV52" s="392"/>
    </row>
    <row r="53" spans="1:74" x14ac:dyDescent="0.2">
      <c r="BK53" s="392"/>
      <c r="BL53" s="392"/>
      <c r="BM53" s="392"/>
      <c r="BN53" s="392"/>
      <c r="BO53" s="392"/>
      <c r="BP53" s="392"/>
      <c r="BQ53" s="392"/>
      <c r="BR53" s="392"/>
      <c r="BS53" s="392"/>
      <c r="BT53" s="392"/>
      <c r="BU53" s="392"/>
      <c r="BV53" s="392"/>
    </row>
    <row r="54" spans="1:74" x14ac:dyDescent="0.2">
      <c r="BK54" s="392"/>
      <c r="BL54" s="392"/>
      <c r="BM54" s="392"/>
      <c r="BN54" s="392"/>
      <c r="BO54" s="392"/>
      <c r="BP54" s="392"/>
      <c r="BQ54" s="392"/>
      <c r="BR54" s="392"/>
      <c r="BS54" s="392"/>
      <c r="BT54" s="392"/>
      <c r="BU54" s="392"/>
      <c r="BV54" s="392"/>
    </row>
    <row r="55" spans="1:74" x14ac:dyDescent="0.2">
      <c r="BK55" s="392"/>
      <c r="BL55" s="392"/>
      <c r="BM55" s="392"/>
      <c r="BN55" s="392"/>
      <c r="BO55" s="392"/>
      <c r="BP55" s="392"/>
      <c r="BQ55" s="392"/>
      <c r="BR55" s="392"/>
      <c r="BS55" s="392"/>
      <c r="BT55" s="392"/>
      <c r="BU55" s="392"/>
      <c r="BV55" s="392"/>
    </row>
    <row r="56" spans="1:74" x14ac:dyDescent="0.2">
      <c r="BK56" s="392"/>
      <c r="BL56" s="392"/>
      <c r="BM56" s="392"/>
      <c r="BN56" s="392"/>
      <c r="BO56" s="392"/>
      <c r="BP56" s="392"/>
      <c r="BQ56" s="392"/>
      <c r="BR56" s="392"/>
      <c r="BS56" s="392"/>
      <c r="BT56" s="392"/>
      <c r="BU56" s="392"/>
      <c r="BV56" s="392"/>
    </row>
    <row r="57" spans="1:74" x14ac:dyDescent="0.2">
      <c r="BK57" s="392"/>
      <c r="BL57" s="392"/>
      <c r="BM57" s="392"/>
      <c r="BN57" s="392"/>
      <c r="BO57" s="392"/>
      <c r="BP57" s="392"/>
      <c r="BQ57" s="392"/>
      <c r="BR57" s="392"/>
      <c r="BS57" s="392"/>
      <c r="BT57" s="392"/>
      <c r="BU57" s="392"/>
      <c r="BV57" s="392"/>
    </row>
    <row r="58" spans="1:74" x14ac:dyDescent="0.2">
      <c r="BK58" s="392"/>
      <c r="BL58" s="392"/>
      <c r="BM58" s="392"/>
      <c r="BN58" s="392"/>
      <c r="BO58" s="392"/>
      <c r="BP58" s="392"/>
      <c r="BQ58" s="392"/>
      <c r="BR58" s="392"/>
      <c r="BS58" s="392"/>
      <c r="BT58" s="392"/>
      <c r="BU58" s="392"/>
      <c r="BV58" s="392"/>
    </row>
    <row r="59" spans="1:74" x14ac:dyDescent="0.2">
      <c r="BK59" s="392"/>
      <c r="BL59" s="392"/>
      <c r="BM59" s="392"/>
      <c r="BN59" s="392"/>
      <c r="BO59" s="392"/>
      <c r="BP59" s="392"/>
      <c r="BQ59" s="392"/>
      <c r="BR59" s="392"/>
      <c r="BS59" s="392"/>
      <c r="BT59" s="392"/>
      <c r="BU59" s="392"/>
      <c r="BV59" s="392"/>
    </row>
    <row r="60" spans="1:74" x14ac:dyDescent="0.2">
      <c r="BK60" s="392"/>
      <c r="BL60" s="392"/>
      <c r="BM60" s="392"/>
      <c r="BN60" s="392"/>
      <c r="BO60" s="392"/>
      <c r="BP60" s="392"/>
      <c r="BQ60" s="392"/>
      <c r="BR60" s="392"/>
      <c r="BS60" s="392"/>
      <c r="BT60" s="392"/>
      <c r="BU60" s="392"/>
      <c r="BV60" s="392"/>
    </row>
    <row r="61" spans="1:74" x14ac:dyDescent="0.2">
      <c r="BK61" s="392"/>
      <c r="BL61" s="392"/>
      <c r="BM61" s="392"/>
      <c r="BN61" s="392"/>
      <c r="BO61" s="392"/>
      <c r="BP61" s="392"/>
      <c r="BQ61" s="392"/>
      <c r="BR61" s="392"/>
      <c r="BS61" s="392"/>
      <c r="BT61" s="392"/>
      <c r="BU61" s="392"/>
      <c r="BV61" s="392"/>
    </row>
    <row r="62" spans="1:74" x14ac:dyDescent="0.2">
      <c r="BK62" s="392"/>
      <c r="BL62" s="392"/>
      <c r="BM62" s="392"/>
      <c r="BN62" s="392"/>
      <c r="BO62" s="392"/>
      <c r="BP62" s="392"/>
      <c r="BQ62" s="392"/>
      <c r="BR62" s="392"/>
      <c r="BS62" s="392"/>
      <c r="BT62" s="392"/>
      <c r="BU62" s="392"/>
      <c r="BV62" s="392"/>
    </row>
    <row r="63" spans="1:74" x14ac:dyDescent="0.2">
      <c r="BK63" s="392"/>
      <c r="BL63" s="392"/>
      <c r="BM63" s="392"/>
      <c r="BN63" s="392"/>
      <c r="BO63" s="392"/>
      <c r="BP63" s="392"/>
      <c r="BQ63" s="392"/>
      <c r="BR63" s="392"/>
      <c r="BS63" s="392"/>
      <c r="BT63" s="392"/>
      <c r="BU63" s="392"/>
      <c r="BV63" s="392"/>
    </row>
    <row r="64" spans="1:74" x14ac:dyDescent="0.2">
      <c r="BK64" s="392"/>
      <c r="BL64" s="392"/>
      <c r="BM64" s="392"/>
      <c r="BN64" s="392"/>
      <c r="BO64" s="392"/>
      <c r="BP64" s="392"/>
      <c r="BQ64" s="392"/>
      <c r="BR64" s="392"/>
      <c r="BS64" s="392"/>
      <c r="BT64" s="392"/>
      <c r="BU64" s="392"/>
      <c r="BV64" s="392"/>
    </row>
    <row r="65" spans="63:74" x14ac:dyDescent="0.2">
      <c r="BK65" s="392"/>
      <c r="BL65" s="392"/>
      <c r="BM65" s="392"/>
      <c r="BN65" s="392"/>
      <c r="BO65" s="392"/>
      <c r="BP65" s="392"/>
      <c r="BQ65" s="392"/>
      <c r="BR65" s="392"/>
      <c r="BS65" s="392"/>
      <c r="BT65" s="392"/>
      <c r="BU65" s="392"/>
      <c r="BV65" s="392"/>
    </row>
    <row r="66" spans="63:74" x14ac:dyDescent="0.2">
      <c r="BK66" s="392"/>
      <c r="BL66" s="392"/>
      <c r="BM66" s="392"/>
      <c r="BN66" s="392"/>
      <c r="BO66" s="392"/>
      <c r="BP66" s="392"/>
      <c r="BQ66" s="392"/>
      <c r="BR66" s="392"/>
      <c r="BS66" s="392"/>
      <c r="BT66" s="392"/>
      <c r="BU66" s="392"/>
      <c r="BV66" s="392"/>
    </row>
    <row r="67" spans="63:74" x14ac:dyDescent="0.2">
      <c r="BK67" s="392"/>
      <c r="BL67" s="392"/>
      <c r="BM67" s="392"/>
      <c r="BN67" s="392"/>
      <c r="BO67" s="392"/>
      <c r="BP67" s="392"/>
      <c r="BQ67" s="392"/>
      <c r="BR67" s="392"/>
      <c r="BS67" s="392"/>
      <c r="BT67" s="392"/>
      <c r="BU67" s="392"/>
      <c r="BV67" s="392"/>
    </row>
    <row r="68" spans="63:74" x14ac:dyDescent="0.2">
      <c r="BK68" s="392"/>
      <c r="BL68" s="392"/>
      <c r="BM68" s="392"/>
      <c r="BN68" s="392"/>
      <c r="BO68" s="392"/>
      <c r="BP68" s="392"/>
      <c r="BQ68" s="392"/>
      <c r="BR68" s="392"/>
      <c r="BS68" s="392"/>
      <c r="BT68" s="392"/>
      <c r="BU68" s="392"/>
      <c r="BV68" s="392"/>
    </row>
    <row r="69" spans="63:74" x14ac:dyDescent="0.2">
      <c r="BK69" s="392"/>
      <c r="BL69" s="392"/>
      <c r="BM69" s="392"/>
      <c r="BN69" s="392"/>
      <c r="BO69" s="392"/>
      <c r="BP69" s="392"/>
      <c r="BQ69" s="392"/>
      <c r="BR69" s="392"/>
      <c r="BS69" s="392"/>
      <c r="BT69" s="392"/>
      <c r="BU69" s="392"/>
      <c r="BV69" s="392"/>
    </row>
    <row r="70" spans="63:74" x14ac:dyDescent="0.2">
      <c r="BK70" s="392"/>
      <c r="BL70" s="392"/>
      <c r="BM70" s="392"/>
      <c r="BN70" s="392"/>
      <c r="BO70" s="392"/>
      <c r="BP70" s="392"/>
      <c r="BQ70" s="392"/>
      <c r="BR70" s="392"/>
      <c r="BS70" s="392"/>
      <c r="BT70" s="392"/>
      <c r="BU70" s="392"/>
      <c r="BV70" s="392"/>
    </row>
    <row r="71" spans="63:74" x14ac:dyDescent="0.2">
      <c r="BK71" s="392"/>
      <c r="BL71" s="392"/>
      <c r="BM71" s="392"/>
      <c r="BN71" s="392"/>
      <c r="BO71" s="392"/>
      <c r="BP71" s="392"/>
      <c r="BQ71" s="392"/>
      <c r="BR71" s="392"/>
      <c r="BS71" s="392"/>
      <c r="BT71" s="392"/>
      <c r="BU71" s="392"/>
      <c r="BV71" s="392"/>
    </row>
    <row r="72" spans="63:74" x14ac:dyDescent="0.2">
      <c r="BK72" s="392"/>
      <c r="BL72" s="392"/>
      <c r="BM72" s="392"/>
      <c r="BN72" s="392"/>
      <c r="BO72" s="392"/>
      <c r="BP72" s="392"/>
      <c r="BQ72" s="392"/>
      <c r="BR72" s="392"/>
      <c r="BS72" s="392"/>
      <c r="BT72" s="392"/>
      <c r="BU72" s="392"/>
      <c r="BV72" s="392"/>
    </row>
    <row r="73" spans="63:74" x14ac:dyDescent="0.2">
      <c r="BK73" s="392"/>
      <c r="BL73" s="392"/>
      <c r="BM73" s="392"/>
      <c r="BN73" s="392"/>
      <c r="BO73" s="392"/>
      <c r="BP73" s="392"/>
      <c r="BQ73" s="392"/>
      <c r="BR73" s="392"/>
      <c r="BS73" s="392"/>
      <c r="BT73" s="392"/>
      <c r="BU73" s="392"/>
      <c r="BV73" s="392"/>
    </row>
    <row r="74" spans="63:74" x14ac:dyDescent="0.2">
      <c r="BK74" s="392"/>
      <c r="BL74" s="392"/>
      <c r="BM74" s="392"/>
      <c r="BN74" s="392"/>
      <c r="BO74" s="392"/>
      <c r="BP74" s="392"/>
      <c r="BQ74" s="392"/>
      <c r="BR74" s="392"/>
      <c r="BS74" s="392"/>
      <c r="BT74" s="392"/>
      <c r="BU74" s="392"/>
      <c r="BV74" s="392"/>
    </row>
    <row r="75" spans="63:74" x14ac:dyDescent="0.2">
      <c r="BK75" s="392"/>
      <c r="BL75" s="392"/>
      <c r="BM75" s="392"/>
      <c r="BN75" s="392"/>
      <c r="BO75" s="392"/>
      <c r="BP75" s="392"/>
      <c r="BQ75" s="392"/>
      <c r="BR75" s="392"/>
      <c r="BS75" s="392"/>
      <c r="BT75" s="392"/>
      <c r="BU75" s="392"/>
      <c r="BV75" s="392"/>
    </row>
    <row r="76" spans="63:74" x14ac:dyDescent="0.2">
      <c r="BK76" s="392"/>
      <c r="BL76" s="392"/>
      <c r="BM76" s="392"/>
      <c r="BN76" s="392"/>
      <c r="BO76" s="392"/>
      <c r="BP76" s="392"/>
      <c r="BQ76" s="392"/>
      <c r="BR76" s="392"/>
      <c r="BS76" s="392"/>
      <c r="BT76" s="392"/>
      <c r="BU76" s="392"/>
      <c r="BV76" s="392"/>
    </row>
    <row r="77" spans="63:74" x14ac:dyDescent="0.2">
      <c r="BK77" s="392"/>
      <c r="BL77" s="392"/>
      <c r="BM77" s="392"/>
      <c r="BN77" s="392"/>
      <c r="BO77" s="392"/>
      <c r="BP77" s="392"/>
      <c r="BQ77" s="392"/>
      <c r="BR77" s="392"/>
      <c r="BS77" s="392"/>
      <c r="BT77" s="392"/>
      <c r="BU77" s="392"/>
      <c r="BV77" s="392"/>
    </row>
    <row r="78" spans="63:74" x14ac:dyDescent="0.2">
      <c r="BK78" s="392"/>
      <c r="BL78" s="392"/>
      <c r="BM78" s="392"/>
      <c r="BN78" s="392"/>
      <c r="BO78" s="392"/>
      <c r="BP78" s="392"/>
      <c r="BQ78" s="392"/>
      <c r="BR78" s="392"/>
      <c r="BS78" s="392"/>
      <c r="BT78" s="392"/>
      <c r="BU78" s="392"/>
      <c r="BV78" s="392"/>
    </row>
    <row r="79" spans="63:74" x14ac:dyDescent="0.2">
      <c r="BK79" s="392"/>
      <c r="BL79" s="392"/>
      <c r="BM79" s="392"/>
      <c r="BN79" s="392"/>
      <c r="BO79" s="392"/>
      <c r="BP79" s="392"/>
      <c r="BQ79" s="392"/>
      <c r="BR79" s="392"/>
      <c r="BS79" s="392"/>
      <c r="BT79" s="392"/>
      <c r="BU79" s="392"/>
      <c r="BV79" s="392"/>
    </row>
    <row r="80" spans="63:74" x14ac:dyDescent="0.2">
      <c r="BK80" s="392"/>
      <c r="BL80" s="392"/>
      <c r="BM80" s="392"/>
      <c r="BN80" s="392"/>
      <c r="BO80" s="392"/>
      <c r="BP80" s="392"/>
      <c r="BQ80" s="392"/>
      <c r="BR80" s="392"/>
      <c r="BS80" s="392"/>
      <c r="BT80" s="392"/>
      <c r="BU80" s="392"/>
      <c r="BV80" s="392"/>
    </row>
    <row r="81" spans="63:74" x14ac:dyDescent="0.2">
      <c r="BK81" s="392"/>
      <c r="BL81" s="392"/>
      <c r="BM81" s="392"/>
      <c r="BN81" s="392"/>
      <c r="BO81" s="392"/>
      <c r="BP81" s="392"/>
      <c r="BQ81" s="392"/>
      <c r="BR81" s="392"/>
      <c r="BS81" s="392"/>
      <c r="BT81" s="392"/>
      <c r="BU81" s="392"/>
      <c r="BV81" s="392"/>
    </row>
    <row r="82" spans="63:74" x14ac:dyDescent="0.2">
      <c r="BK82" s="392"/>
      <c r="BL82" s="392"/>
      <c r="BM82" s="392"/>
      <c r="BN82" s="392"/>
      <c r="BO82" s="392"/>
      <c r="BP82" s="392"/>
      <c r="BQ82" s="392"/>
      <c r="BR82" s="392"/>
      <c r="BS82" s="392"/>
      <c r="BT82" s="392"/>
      <c r="BU82" s="392"/>
      <c r="BV82" s="392"/>
    </row>
    <row r="83" spans="63:74" x14ac:dyDescent="0.2">
      <c r="BK83" s="392"/>
      <c r="BL83" s="392"/>
      <c r="BM83" s="392"/>
      <c r="BN83" s="392"/>
      <c r="BO83" s="392"/>
      <c r="BP83" s="392"/>
      <c r="BQ83" s="392"/>
      <c r="BR83" s="392"/>
      <c r="BS83" s="392"/>
      <c r="BT83" s="392"/>
      <c r="BU83" s="392"/>
      <c r="BV83" s="392"/>
    </row>
    <row r="84" spans="63:74" x14ac:dyDescent="0.2">
      <c r="BK84" s="392"/>
      <c r="BL84" s="392"/>
      <c r="BM84" s="392"/>
      <c r="BN84" s="392"/>
      <c r="BO84" s="392"/>
      <c r="BP84" s="392"/>
      <c r="BQ84" s="392"/>
      <c r="BR84" s="392"/>
      <c r="BS84" s="392"/>
      <c r="BT84" s="392"/>
      <c r="BU84" s="392"/>
      <c r="BV84" s="392"/>
    </row>
    <row r="85" spans="63:74" x14ac:dyDescent="0.2">
      <c r="BK85" s="392"/>
      <c r="BL85" s="392"/>
      <c r="BM85" s="392"/>
      <c r="BN85" s="392"/>
      <c r="BO85" s="392"/>
      <c r="BP85" s="392"/>
      <c r="BQ85" s="392"/>
      <c r="BR85" s="392"/>
      <c r="BS85" s="392"/>
      <c r="BT85" s="392"/>
      <c r="BU85" s="392"/>
      <c r="BV85" s="392"/>
    </row>
    <row r="86" spans="63:74" x14ac:dyDescent="0.2">
      <c r="BK86" s="392"/>
      <c r="BL86" s="392"/>
      <c r="BM86" s="392"/>
      <c r="BN86" s="392"/>
      <c r="BO86" s="392"/>
      <c r="BP86" s="392"/>
      <c r="BQ86" s="392"/>
      <c r="BR86" s="392"/>
      <c r="BS86" s="392"/>
      <c r="BT86" s="392"/>
      <c r="BU86" s="392"/>
      <c r="BV86" s="392"/>
    </row>
    <row r="87" spans="63:74" x14ac:dyDescent="0.2">
      <c r="BK87" s="392"/>
      <c r="BL87" s="392"/>
      <c r="BM87" s="392"/>
      <c r="BN87" s="392"/>
      <c r="BO87" s="392"/>
      <c r="BP87" s="392"/>
      <c r="BQ87" s="392"/>
      <c r="BR87" s="392"/>
      <c r="BS87" s="392"/>
      <c r="BT87" s="392"/>
      <c r="BU87" s="392"/>
      <c r="BV87" s="392"/>
    </row>
    <row r="88" spans="63:74" x14ac:dyDescent="0.2">
      <c r="BK88" s="392"/>
      <c r="BL88" s="392"/>
      <c r="BM88" s="392"/>
      <c r="BN88" s="392"/>
      <c r="BO88" s="392"/>
      <c r="BP88" s="392"/>
      <c r="BQ88" s="392"/>
      <c r="BR88" s="392"/>
      <c r="BS88" s="392"/>
      <c r="BT88" s="392"/>
      <c r="BU88" s="392"/>
      <c r="BV88" s="392"/>
    </row>
    <row r="89" spans="63:74" x14ac:dyDescent="0.2">
      <c r="BK89" s="392"/>
      <c r="BL89" s="392"/>
      <c r="BM89" s="392"/>
      <c r="BN89" s="392"/>
      <c r="BO89" s="392"/>
      <c r="BP89" s="392"/>
      <c r="BQ89" s="392"/>
      <c r="BR89" s="392"/>
      <c r="BS89" s="392"/>
      <c r="BT89" s="392"/>
      <c r="BU89" s="392"/>
      <c r="BV89" s="392"/>
    </row>
    <row r="90" spans="63:74" x14ac:dyDescent="0.2">
      <c r="BK90" s="392"/>
      <c r="BL90" s="392"/>
      <c r="BM90" s="392"/>
      <c r="BN90" s="392"/>
      <c r="BO90" s="392"/>
      <c r="BP90" s="392"/>
      <c r="BQ90" s="392"/>
      <c r="BR90" s="392"/>
      <c r="BS90" s="392"/>
      <c r="BT90" s="392"/>
      <c r="BU90" s="392"/>
      <c r="BV90" s="392"/>
    </row>
    <row r="91" spans="63:74" x14ac:dyDescent="0.2">
      <c r="BK91" s="392"/>
      <c r="BL91" s="392"/>
      <c r="BM91" s="392"/>
      <c r="BN91" s="392"/>
      <c r="BO91" s="392"/>
      <c r="BP91" s="392"/>
      <c r="BQ91" s="392"/>
      <c r="BR91" s="392"/>
      <c r="BS91" s="392"/>
      <c r="BT91" s="392"/>
      <c r="BU91" s="392"/>
      <c r="BV91" s="392"/>
    </row>
    <row r="92" spans="63:74" x14ac:dyDescent="0.2">
      <c r="BK92" s="392"/>
      <c r="BL92" s="392"/>
      <c r="BM92" s="392"/>
      <c r="BN92" s="392"/>
      <c r="BO92" s="392"/>
      <c r="BP92" s="392"/>
      <c r="BQ92" s="392"/>
      <c r="BR92" s="392"/>
      <c r="BS92" s="392"/>
      <c r="BT92" s="392"/>
      <c r="BU92" s="392"/>
      <c r="BV92" s="392"/>
    </row>
    <row r="93" spans="63:74" x14ac:dyDescent="0.2">
      <c r="BK93" s="392"/>
      <c r="BL93" s="392"/>
      <c r="BM93" s="392"/>
      <c r="BN93" s="392"/>
      <c r="BO93" s="392"/>
      <c r="BP93" s="392"/>
      <c r="BQ93" s="392"/>
      <c r="BR93" s="392"/>
      <c r="BS93" s="392"/>
      <c r="BT93" s="392"/>
      <c r="BU93" s="392"/>
      <c r="BV93" s="392"/>
    </row>
    <row r="94" spans="63:74" x14ac:dyDescent="0.2">
      <c r="BK94" s="392"/>
      <c r="BL94" s="392"/>
      <c r="BM94" s="392"/>
      <c r="BN94" s="392"/>
      <c r="BO94" s="392"/>
      <c r="BP94" s="392"/>
      <c r="BQ94" s="392"/>
      <c r="BR94" s="392"/>
      <c r="BS94" s="392"/>
      <c r="BT94" s="392"/>
      <c r="BU94" s="392"/>
      <c r="BV94" s="392"/>
    </row>
    <row r="95" spans="63:74" x14ac:dyDescent="0.2">
      <c r="BK95" s="392"/>
      <c r="BL95" s="392"/>
      <c r="BM95" s="392"/>
      <c r="BN95" s="392"/>
      <c r="BO95" s="392"/>
      <c r="BP95" s="392"/>
      <c r="BQ95" s="392"/>
      <c r="BR95" s="392"/>
      <c r="BS95" s="392"/>
      <c r="BT95" s="392"/>
      <c r="BU95" s="392"/>
      <c r="BV95" s="392"/>
    </row>
    <row r="96" spans="63:74" x14ac:dyDescent="0.2">
      <c r="BK96" s="392"/>
      <c r="BL96" s="392"/>
      <c r="BM96" s="392"/>
      <c r="BN96" s="392"/>
      <c r="BO96" s="392"/>
      <c r="BP96" s="392"/>
      <c r="BQ96" s="392"/>
      <c r="BR96" s="392"/>
      <c r="BS96" s="392"/>
      <c r="BT96" s="392"/>
      <c r="BU96" s="392"/>
      <c r="BV96" s="392"/>
    </row>
    <row r="97" spans="63:74" x14ac:dyDescent="0.2">
      <c r="BK97" s="392"/>
      <c r="BL97" s="392"/>
      <c r="BM97" s="392"/>
      <c r="BN97" s="392"/>
      <c r="BO97" s="392"/>
      <c r="BP97" s="392"/>
      <c r="BQ97" s="392"/>
      <c r="BR97" s="392"/>
      <c r="BS97" s="392"/>
      <c r="BT97" s="392"/>
      <c r="BU97" s="392"/>
      <c r="BV97" s="392"/>
    </row>
    <row r="98" spans="63:74" x14ac:dyDescent="0.2">
      <c r="BK98" s="392"/>
      <c r="BL98" s="392"/>
      <c r="BM98" s="392"/>
      <c r="BN98" s="392"/>
      <c r="BO98" s="392"/>
      <c r="BP98" s="392"/>
      <c r="BQ98" s="392"/>
      <c r="BR98" s="392"/>
      <c r="BS98" s="392"/>
      <c r="BT98" s="392"/>
      <c r="BU98" s="392"/>
      <c r="BV98" s="392"/>
    </row>
    <row r="99" spans="63:74" x14ac:dyDescent="0.2">
      <c r="BK99" s="392"/>
      <c r="BL99" s="392"/>
      <c r="BM99" s="392"/>
      <c r="BN99" s="392"/>
      <c r="BO99" s="392"/>
      <c r="BP99" s="392"/>
      <c r="BQ99" s="392"/>
      <c r="BR99" s="392"/>
      <c r="BS99" s="392"/>
      <c r="BT99" s="392"/>
      <c r="BU99" s="392"/>
      <c r="BV99" s="392"/>
    </row>
    <row r="100" spans="63:74" x14ac:dyDescent="0.2">
      <c r="BK100" s="392"/>
      <c r="BL100" s="392"/>
      <c r="BM100" s="392"/>
      <c r="BN100" s="392"/>
      <c r="BO100" s="392"/>
      <c r="BP100" s="392"/>
      <c r="BQ100" s="392"/>
      <c r="BR100" s="392"/>
      <c r="BS100" s="392"/>
      <c r="BT100" s="392"/>
      <c r="BU100" s="392"/>
      <c r="BV100" s="392"/>
    </row>
    <row r="101" spans="63:74" x14ac:dyDescent="0.2">
      <c r="BK101" s="392"/>
      <c r="BL101" s="392"/>
      <c r="BM101" s="392"/>
      <c r="BN101" s="392"/>
      <c r="BO101" s="392"/>
      <c r="BP101" s="392"/>
      <c r="BQ101" s="392"/>
      <c r="BR101" s="392"/>
      <c r="BS101" s="392"/>
      <c r="BT101" s="392"/>
      <c r="BU101" s="392"/>
      <c r="BV101" s="392"/>
    </row>
    <row r="102" spans="63:74" x14ac:dyDescent="0.2">
      <c r="BK102" s="392"/>
      <c r="BL102" s="392"/>
      <c r="BM102" s="392"/>
      <c r="BN102" s="392"/>
      <c r="BO102" s="392"/>
      <c r="BP102" s="392"/>
      <c r="BQ102" s="392"/>
      <c r="BR102" s="392"/>
      <c r="BS102" s="392"/>
      <c r="BT102" s="392"/>
      <c r="BU102" s="392"/>
      <c r="BV102" s="392"/>
    </row>
    <row r="103" spans="63:74" x14ac:dyDescent="0.2">
      <c r="BK103" s="392"/>
      <c r="BL103" s="392"/>
      <c r="BM103" s="392"/>
      <c r="BN103" s="392"/>
      <c r="BO103" s="392"/>
      <c r="BP103" s="392"/>
      <c r="BQ103" s="392"/>
      <c r="BR103" s="392"/>
      <c r="BS103" s="392"/>
      <c r="BT103" s="392"/>
      <c r="BU103" s="392"/>
      <c r="BV103" s="392"/>
    </row>
    <row r="104" spans="63:74" x14ac:dyDescent="0.2">
      <c r="BK104" s="392"/>
      <c r="BL104" s="392"/>
      <c r="BM104" s="392"/>
      <c r="BN104" s="392"/>
      <c r="BO104" s="392"/>
      <c r="BP104" s="392"/>
      <c r="BQ104" s="392"/>
      <c r="BR104" s="392"/>
      <c r="BS104" s="392"/>
      <c r="BT104" s="392"/>
      <c r="BU104" s="392"/>
      <c r="BV104" s="392"/>
    </row>
    <row r="105" spans="63:74" x14ac:dyDescent="0.2">
      <c r="BK105" s="392"/>
      <c r="BL105" s="392"/>
      <c r="BM105" s="392"/>
      <c r="BN105" s="392"/>
      <c r="BO105" s="392"/>
      <c r="BP105" s="392"/>
      <c r="BQ105" s="392"/>
      <c r="BR105" s="392"/>
      <c r="BS105" s="392"/>
      <c r="BT105" s="392"/>
      <c r="BU105" s="392"/>
      <c r="BV105" s="392"/>
    </row>
    <row r="106" spans="63:74" x14ac:dyDescent="0.2">
      <c r="BK106" s="392"/>
      <c r="BL106" s="392"/>
      <c r="BM106" s="392"/>
      <c r="BN106" s="392"/>
      <c r="BO106" s="392"/>
      <c r="BP106" s="392"/>
      <c r="BQ106" s="392"/>
      <c r="BR106" s="392"/>
      <c r="BS106" s="392"/>
      <c r="BT106" s="392"/>
      <c r="BU106" s="392"/>
      <c r="BV106" s="392"/>
    </row>
    <row r="107" spans="63:74" x14ac:dyDescent="0.2">
      <c r="BK107" s="392"/>
      <c r="BL107" s="392"/>
      <c r="BM107" s="392"/>
      <c r="BN107" s="392"/>
      <c r="BO107" s="392"/>
      <c r="BP107" s="392"/>
      <c r="BQ107" s="392"/>
      <c r="BR107" s="392"/>
      <c r="BS107" s="392"/>
      <c r="BT107" s="392"/>
      <c r="BU107" s="392"/>
      <c r="BV107" s="392"/>
    </row>
    <row r="108" spans="63:74" x14ac:dyDescent="0.2">
      <c r="BK108" s="392"/>
      <c r="BL108" s="392"/>
      <c r="BM108" s="392"/>
      <c r="BN108" s="392"/>
      <c r="BO108" s="392"/>
      <c r="BP108" s="392"/>
      <c r="BQ108" s="392"/>
      <c r="BR108" s="392"/>
      <c r="BS108" s="392"/>
      <c r="BT108" s="392"/>
      <c r="BU108" s="392"/>
      <c r="BV108" s="392"/>
    </row>
    <row r="109" spans="63:74" x14ac:dyDescent="0.2">
      <c r="BK109" s="392"/>
      <c r="BL109" s="392"/>
      <c r="BM109" s="392"/>
      <c r="BN109" s="392"/>
      <c r="BO109" s="392"/>
      <c r="BP109" s="392"/>
      <c r="BQ109" s="392"/>
      <c r="BR109" s="392"/>
      <c r="BS109" s="392"/>
      <c r="BT109" s="392"/>
      <c r="BU109" s="392"/>
      <c r="BV109" s="392"/>
    </row>
    <row r="110" spans="63:74" x14ac:dyDescent="0.2">
      <c r="BK110" s="392"/>
      <c r="BL110" s="392"/>
      <c r="BM110" s="392"/>
      <c r="BN110" s="392"/>
      <c r="BO110" s="392"/>
      <c r="BP110" s="392"/>
      <c r="BQ110" s="392"/>
      <c r="BR110" s="392"/>
      <c r="BS110" s="392"/>
      <c r="BT110" s="392"/>
      <c r="BU110" s="392"/>
      <c r="BV110" s="392"/>
    </row>
    <row r="111" spans="63:74" x14ac:dyDescent="0.2">
      <c r="BK111" s="392"/>
      <c r="BL111" s="392"/>
      <c r="BM111" s="392"/>
      <c r="BN111" s="392"/>
      <c r="BO111" s="392"/>
      <c r="BP111" s="392"/>
      <c r="BQ111" s="392"/>
      <c r="BR111" s="392"/>
      <c r="BS111" s="392"/>
      <c r="BT111" s="392"/>
      <c r="BU111" s="392"/>
      <c r="BV111" s="392"/>
    </row>
    <row r="112" spans="63:74" x14ac:dyDescent="0.2">
      <c r="BK112" s="392"/>
      <c r="BL112" s="392"/>
      <c r="BM112" s="392"/>
      <c r="BN112" s="392"/>
      <c r="BO112" s="392"/>
      <c r="BP112" s="392"/>
      <c r="BQ112" s="392"/>
      <c r="BR112" s="392"/>
      <c r="BS112" s="392"/>
      <c r="BT112" s="392"/>
      <c r="BU112" s="392"/>
      <c r="BV112" s="392"/>
    </row>
    <row r="113" spans="63:74" x14ac:dyDescent="0.2">
      <c r="BK113" s="392"/>
      <c r="BL113" s="392"/>
      <c r="BM113" s="392"/>
      <c r="BN113" s="392"/>
      <c r="BO113" s="392"/>
      <c r="BP113" s="392"/>
      <c r="BQ113" s="392"/>
      <c r="BR113" s="392"/>
      <c r="BS113" s="392"/>
      <c r="BT113" s="392"/>
      <c r="BU113" s="392"/>
      <c r="BV113" s="392"/>
    </row>
    <row r="114" spans="63:74" x14ac:dyDescent="0.2">
      <c r="BK114" s="392"/>
      <c r="BL114" s="392"/>
      <c r="BM114" s="392"/>
      <c r="BN114" s="392"/>
      <c r="BO114" s="392"/>
      <c r="BP114" s="392"/>
      <c r="BQ114" s="392"/>
      <c r="BR114" s="392"/>
      <c r="BS114" s="392"/>
      <c r="BT114" s="392"/>
      <c r="BU114" s="392"/>
      <c r="BV114" s="392"/>
    </row>
    <row r="115" spans="63:74" x14ac:dyDescent="0.2">
      <c r="BK115" s="392"/>
      <c r="BL115" s="392"/>
      <c r="BM115" s="392"/>
      <c r="BN115" s="392"/>
      <c r="BO115" s="392"/>
      <c r="BP115" s="392"/>
      <c r="BQ115" s="392"/>
      <c r="BR115" s="392"/>
      <c r="BS115" s="392"/>
      <c r="BT115" s="392"/>
      <c r="BU115" s="392"/>
      <c r="BV115" s="392"/>
    </row>
    <row r="116" spans="63:74" x14ac:dyDescent="0.2">
      <c r="BK116" s="392"/>
      <c r="BL116" s="392"/>
      <c r="BM116" s="392"/>
      <c r="BN116" s="392"/>
      <c r="BO116" s="392"/>
      <c r="BP116" s="392"/>
      <c r="BQ116" s="392"/>
      <c r="BR116" s="392"/>
      <c r="BS116" s="392"/>
      <c r="BT116" s="392"/>
      <c r="BU116" s="392"/>
      <c r="BV116" s="392"/>
    </row>
    <row r="117" spans="63:74" x14ac:dyDescent="0.2">
      <c r="BK117" s="392"/>
      <c r="BL117" s="392"/>
      <c r="BM117" s="392"/>
      <c r="BN117" s="392"/>
      <c r="BO117" s="392"/>
      <c r="BP117" s="392"/>
      <c r="BQ117" s="392"/>
      <c r="BR117" s="392"/>
      <c r="BS117" s="392"/>
      <c r="BT117" s="392"/>
      <c r="BU117" s="392"/>
      <c r="BV117" s="392"/>
    </row>
    <row r="118" spans="63:74" x14ac:dyDescent="0.2">
      <c r="BK118" s="392"/>
      <c r="BL118" s="392"/>
      <c r="BM118" s="392"/>
      <c r="BN118" s="392"/>
      <c r="BO118" s="392"/>
      <c r="BP118" s="392"/>
      <c r="BQ118" s="392"/>
      <c r="BR118" s="392"/>
      <c r="BS118" s="392"/>
      <c r="BT118" s="392"/>
      <c r="BU118" s="392"/>
      <c r="BV118" s="392"/>
    </row>
    <row r="119" spans="63:74" x14ac:dyDescent="0.2">
      <c r="BK119" s="392"/>
      <c r="BL119" s="392"/>
      <c r="BM119" s="392"/>
      <c r="BN119" s="392"/>
      <c r="BO119" s="392"/>
      <c r="BP119" s="392"/>
      <c r="BQ119" s="392"/>
      <c r="BR119" s="392"/>
      <c r="BS119" s="392"/>
      <c r="BT119" s="392"/>
      <c r="BU119" s="392"/>
      <c r="BV119" s="392"/>
    </row>
    <row r="120" spans="63:74" x14ac:dyDescent="0.2">
      <c r="BK120" s="392"/>
      <c r="BL120" s="392"/>
      <c r="BM120" s="392"/>
      <c r="BN120" s="392"/>
      <c r="BO120" s="392"/>
      <c r="BP120" s="392"/>
      <c r="BQ120" s="392"/>
      <c r="BR120" s="392"/>
      <c r="BS120" s="392"/>
      <c r="BT120" s="392"/>
      <c r="BU120" s="392"/>
      <c r="BV120" s="392"/>
    </row>
    <row r="121" spans="63:74" x14ac:dyDescent="0.2">
      <c r="BK121" s="392"/>
      <c r="BL121" s="392"/>
      <c r="BM121" s="392"/>
      <c r="BN121" s="392"/>
      <c r="BO121" s="392"/>
      <c r="BP121" s="392"/>
      <c r="BQ121" s="392"/>
      <c r="BR121" s="392"/>
      <c r="BS121" s="392"/>
      <c r="BT121" s="392"/>
      <c r="BU121" s="392"/>
      <c r="BV121" s="392"/>
    </row>
    <row r="122" spans="63:74" x14ac:dyDescent="0.2">
      <c r="BK122" s="392"/>
      <c r="BL122" s="392"/>
      <c r="BM122" s="392"/>
      <c r="BN122" s="392"/>
      <c r="BO122" s="392"/>
      <c r="BP122" s="392"/>
      <c r="BQ122" s="392"/>
      <c r="BR122" s="392"/>
      <c r="BS122" s="392"/>
      <c r="BT122" s="392"/>
      <c r="BU122" s="392"/>
      <c r="BV122" s="392"/>
    </row>
    <row r="123" spans="63:74" x14ac:dyDescent="0.2">
      <c r="BK123" s="392"/>
      <c r="BL123" s="392"/>
      <c r="BM123" s="392"/>
      <c r="BN123" s="392"/>
      <c r="BO123" s="392"/>
      <c r="BP123" s="392"/>
      <c r="BQ123" s="392"/>
      <c r="BR123" s="392"/>
      <c r="BS123" s="392"/>
      <c r="BT123" s="392"/>
      <c r="BU123" s="392"/>
      <c r="BV123" s="392"/>
    </row>
    <row r="124" spans="63:74" x14ac:dyDescent="0.2">
      <c r="BK124" s="392"/>
      <c r="BL124" s="392"/>
      <c r="BM124" s="392"/>
      <c r="BN124" s="392"/>
      <c r="BO124" s="392"/>
      <c r="BP124" s="392"/>
      <c r="BQ124" s="392"/>
      <c r="BR124" s="392"/>
      <c r="BS124" s="392"/>
      <c r="BT124" s="392"/>
      <c r="BU124" s="392"/>
      <c r="BV124" s="392"/>
    </row>
    <row r="125" spans="63:74" x14ac:dyDescent="0.2">
      <c r="BK125" s="392"/>
      <c r="BL125" s="392"/>
      <c r="BM125" s="392"/>
      <c r="BN125" s="392"/>
      <c r="BO125" s="392"/>
      <c r="BP125" s="392"/>
      <c r="BQ125" s="392"/>
      <c r="BR125" s="392"/>
      <c r="BS125" s="392"/>
      <c r="BT125" s="392"/>
      <c r="BU125" s="392"/>
      <c r="BV125" s="392"/>
    </row>
    <row r="126" spans="63:74" x14ac:dyDescent="0.2">
      <c r="BK126" s="392"/>
      <c r="BL126" s="392"/>
      <c r="BM126" s="392"/>
      <c r="BN126" s="392"/>
      <c r="BO126" s="392"/>
      <c r="BP126" s="392"/>
      <c r="BQ126" s="392"/>
      <c r="BR126" s="392"/>
      <c r="BS126" s="392"/>
      <c r="BT126" s="392"/>
      <c r="BU126" s="392"/>
      <c r="BV126" s="392"/>
    </row>
    <row r="127" spans="63:74" x14ac:dyDescent="0.2">
      <c r="BK127" s="392"/>
      <c r="BL127" s="392"/>
      <c r="BM127" s="392"/>
      <c r="BN127" s="392"/>
      <c r="BO127" s="392"/>
      <c r="BP127" s="392"/>
      <c r="BQ127" s="392"/>
      <c r="BR127" s="392"/>
      <c r="BS127" s="392"/>
      <c r="BT127" s="392"/>
      <c r="BU127" s="392"/>
      <c r="BV127" s="392"/>
    </row>
    <row r="128" spans="63:74" x14ac:dyDescent="0.2">
      <c r="BK128" s="392"/>
      <c r="BL128" s="392"/>
      <c r="BM128" s="392"/>
      <c r="BN128" s="392"/>
      <c r="BO128" s="392"/>
      <c r="BP128" s="392"/>
      <c r="BQ128" s="392"/>
      <c r="BR128" s="392"/>
      <c r="BS128" s="392"/>
      <c r="BT128" s="392"/>
      <c r="BU128" s="392"/>
      <c r="BV128" s="392"/>
    </row>
    <row r="129" spans="63:74" x14ac:dyDescent="0.2">
      <c r="BK129" s="392"/>
      <c r="BL129" s="392"/>
      <c r="BM129" s="392"/>
      <c r="BN129" s="392"/>
      <c r="BO129" s="392"/>
      <c r="BP129" s="392"/>
      <c r="BQ129" s="392"/>
      <c r="BR129" s="392"/>
      <c r="BS129" s="392"/>
      <c r="BT129" s="392"/>
      <c r="BU129" s="392"/>
      <c r="BV129" s="392"/>
    </row>
    <row r="130" spans="63:74" x14ac:dyDescent="0.2">
      <c r="BK130" s="392"/>
      <c r="BL130" s="392"/>
      <c r="BM130" s="392"/>
      <c r="BN130" s="392"/>
      <c r="BO130" s="392"/>
      <c r="BP130" s="392"/>
      <c r="BQ130" s="392"/>
      <c r="BR130" s="392"/>
      <c r="BS130" s="392"/>
      <c r="BT130" s="392"/>
      <c r="BU130" s="392"/>
      <c r="BV130" s="392"/>
    </row>
    <row r="131" spans="63:74" x14ac:dyDescent="0.2">
      <c r="BK131" s="392"/>
      <c r="BL131" s="392"/>
      <c r="BM131" s="392"/>
      <c r="BN131" s="392"/>
      <c r="BO131" s="392"/>
      <c r="BP131" s="392"/>
      <c r="BQ131" s="392"/>
      <c r="BR131" s="392"/>
      <c r="BS131" s="392"/>
      <c r="BT131" s="392"/>
      <c r="BU131" s="392"/>
      <c r="BV131" s="392"/>
    </row>
    <row r="132" spans="63:74" x14ac:dyDescent="0.2">
      <c r="BK132" s="392"/>
      <c r="BL132" s="392"/>
      <c r="BM132" s="392"/>
      <c r="BN132" s="392"/>
      <c r="BO132" s="392"/>
      <c r="BP132" s="392"/>
      <c r="BQ132" s="392"/>
      <c r="BR132" s="392"/>
      <c r="BS132" s="392"/>
      <c r="BT132" s="392"/>
      <c r="BU132" s="392"/>
      <c r="BV132" s="392"/>
    </row>
    <row r="133" spans="63:74" x14ac:dyDescent="0.2">
      <c r="BK133" s="392"/>
      <c r="BL133" s="392"/>
      <c r="BM133" s="392"/>
      <c r="BN133" s="392"/>
      <c r="BO133" s="392"/>
      <c r="BP133" s="392"/>
      <c r="BQ133" s="392"/>
      <c r="BR133" s="392"/>
      <c r="BS133" s="392"/>
      <c r="BT133" s="392"/>
      <c r="BU133" s="392"/>
      <c r="BV133" s="392"/>
    </row>
    <row r="134" spans="63:74" x14ac:dyDescent="0.2">
      <c r="BK134" s="392"/>
      <c r="BL134" s="392"/>
      <c r="BM134" s="392"/>
      <c r="BN134" s="392"/>
      <c r="BO134" s="392"/>
      <c r="BP134" s="392"/>
      <c r="BQ134" s="392"/>
      <c r="BR134" s="392"/>
      <c r="BS134" s="392"/>
      <c r="BT134" s="392"/>
      <c r="BU134" s="392"/>
      <c r="BV134" s="392"/>
    </row>
    <row r="135" spans="63:74" x14ac:dyDescent="0.2">
      <c r="BK135" s="392"/>
      <c r="BL135" s="392"/>
      <c r="BM135" s="392"/>
      <c r="BN135" s="392"/>
      <c r="BO135" s="392"/>
      <c r="BP135" s="392"/>
      <c r="BQ135" s="392"/>
      <c r="BR135" s="392"/>
      <c r="BS135" s="392"/>
      <c r="BT135" s="392"/>
      <c r="BU135" s="392"/>
      <c r="BV135" s="392"/>
    </row>
    <row r="136" spans="63:74" x14ac:dyDescent="0.2">
      <c r="BK136" s="392"/>
      <c r="BL136" s="392"/>
      <c r="BM136" s="392"/>
      <c r="BN136" s="392"/>
      <c r="BO136" s="392"/>
      <c r="BP136" s="392"/>
      <c r="BQ136" s="392"/>
      <c r="BR136" s="392"/>
      <c r="BS136" s="392"/>
      <c r="BT136" s="392"/>
      <c r="BU136" s="392"/>
      <c r="BV136" s="392"/>
    </row>
    <row r="137" spans="63:74" x14ac:dyDescent="0.2">
      <c r="BK137" s="392"/>
      <c r="BL137" s="392"/>
      <c r="BM137" s="392"/>
      <c r="BN137" s="392"/>
      <c r="BO137" s="392"/>
      <c r="BP137" s="392"/>
      <c r="BQ137" s="392"/>
      <c r="BR137" s="392"/>
      <c r="BS137" s="392"/>
      <c r="BT137" s="392"/>
      <c r="BU137" s="392"/>
      <c r="BV137" s="392"/>
    </row>
    <row r="138" spans="63:74" x14ac:dyDescent="0.2">
      <c r="BK138" s="392"/>
      <c r="BL138" s="392"/>
      <c r="BM138" s="392"/>
      <c r="BN138" s="392"/>
      <c r="BO138" s="392"/>
      <c r="BP138" s="392"/>
      <c r="BQ138" s="392"/>
      <c r="BR138" s="392"/>
      <c r="BS138" s="392"/>
      <c r="BT138" s="392"/>
      <c r="BU138" s="392"/>
      <c r="BV138" s="392"/>
    </row>
    <row r="139" spans="63:74" x14ac:dyDescent="0.2">
      <c r="BK139" s="392"/>
      <c r="BL139" s="392"/>
      <c r="BM139" s="392"/>
      <c r="BN139" s="392"/>
      <c r="BO139" s="392"/>
      <c r="BP139" s="392"/>
      <c r="BQ139" s="392"/>
      <c r="BR139" s="392"/>
      <c r="BS139" s="392"/>
      <c r="BT139" s="392"/>
      <c r="BU139" s="392"/>
      <c r="BV139" s="392"/>
    </row>
    <row r="140" spans="63:74" x14ac:dyDescent="0.2">
      <c r="BK140" s="392"/>
      <c r="BL140" s="392"/>
      <c r="BM140" s="392"/>
      <c r="BN140" s="392"/>
      <c r="BO140" s="392"/>
      <c r="BP140" s="392"/>
      <c r="BQ140" s="392"/>
      <c r="BR140" s="392"/>
      <c r="BS140" s="392"/>
      <c r="BT140" s="392"/>
      <c r="BU140" s="392"/>
      <c r="BV140" s="392"/>
    </row>
    <row r="141" spans="63:74" x14ac:dyDescent="0.2">
      <c r="BK141" s="392"/>
      <c r="BL141" s="392"/>
      <c r="BM141" s="392"/>
      <c r="BN141" s="392"/>
      <c r="BO141" s="392"/>
      <c r="BP141" s="392"/>
      <c r="BQ141" s="392"/>
      <c r="BR141" s="392"/>
      <c r="BS141" s="392"/>
      <c r="BT141" s="392"/>
      <c r="BU141" s="392"/>
      <c r="BV141" s="392"/>
    </row>
    <row r="142" spans="63:74" x14ac:dyDescent="0.2">
      <c r="BK142" s="392"/>
      <c r="BL142" s="392"/>
      <c r="BM142" s="392"/>
      <c r="BN142" s="392"/>
      <c r="BO142" s="392"/>
      <c r="BP142" s="392"/>
      <c r="BQ142" s="392"/>
      <c r="BR142" s="392"/>
      <c r="BS142" s="392"/>
      <c r="BT142" s="392"/>
      <c r="BU142" s="392"/>
      <c r="BV142" s="392"/>
    </row>
    <row r="143" spans="63:74" x14ac:dyDescent="0.2">
      <c r="BK143" s="392"/>
      <c r="BL143" s="392"/>
      <c r="BM143" s="392"/>
      <c r="BN143" s="392"/>
      <c r="BO143" s="392"/>
      <c r="BP143" s="392"/>
      <c r="BQ143" s="392"/>
      <c r="BR143" s="392"/>
      <c r="BS143" s="392"/>
      <c r="BT143" s="392"/>
      <c r="BU143" s="392"/>
      <c r="BV143" s="392"/>
    </row>
  </sheetData>
  <mergeCells count="17">
    <mergeCell ref="BK3:BV3"/>
    <mergeCell ref="B1:AL1"/>
    <mergeCell ref="C3:N3"/>
    <mergeCell ref="O3:Z3"/>
    <mergeCell ref="AA3:AL3"/>
    <mergeCell ref="AM3:AX3"/>
    <mergeCell ref="AY3:BJ3"/>
    <mergeCell ref="B47:Q47"/>
    <mergeCell ref="B48:Q48"/>
    <mergeCell ref="B49:Q49"/>
    <mergeCell ref="A1:A2"/>
    <mergeCell ref="B41:Q41"/>
    <mergeCell ref="B43:Q43"/>
    <mergeCell ref="B44:Q44"/>
    <mergeCell ref="B45:Q45"/>
    <mergeCell ref="B42:Q42"/>
    <mergeCell ref="B46:Q46"/>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D6" sqref="BD6:BD45"/>
    </sheetView>
  </sheetViews>
  <sheetFormatPr defaultColWidth="9.5703125" defaultRowHeight="11.25" x14ac:dyDescent="0.2"/>
  <cols>
    <col min="1" max="1" width="11.5703125" style="89" customWidth="1"/>
    <col min="2" max="2" width="27.42578125" style="89" customWidth="1"/>
    <col min="3" max="50" width="6.5703125" style="89" customWidth="1"/>
    <col min="51" max="55" width="6.5703125" style="388" customWidth="1"/>
    <col min="56" max="58" width="6.5703125" style="679" customWidth="1"/>
    <col min="59" max="62" width="6.5703125" style="388" customWidth="1"/>
    <col min="63" max="74" width="6.5703125" style="89" customWidth="1"/>
    <col min="75" max="16384" width="9.5703125" style="89"/>
  </cols>
  <sheetData>
    <row r="1" spans="1:74" ht="14.85" customHeight="1" x14ac:dyDescent="0.2">
      <c r="A1" s="792" t="s">
        <v>995</v>
      </c>
      <c r="B1" s="837" t="s">
        <v>252</v>
      </c>
      <c r="C1" s="838"/>
      <c r="D1" s="838"/>
      <c r="E1" s="838"/>
      <c r="F1" s="838"/>
      <c r="G1" s="838"/>
      <c r="H1" s="838"/>
      <c r="I1" s="838"/>
      <c r="J1" s="838"/>
      <c r="K1" s="838"/>
      <c r="L1" s="838"/>
      <c r="M1" s="838"/>
      <c r="N1" s="838"/>
      <c r="O1" s="838"/>
      <c r="P1" s="838"/>
      <c r="Q1" s="838"/>
      <c r="R1" s="838"/>
      <c r="S1" s="838"/>
      <c r="T1" s="838"/>
      <c r="U1" s="838"/>
      <c r="V1" s="838"/>
      <c r="W1" s="838"/>
      <c r="X1" s="838"/>
      <c r="Y1" s="838"/>
      <c r="Z1" s="838"/>
      <c r="AA1" s="838"/>
      <c r="AB1" s="838"/>
      <c r="AC1" s="838"/>
      <c r="AD1" s="838"/>
      <c r="AE1" s="838"/>
      <c r="AF1" s="838"/>
      <c r="AG1" s="838"/>
      <c r="AH1" s="838"/>
      <c r="AI1" s="838"/>
      <c r="AJ1" s="838"/>
      <c r="AK1" s="838"/>
      <c r="AL1" s="838"/>
      <c r="AM1" s="303"/>
    </row>
    <row r="2" spans="1:74" s="72" customFormat="1" ht="12.75" x14ac:dyDescent="0.2">
      <c r="A2" s="793"/>
      <c r="B2" s="541" t="str">
        <f>"U.S. Energy Information Administration  |  Short-Term Energy Outlook  - "&amp;Dates!D1</f>
        <v>U.S. Energy Information Administration  |  Short-Term Energy Outlook  - July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4"/>
      <c r="AY2" s="396"/>
      <c r="AZ2" s="396"/>
      <c r="BA2" s="396"/>
      <c r="BB2" s="396"/>
      <c r="BC2" s="396"/>
      <c r="BD2" s="669"/>
      <c r="BE2" s="669"/>
      <c r="BF2" s="669"/>
      <c r="BG2" s="396"/>
      <c r="BH2" s="396"/>
      <c r="BI2" s="396"/>
      <c r="BJ2" s="396"/>
    </row>
    <row r="3" spans="1:74" s="12" customFormat="1" ht="12.75" x14ac:dyDescent="0.2">
      <c r="A3" s="14"/>
      <c r="B3" s="15"/>
      <c r="C3" s="801">
        <f>Dates!D3</f>
        <v>2014</v>
      </c>
      <c r="D3" s="797"/>
      <c r="E3" s="797"/>
      <c r="F3" s="797"/>
      <c r="G3" s="797"/>
      <c r="H3" s="797"/>
      <c r="I3" s="797"/>
      <c r="J3" s="797"/>
      <c r="K3" s="797"/>
      <c r="L3" s="797"/>
      <c r="M3" s="797"/>
      <c r="N3" s="798"/>
      <c r="O3" s="801">
        <f>C3+1</f>
        <v>2015</v>
      </c>
      <c r="P3" s="802"/>
      <c r="Q3" s="802"/>
      <c r="R3" s="802"/>
      <c r="S3" s="802"/>
      <c r="T3" s="802"/>
      <c r="U3" s="802"/>
      <c r="V3" s="802"/>
      <c r="W3" s="802"/>
      <c r="X3" s="797"/>
      <c r="Y3" s="797"/>
      <c r="Z3" s="798"/>
      <c r="AA3" s="794">
        <f>O3+1</f>
        <v>2016</v>
      </c>
      <c r="AB3" s="797"/>
      <c r="AC3" s="797"/>
      <c r="AD3" s="797"/>
      <c r="AE3" s="797"/>
      <c r="AF3" s="797"/>
      <c r="AG3" s="797"/>
      <c r="AH3" s="797"/>
      <c r="AI3" s="797"/>
      <c r="AJ3" s="797"/>
      <c r="AK3" s="797"/>
      <c r="AL3" s="798"/>
      <c r="AM3" s="794">
        <f>AA3+1</f>
        <v>2017</v>
      </c>
      <c r="AN3" s="797"/>
      <c r="AO3" s="797"/>
      <c r="AP3" s="797"/>
      <c r="AQ3" s="797"/>
      <c r="AR3" s="797"/>
      <c r="AS3" s="797"/>
      <c r="AT3" s="797"/>
      <c r="AU3" s="797"/>
      <c r="AV3" s="797"/>
      <c r="AW3" s="797"/>
      <c r="AX3" s="798"/>
      <c r="AY3" s="794">
        <f>AM3+1</f>
        <v>2018</v>
      </c>
      <c r="AZ3" s="795"/>
      <c r="BA3" s="795"/>
      <c r="BB3" s="795"/>
      <c r="BC3" s="795"/>
      <c r="BD3" s="795"/>
      <c r="BE3" s="795"/>
      <c r="BF3" s="795"/>
      <c r="BG3" s="795"/>
      <c r="BH3" s="795"/>
      <c r="BI3" s="795"/>
      <c r="BJ3" s="796"/>
      <c r="BK3" s="794">
        <f>AY3+1</f>
        <v>2019</v>
      </c>
      <c r="BL3" s="797"/>
      <c r="BM3" s="797"/>
      <c r="BN3" s="797"/>
      <c r="BO3" s="797"/>
      <c r="BP3" s="797"/>
      <c r="BQ3" s="797"/>
      <c r="BR3" s="797"/>
      <c r="BS3" s="797"/>
      <c r="BT3" s="797"/>
      <c r="BU3" s="797"/>
      <c r="BV3" s="79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90"/>
      <c r="B5" s="91" t="s">
        <v>234</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4"/>
      <c r="AZ5" s="424"/>
      <c r="BA5" s="424"/>
      <c r="BB5" s="424"/>
      <c r="BC5" s="424"/>
      <c r="BD5" s="92"/>
      <c r="BE5" s="92"/>
      <c r="BF5" s="92"/>
      <c r="BG5" s="92"/>
      <c r="BH5" s="92"/>
      <c r="BI5" s="92"/>
      <c r="BJ5" s="424"/>
      <c r="BK5" s="424"/>
      <c r="BL5" s="424"/>
      <c r="BM5" s="424"/>
      <c r="BN5" s="424"/>
      <c r="BO5" s="424"/>
      <c r="BP5" s="424"/>
      <c r="BQ5" s="424"/>
      <c r="BR5" s="424"/>
      <c r="BS5" s="424"/>
      <c r="BT5" s="424"/>
      <c r="BU5" s="424"/>
      <c r="BV5" s="424"/>
    </row>
    <row r="6" spans="1:74" ht="11.1" customHeight="1" x14ac:dyDescent="0.2">
      <c r="A6" s="93" t="s">
        <v>214</v>
      </c>
      <c r="B6" s="199" t="s">
        <v>577</v>
      </c>
      <c r="C6" s="258">
        <v>82.992487999999994</v>
      </c>
      <c r="D6" s="258">
        <v>75.319999999999993</v>
      </c>
      <c r="E6" s="258">
        <v>86.958617000000004</v>
      </c>
      <c r="F6" s="258">
        <v>82.981424000000004</v>
      </c>
      <c r="G6" s="258">
        <v>83.793445000000006</v>
      </c>
      <c r="H6" s="258">
        <v>79.068895999999995</v>
      </c>
      <c r="I6" s="258">
        <v>84.448359999999994</v>
      </c>
      <c r="J6" s="258">
        <v>87.346498999999994</v>
      </c>
      <c r="K6" s="258">
        <v>83.581919999999997</v>
      </c>
      <c r="L6" s="258">
        <v>85.461708999999999</v>
      </c>
      <c r="M6" s="258">
        <v>81.754810000000006</v>
      </c>
      <c r="N6" s="258">
        <v>86.340590000000006</v>
      </c>
      <c r="O6" s="258">
        <v>86.596905000000007</v>
      </c>
      <c r="P6" s="258">
        <v>72.250698</v>
      </c>
      <c r="Q6" s="258">
        <v>81.476183000000006</v>
      </c>
      <c r="R6" s="258">
        <v>75.208629999999999</v>
      </c>
      <c r="S6" s="258">
        <v>70.414557000000002</v>
      </c>
      <c r="T6" s="258">
        <v>66.933364999999995</v>
      </c>
      <c r="U6" s="258">
        <v>76.476217000000005</v>
      </c>
      <c r="V6" s="258">
        <v>82.623422000000005</v>
      </c>
      <c r="W6" s="258">
        <v>77.723740000000006</v>
      </c>
      <c r="X6" s="258">
        <v>75.662374</v>
      </c>
      <c r="Y6" s="258">
        <v>68.573907000000005</v>
      </c>
      <c r="Z6" s="258">
        <v>63.000565000000002</v>
      </c>
      <c r="AA6" s="258">
        <v>60.568714999999997</v>
      </c>
      <c r="AB6" s="258">
        <v>57.328505999999997</v>
      </c>
      <c r="AC6" s="258">
        <v>55.327888000000002</v>
      </c>
      <c r="AD6" s="258">
        <v>48.216355</v>
      </c>
      <c r="AE6" s="258">
        <v>53.123077000000002</v>
      </c>
      <c r="AF6" s="258">
        <v>59.513340999999997</v>
      </c>
      <c r="AG6" s="258">
        <v>61.783814</v>
      </c>
      <c r="AH6" s="258">
        <v>68.246998000000005</v>
      </c>
      <c r="AI6" s="258">
        <v>65.069716999999997</v>
      </c>
      <c r="AJ6" s="258">
        <v>68.725230999999994</v>
      </c>
      <c r="AK6" s="258">
        <v>67.149752000000007</v>
      </c>
      <c r="AL6" s="258">
        <v>63.311104</v>
      </c>
      <c r="AM6" s="258">
        <v>68.377663999999996</v>
      </c>
      <c r="AN6" s="258">
        <v>64.354432000000003</v>
      </c>
      <c r="AO6" s="258">
        <v>64.300555000000003</v>
      </c>
      <c r="AP6" s="258">
        <v>58.748719999999999</v>
      </c>
      <c r="AQ6" s="258">
        <v>62.110104</v>
      </c>
      <c r="AR6" s="258">
        <v>66.223313000000005</v>
      </c>
      <c r="AS6" s="258">
        <v>62.876919999999998</v>
      </c>
      <c r="AT6" s="258">
        <v>70.482042000000007</v>
      </c>
      <c r="AU6" s="258">
        <v>62.802154999999999</v>
      </c>
      <c r="AV6" s="258">
        <v>66.336682999999994</v>
      </c>
      <c r="AW6" s="258">
        <v>64.315301000000005</v>
      </c>
      <c r="AX6" s="258">
        <v>63.190364000000002</v>
      </c>
      <c r="AY6" s="258">
        <v>63.112637999999997</v>
      </c>
      <c r="AZ6" s="258">
        <v>61.308369999999996</v>
      </c>
      <c r="BA6" s="258">
        <v>66.675927999999999</v>
      </c>
      <c r="BB6" s="258">
        <v>59.152303000000003</v>
      </c>
      <c r="BC6" s="258">
        <v>62.377223999999998</v>
      </c>
      <c r="BD6" s="258">
        <v>62.745767999999998</v>
      </c>
      <c r="BE6" s="346">
        <v>69.741579999999999</v>
      </c>
      <c r="BF6" s="346">
        <v>71.314179999999993</v>
      </c>
      <c r="BG6" s="346">
        <v>61.741050000000001</v>
      </c>
      <c r="BH6" s="346">
        <v>66.072270000000003</v>
      </c>
      <c r="BI6" s="346">
        <v>63.452500000000001</v>
      </c>
      <c r="BJ6" s="346">
        <v>65.491209999999995</v>
      </c>
      <c r="BK6" s="346">
        <v>71.650679999999994</v>
      </c>
      <c r="BL6" s="346">
        <v>59.417090000000002</v>
      </c>
      <c r="BM6" s="346">
        <v>62.58484</v>
      </c>
      <c r="BN6" s="346">
        <v>46.79365</v>
      </c>
      <c r="BO6" s="346">
        <v>55.04927</v>
      </c>
      <c r="BP6" s="346">
        <v>57.377000000000002</v>
      </c>
      <c r="BQ6" s="346">
        <v>71.454830000000001</v>
      </c>
      <c r="BR6" s="346">
        <v>72.227429999999998</v>
      </c>
      <c r="BS6" s="346">
        <v>58.04889</v>
      </c>
      <c r="BT6" s="346">
        <v>65.706569999999999</v>
      </c>
      <c r="BU6" s="346">
        <v>62.471879999999999</v>
      </c>
      <c r="BV6" s="346">
        <v>63.434669999999997</v>
      </c>
    </row>
    <row r="7" spans="1:74" ht="11.1" customHeight="1" x14ac:dyDescent="0.2">
      <c r="A7" s="93" t="s">
        <v>215</v>
      </c>
      <c r="B7" s="199" t="s">
        <v>578</v>
      </c>
      <c r="C7" s="258">
        <v>22.854272000000002</v>
      </c>
      <c r="D7" s="258">
        <v>20.741457</v>
      </c>
      <c r="E7" s="258">
        <v>23.946491000000002</v>
      </c>
      <c r="F7" s="258">
        <v>23.513995999999999</v>
      </c>
      <c r="G7" s="258">
        <v>23.744069</v>
      </c>
      <c r="H7" s="258">
        <v>22.405342000000001</v>
      </c>
      <c r="I7" s="258">
        <v>22.352055</v>
      </c>
      <c r="J7" s="258">
        <v>23.119143000000001</v>
      </c>
      <c r="K7" s="258">
        <v>22.122758999999999</v>
      </c>
      <c r="L7" s="258">
        <v>21.485949000000002</v>
      </c>
      <c r="M7" s="258">
        <v>20.554003999999999</v>
      </c>
      <c r="N7" s="258">
        <v>21.706925999999999</v>
      </c>
      <c r="O7" s="258">
        <v>22.499015</v>
      </c>
      <c r="P7" s="258">
        <v>18.771681000000001</v>
      </c>
      <c r="Q7" s="258">
        <v>21.168603000000001</v>
      </c>
      <c r="R7" s="258">
        <v>19.394237</v>
      </c>
      <c r="S7" s="258">
        <v>18.157969000000001</v>
      </c>
      <c r="T7" s="258">
        <v>17.260297999999999</v>
      </c>
      <c r="U7" s="258">
        <v>18.241004</v>
      </c>
      <c r="V7" s="258">
        <v>19.707197000000001</v>
      </c>
      <c r="W7" s="258">
        <v>18.538542</v>
      </c>
      <c r="X7" s="258">
        <v>17.615821</v>
      </c>
      <c r="Y7" s="258">
        <v>15.965479</v>
      </c>
      <c r="Z7" s="258">
        <v>14.667875</v>
      </c>
      <c r="AA7" s="258">
        <v>15.514084</v>
      </c>
      <c r="AB7" s="258">
        <v>14.684125</v>
      </c>
      <c r="AC7" s="258">
        <v>14.171692999999999</v>
      </c>
      <c r="AD7" s="258">
        <v>12.994496</v>
      </c>
      <c r="AE7" s="258">
        <v>14.316874</v>
      </c>
      <c r="AF7" s="258">
        <v>16.039048000000001</v>
      </c>
      <c r="AG7" s="258">
        <v>14.287929999999999</v>
      </c>
      <c r="AH7" s="258">
        <v>15.782622</v>
      </c>
      <c r="AI7" s="258">
        <v>15.047812</v>
      </c>
      <c r="AJ7" s="258">
        <v>16.377801999999999</v>
      </c>
      <c r="AK7" s="258">
        <v>16.002369999999999</v>
      </c>
      <c r="AL7" s="258">
        <v>15.087555999999999</v>
      </c>
      <c r="AM7" s="258">
        <v>17.605909</v>
      </c>
      <c r="AN7" s="258">
        <v>16.570001999999999</v>
      </c>
      <c r="AO7" s="258">
        <v>16.556141</v>
      </c>
      <c r="AP7" s="258">
        <v>16.088422000000001</v>
      </c>
      <c r="AQ7" s="258">
        <v>17.008960999999999</v>
      </c>
      <c r="AR7" s="258">
        <v>18.135368</v>
      </c>
      <c r="AS7" s="258">
        <v>14.83859</v>
      </c>
      <c r="AT7" s="258">
        <v>16.63334</v>
      </c>
      <c r="AU7" s="258">
        <v>14.820967</v>
      </c>
      <c r="AV7" s="258">
        <v>17.187356000000001</v>
      </c>
      <c r="AW7" s="258">
        <v>16.663648999999999</v>
      </c>
      <c r="AX7" s="258">
        <v>16.372212000000001</v>
      </c>
      <c r="AY7" s="258">
        <v>16.685699</v>
      </c>
      <c r="AZ7" s="258">
        <v>16.194265000000001</v>
      </c>
      <c r="BA7" s="258">
        <v>17.642766999999999</v>
      </c>
      <c r="BB7" s="258">
        <v>15.852321</v>
      </c>
      <c r="BC7" s="258">
        <v>16.737109</v>
      </c>
      <c r="BD7" s="258">
        <v>16.810700000000001</v>
      </c>
      <c r="BE7" s="346">
        <v>14.99596</v>
      </c>
      <c r="BF7" s="346">
        <v>15.51038</v>
      </c>
      <c r="BG7" s="346">
        <v>14.856769999999999</v>
      </c>
      <c r="BH7" s="346">
        <v>15.406370000000001</v>
      </c>
      <c r="BI7" s="346">
        <v>14.422800000000001</v>
      </c>
      <c r="BJ7" s="346">
        <v>11.95173</v>
      </c>
      <c r="BK7" s="346">
        <v>15.595980000000001</v>
      </c>
      <c r="BL7" s="346">
        <v>14.06122</v>
      </c>
      <c r="BM7" s="346">
        <v>15.04895</v>
      </c>
      <c r="BN7" s="346">
        <v>12.543570000000001</v>
      </c>
      <c r="BO7" s="346">
        <v>12.79871</v>
      </c>
      <c r="BP7" s="346">
        <v>12.36876</v>
      </c>
      <c r="BQ7" s="346">
        <v>12.47283</v>
      </c>
      <c r="BR7" s="346">
        <v>13.52491</v>
      </c>
      <c r="BS7" s="346">
        <v>12.526899999999999</v>
      </c>
      <c r="BT7" s="346">
        <v>14.06297</v>
      </c>
      <c r="BU7" s="346">
        <v>13.336360000000001</v>
      </c>
      <c r="BV7" s="346">
        <v>10.93074</v>
      </c>
    </row>
    <row r="8" spans="1:74" ht="11.1" customHeight="1" x14ac:dyDescent="0.2">
      <c r="A8" s="93" t="s">
        <v>216</v>
      </c>
      <c r="B8" s="199" t="s">
        <v>579</v>
      </c>
      <c r="C8" s="258">
        <v>15.660795</v>
      </c>
      <c r="D8" s="258">
        <v>14.212994</v>
      </c>
      <c r="E8" s="258">
        <v>16.409216000000001</v>
      </c>
      <c r="F8" s="258">
        <v>15.114893</v>
      </c>
      <c r="G8" s="258">
        <v>15.262801</v>
      </c>
      <c r="H8" s="258">
        <v>14.402177999999999</v>
      </c>
      <c r="I8" s="258">
        <v>16.311733</v>
      </c>
      <c r="J8" s="258">
        <v>16.871535000000002</v>
      </c>
      <c r="K8" s="258">
        <v>16.144366000000002</v>
      </c>
      <c r="L8" s="258">
        <v>16.269439999999999</v>
      </c>
      <c r="M8" s="258">
        <v>15.56371</v>
      </c>
      <c r="N8" s="258">
        <v>16.436706999999998</v>
      </c>
      <c r="O8" s="258">
        <v>16.284445000000002</v>
      </c>
      <c r="P8" s="258">
        <v>13.58666</v>
      </c>
      <c r="Q8" s="258">
        <v>15.321495000000001</v>
      </c>
      <c r="R8" s="258">
        <v>14.079362</v>
      </c>
      <c r="S8" s="258">
        <v>13.181867</v>
      </c>
      <c r="T8" s="258">
        <v>12.530124000000001</v>
      </c>
      <c r="U8" s="258">
        <v>14.551660999999999</v>
      </c>
      <c r="V8" s="258">
        <v>15.721344999999999</v>
      </c>
      <c r="W8" s="258">
        <v>14.789001000000001</v>
      </c>
      <c r="X8" s="258">
        <v>13.694870999999999</v>
      </c>
      <c r="Y8" s="258">
        <v>12.411851</v>
      </c>
      <c r="Z8" s="258">
        <v>11.403091999999999</v>
      </c>
      <c r="AA8" s="258">
        <v>12.901736</v>
      </c>
      <c r="AB8" s="258">
        <v>12.211539</v>
      </c>
      <c r="AC8" s="258">
        <v>11.785367000000001</v>
      </c>
      <c r="AD8" s="258">
        <v>10.327764999999999</v>
      </c>
      <c r="AE8" s="258">
        <v>11.378765</v>
      </c>
      <c r="AF8" s="258">
        <v>12.747572</v>
      </c>
      <c r="AG8" s="258">
        <v>11.330605</v>
      </c>
      <c r="AH8" s="258">
        <v>12.515905999999999</v>
      </c>
      <c r="AI8" s="258">
        <v>11.933246</v>
      </c>
      <c r="AJ8" s="258">
        <v>12.749162</v>
      </c>
      <c r="AK8" s="258">
        <v>12.456887</v>
      </c>
      <c r="AL8" s="258">
        <v>11.744757999999999</v>
      </c>
      <c r="AM8" s="258">
        <v>13.351400999999999</v>
      </c>
      <c r="AN8" s="258">
        <v>12.565811</v>
      </c>
      <c r="AO8" s="258">
        <v>12.555284</v>
      </c>
      <c r="AP8" s="258">
        <v>11.441392</v>
      </c>
      <c r="AQ8" s="258">
        <v>12.095993</v>
      </c>
      <c r="AR8" s="258">
        <v>12.897043999999999</v>
      </c>
      <c r="AS8" s="258">
        <v>11.181307</v>
      </c>
      <c r="AT8" s="258">
        <v>12.533739000000001</v>
      </c>
      <c r="AU8" s="258">
        <v>11.168009</v>
      </c>
      <c r="AV8" s="258">
        <v>12.190818999999999</v>
      </c>
      <c r="AW8" s="258">
        <v>11.819345999999999</v>
      </c>
      <c r="AX8" s="258">
        <v>11.612591</v>
      </c>
      <c r="AY8" s="258">
        <v>11.656582</v>
      </c>
      <c r="AZ8" s="258">
        <v>11.335964000000001</v>
      </c>
      <c r="BA8" s="258">
        <v>12.343472999999999</v>
      </c>
      <c r="BB8" s="258">
        <v>10.918134999999999</v>
      </c>
      <c r="BC8" s="258">
        <v>11.588398</v>
      </c>
      <c r="BD8" s="258">
        <v>11.586758</v>
      </c>
      <c r="BE8" s="346">
        <v>13.181279999999999</v>
      </c>
      <c r="BF8" s="346">
        <v>14.421799999999999</v>
      </c>
      <c r="BG8" s="346">
        <v>13.35183</v>
      </c>
      <c r="BH8" s="346">
        <v>14.149050000000001</v>
      </c>
      <c r="BI8" s="346">
        <v>14.222429999999999</v>
      </c>
      <c r="BJ8" s="346">
        <v>13.936730000000001</v>
      </c>
      <c r="BK8" s="346">
        <v>16.911660000000001</v>
      </c>
      <c r="BL8" s="346">
        <v>13.618399999999999</v>
      </c>
      <c r="BM8" s="346">
        <v>14.24802</v>
      </c>
      <c r="BN8" s="346">
        <v>10.463480000000001</v>
      </c>
      <c r="BO8" s="346">
        <v>11.96768</v>
      </c>
      <c r="BP8" s="346">
        <v>11.56841</v>
      </c>
      <c r="BQ8" s="346">
        <v>14.24973</v>
      </c>
      <c r="BR8" s="346">
        <v>15.22842</v>
      </c>
      <c r="BS8" s="346">
        <v>13.00534</v>
      </c>
      <c r="BT8" s="346">
        <v>14.524470000000001</v>
      </c>
      <c r="BU8" s="346">
        <v>14.429500000000001</v>
      </c>
      <c r="BV8" s="346">
        <v>13.571619999999999</v>
      </c>
    </row>
    <row r="9" spans="1:74" ht="11.1" customHeight="1" x14ac:dyDescent="0.2">
      <c r="A9" s="93" t="s">
        <v>217</v>
      </c>
      <c r="B9" s="199" t="s">
        <v>580</v>
      </c>
      <c r="C9" s="258">
        <v>44.477421</v>
      </c>
      <c r="D9" s="258">
        <v>40.365549000000001</v>
      </c>
      <c r="E9" s="258">
        <v>46.602910000000001</v>
      </c>
      <c r="F9" s="258">
        <v>44.352535000000003</v>
      </c>
      <c r="G9" s="258">
        <v>44.786574999999999</v>
      </c>
      <c r="H9" s="258">
        <v>42.261375999999998</v>
      </c>
      <c r="I9" s="258">
        <v>45.784571999999997</v>
      </c>
      <c r="J9" s="258">
        <v>47.355820999999999</v>
      </c>
      <c r="K9" s="258">
        <v>45.314794999999997</v>
      </c>
      <c r="L9" s="258">
        <v>47.706319999999998</v>
      </c>
      <c r="M9" s="258">
        <v>45.637096</v>
      </c>
      <c r="N9" s="258">
        <v>48.196956999999998</v>
      </c>
      <c r="O9" s="258">
        <v>47.813445000000002</v>
      </c>
      <c r="P9" s="258">
        <v>39.892356999999997</v>
      </c>
      <c r="Q9" s="258">
        <v>44.986085000000003</v>
      </c>
      <c r="R9" s="258">
        <v>41.735030999999999</v>
      </c>
      <c r="S9" s="258">
        <v>39.074720999999997</v>
      </c>
      <c r="T9" s="258">
        <v>37.142943000000002</v>
      </c>
      <c r="U9" s="258">
        <v>43.683551999999999</v>
      </c>
      <c r="V9" s="258">
        <v>47.194879999999998</v>
      </c>
      <c r="W9" s="258">
        <v>44.396197000000001</v>
      </c>
      <c r="X9" s="258">
        <v>44.351681999999997</v>
      </c>
      <c r="Y9" s="258">
        <v>40.196576999999998</v>
      </c>
      <c r="Z9" s="258">
        <v>36.929597999999999</v>
      </c>
      <c r="AA9" s="258">
        <v>32.152895000000001</v>
      </c>
      <c r="AB9" s="258">
        <v>30.432842000000001</v>
      </c>
      <c r="AC9" s="258">
        <v>29.370827999999999</v>
      </c>
      <c r="AD9" s="258">
        <v>24.894093999999999</v>
      </c>
      <c r="AE9" s="258">
        <v>27.427437999999999</v>
      </c>
      <c r="AF9" s="258">
        <v>30.726721000000001</v>
      </c>
      <c r="AG9" s="258">
        <v>36.165278999999998</v>
      </c>
      <c r="AH9" s="258">
        <v>39.94847</v>
      </c>
      <c r="AI9" s="258">
        <v>38.088659</v>
      </c>
      <c r="AJ9" s="258">
        <v>39.598267</v>
      </c>
      <c r="AK9" s="258">
        <v>38.690494999999999</v>
      </c>
      <c r="AL9" s="258">
        <v>36.478789999999996</v>
      </c>
      <c r="AM9" s="258">
        <v>37.420354000000003</v>
      </c>
      <c r="AN9" s="258">
        <v>35.218618999999997</v>
      </c>
      <c r="AO9" s="258">
        <v>35.189129999999999</v>
      </c>
      <c r="AP9" s="258">
        <v>31.218906</v>
      </c>
      <c r="AQ9" s="258">
        <v>33.00515</v>
      </c>
      <c r="AR9" s="258">
        <v>35.190900999999997</v>
      </c>
      <c r="AS9" s="258">
        <v>36.857022999999998</v>
      </c>
      <c r="AT9" s="258">
        <v>41.314962999999999</v>
      </c>
      <c r="AU9" s="258">
        <v>36.813178999999998</v>
      </c>
      <c r="AV9" s="258">
        <v>36.958508000000002</v>
      </c>
      <c r="AW9" s="258">
        <v>35.832306000000003</v>
      </c>
      <c r="AX9" s="258">
        <v>35.205561000000003</v>
      </c>
      <c r="AY9" s="258">
        <v>34.770356999999997</v>
      </c>
      <c r="AZ9" s="258">
        <v>33.778140999999998</v>
      </c>
      <c r="BA9" s="258">
        <v>36.689687999999997</v>
      </c>
      <c r="BB9" s="258">
        <v>32.381847</v>
      </c>
      <c r="BC9" s="258">
        <v>34.051716999999996</v>
      </c>
      <c r="BD9" s="258">
        <v>34.348309999999998</v>
      </c>
      <c r="BE9" s="346">
        <v>41.564340000000001</v>
      </c>
      <c r="BF9" s="346">
        <v>41.381990000000002</v>
      </c>
      <c r="BG9" s="346">
        <v>33.53246</v>
      </c>
      <c r="BH9" s="346">
        <v>36.516849999999998</v>
      </c>
      <c r="BI9" s="346">
        <v>34.807270000000003</v>
      </c>
      <c r="BJ9" s="346">
        <v>39.60275</v>
      </c>
      <c r="BK9" s="346">
        <v>39.143039999999999</v>
      </c>
      <c r="BL9" s="346">
        <v>31.737469999999998</v>
      </c>
      <c r="BM9" s="346">
        <v>33.287860000000002</v>
      </c>
      <c r="BN9" s="346">
        <v>23.7866</v>
      </c>
      <c r="BO9" s="346">
        <v>30.282879999999999</v>
      </c>
      <c r="BP9" s="346">
        <v>33.439830000000001</v>
      </c>
      <c r="BQ9" s="346">
        <v>44.73227</v>
      </c>
      <c r="BR9" s="346">
        <v>43.474110000000003</v>
      </c>
      <c r="BS9" s="346">
        <v>32.516660000000002</v>
      </c>
      <c r="BT9" s="346">
        <v>37.119140000000002</v>
      </c>
      <c r="BU9" s="346">
        <v>34.706020000000002</v>
      </c>
      <c r="BV9" s="346">
        <v>38.932310000000001</v>
      </c>
    </row>
    <row r="10" spans="1:74" ht="11.1" customHeight="1" x14ac:dyDescent="0.2">
      <c r="A10" s="95" t="s">
        <v>218</v>
      </c>
      <c r="B10" s="199" t="s">
        <v>581</v>
      </c>
      <c r="C10" s="258">
        <v>0.70099999999999996</v>
      </c>
      <c r="D10" s="258">
        <v>0.14699999999999999</v>
      </c>
      <c r="E10" s="258">
        <v>7.5999999999999998E-2</v>
      </c>
      <c r="F10" s="258">
        <v>-8.5000000000000006E-2</v>
      </c>
      <c r="G10" s="258">
        <v>0.94199999999999995</v>
      </c>
      <c r="H10" s="258">
        <v>1.1890000000000001</v>
      </c>
      <c r="I10" s="258">
        <v>0.74299999999999999</v>
      </c>
      <c r="J10" s="258">
        <v>2.0470000000000002</v>
      </c>
      <c r="K10" s="258">
        <v>1.0640000000000001</v>
      </c>
      <c r="L10" s="258">
        <v>0.56200000000000006</v>
      </c>
      <c r="M10" s="258">
        <v>0.107</v>
      </c>
      <c r="N10" s="258">
        <v>-0.73499999999999999</v>
      </c>
      <c r="O10" s="258">
        <v>7.6999999999999999E-2</v>
      </c>
      <c r="P10" s="258">
        <v>-0.76400000000000001</v>
      </c>
      <c r="Q10" s="258">
        <v>-2.9000000000000001E-2</v>
      </c>
      <c r="R10" s="258">
        <v>-0.61599999999999999</v>
      </c>
      <c r="S10" s="258">
        <v>0.40899999999999997</v>
      </c>
      <c r="T10" s="258">
        <v>0.41799999999999998</v>
      </c>
      <c r="U10" s="258">
        <v>0.40600000000000003</v>
      </c>
      <c r="V10" s="258">
        <v>1.64</v>
      </c>
      <c r="W10" s="258">
        <v>1.1399999999999999</v>
      </c>
      <c r="X10" s="258">
        <v>-0.02</v>
      </c>
      <c r="Y10" s="258">
        <v>-0.27600000000000002</v>
      </c>
      <c r="Z10" s="258">
        <v>0.63800000000000001</v>
      </c>
      <c r="AA10" s="258">
        <v>0.63500000000000001</v>
      </c>
      <c r="AB10" s="258">
        <v>-2.1999999999999999E-2</v>
      </c>
      <c r="AC10" s="258">
        <v>5.0999999999999997E-2</v>
      </c>
      <c r="AD10" s="258">
        <v>0.19600000000000001</v>
      </c>
      <c r="AE10" s="258">
        <v>0.95799999999999996</v>
      </c>
      <c r="AF10" s="258">
        <v>1.121</v>
      </c>
      <c r="AG10" s="258">
        <v>1.5389999999999999</v>
      </c>
      <c r="AH10" s="258">
        <v>2.2669999999999999</v>
      </c>
      <c r="AI10" s="258">
        <v>1.8440000000000001</v>
      </c>
      <c r="AJ10" s="258">
        <v>0.85699999999999998</v>
      </c>
      <c r="AK10" s="258">
        <v>0.78</v>
      </c>
      <c r="AL10" s="258">
        <v>0.33600000000000002</v>
      </c>
      <c r="AM10" s="258">
        <v>0.33493000000000001</v>
      </c>
      <c r="AN10" s="258">
        <v>-0.19564999999999999</v>
      </c>
      <c r="AO10" s="258">
        <v>-2.0250000000000001E-2</v>
      </c>
      <c r="AP10" s="258">
        <v>2.052E-2</v>
      </c>
      <c r="AQ10" s="258">
        <v>0.81972999999999996</v>
      </c>
      <c r="AR10" s="258">
        <v>0.91922999999999999</v>
      </c>
      <c r="AS10" s="258">
        <v>-1.5525100000000001</v>
      </c>
      <c r="AT10" s="258">
        <v>1.7210000000000001</v>
      </c>
      <c r="AU10" s="258">
        <v>1.278</v>
      </c>
      <c r="AV10" s="258">
        <v>0.45200000000000001</v>
      </c>
      <c r="AW10" s="258">
        <v>0.23599999999999999</v>
      </c>
      <c r="AX10" s="258">
        <v>0.188</v>
      </c>
      <c r="AY10" s="258">
        <v>-0.77</v>
      </c>
      <c r="AZ10" s="258">
        <v>-1.825</v>
      </c>
      <c r="BA10" s="258">
        <v>-0.18099999999999999</v>
      </c>
      <c r="BB10" s="258">
        <v>0.217</v>
      </c>
      <c r="BC10" s="258">
        <v>1.5451079999999999</v>
      </c>
      <c r="BD10" s="258">
        <v>0.47352549999999999</v>
      </c>
      <c r="BE10" s="346">
        <v>-0.2452019</v>
      </c>
      <c r="BF10" s="346">
        <v>2.0619480000000001</v>
      </c>
      <c r="BG10" s="346">
        <v>-0.880104</v>
      </c>
      <c r="BH10" s="346">
        <v>-0.71937399999999996</v>
      </c>
      <c r="BI10" s="346">
        <v>0.67229249999999996</v>
      </c>
      <c r="BJ10" s="346">
        <v>-0.48540270000000002</v>
      </c>
      <c r="BK10" s="346">
        <v>-1.2709969999999999</v>
      </c>
      <c r="BL10" s="346">
        <v>-1.5942810000000001</v>
      </c>
      <c r="BM10" s="346">
        <v>-1.0238179999999999</v>
      </c>
      <c r="BN10" s="346">
        <v>1.8645339999999999</v>
      </c>
      <c r="BO10" s="346">
        <v>-0.73259070000000004</v>
      </c>
      <c r="BP10" s="346">
        <v>0.4544859</v>
      </c>
      <c r="BQ10" s="346">
        <v>-0.37698880000000001</v>
      </c>
      <c r="BR10" s="346">
        <v>0.71965679999999999</v>
      </c>
      <c r="BS10" s="346">
        <v>0.91165960000000001</v>
      </c>
      <c r="BT10" s="346">
        <v>-2.3950979999999999</v>
      </c>
      <c r="BU10" s="346">
        <v>-0.71078839999999999</v>
      </c>
      <c r="BV10" s="346">
        <v>0.11485919999999999</v>
      </c>
    </row>
    <row r="11" spans="1:74" ht="11.1" customHeight="1" x14ac:dyDescent="0.2">
      <c r="A11" s="93" t="s">
        <v>219</v>
      </c>
      <c r="B11" s="199" t="s">
        <v>582</v>
      </c>
      <c r="C11" s="258">
        <v>1.064988</v>
      </c>
      <c r="D11" s="258">
        <v>0.58208000000000004</v>
      </c>
      <c r="E11" s="258">
        <v>0.80290700000000004</v>
      </c>
      <c r="F11" s="258">
        <v>0.92963700000000005</v>
      </c>
      <c r="G11" s="258">
        <v>1.279714</v>
      </c>
      <c r="H11" s="258">
        <v>1.3651359999999999</v>
      </c>
      <c r="I11" s="258">
        <v>0.927759</v>
      </c>
      <c r="J11" s="258">
        <v>1.0759110000000001</v>
      </c>
      <c r="K11" s="258">
        <v>1.147802</v>
      </c>
      <c r="L11" s="258">
        <v>0.58359099999999997</v>
      </c>
      <c r="M11" s="258">
        <v>1.0047900000000001</v>
      </c>
      <c r="N11" s="258">
        <v>0.58561099999999999</v>
      </c>
      <c r="O11" s="258">
        <v>1.292689</v>
      </c>
      <c r="P11" s="258">
        <v>0.865707</v>
      </c>
      <c r="Q11" s="258">
        <v>0.85041</v>
      </c>
      <c r="R11" s="258">
        <v>0.87896399999999997</v>
      </c>
      <c r="S11" s="258">
        <v>0.91949899999999996</v>
      </c>
      <c r="T11" s="258">
        <v>0.84150599999999998</v>
      </c>
      <c r="U11" s="258">
        <v>1.091037</v>
      </c>
      <c r="V11" s="258">
        <v>0.96981099999999998</v>
      </c>
      <c r="W11" s="258">
        <v>0.90366599999999997</v>
      </c>
      <c r="X11" s="258">
        <v>0.85449799999999998</v>
      </c>
      <c r="Y11" s="258">
        <v>0.88168100000000005</v>
      </c>
      <c r="Z11" s="258">
        <v>0.96854300000000004</v>
      </c>
      <c r="AA11" s="258">
        <v>0.69317200000000001</v>
      </c>
      <c r="AB11" s="258">
        <v>0.81884800000000002</v>
      </c>
      <c r="AC11" s="258">
        <v>1.185524</v>
      </c>
      <c r="AD11" s="258">
        <v>0.74032200000000004</v>
      </c>
      <c r="AE11" s="258">
        <v>0.91033299999999995</v>
      </c>
      <c r="AF11" s="258">
        <v>0.64115299999999997</v>
      </c>
      <c r="AG11" s="258">
        <v>0.99005900000000002</v>
      </c>
      <c r="AH11" s="258">
        <v>0.94300799999999996</v>
      </c>
      <c r="AI11" s="258">
        <v>0.80000899999999997</v>
      </c>
      <c r="AJ11" s="258">
        <v>0.76838099999999998</v>
      </c>
      <c r="AK11" s="258">
        <v>0.70643500000000004</v>
      </c>
      <c r="AL11" s="258">
        <v>0.64911399999999997</v>
      </c>
      <c r="AM11" s="258">
        <v>0.74309199999999997</v>
      </c>
      <c r="AN11" s="258">
        <v>0.61230099999999998</v>
      </c>
      <c r="AO11" s="258">
        <v>0.55966099999999996</v>
      </c>
      <c r="AP11" s="258">
        <v>0.492863</v>
      </c>
      <c r="AQ11" s="258">
        <v>1.0531200000000001</v>
      </c>
      <c r="AR11" s="258">
        <v>0.65106699999999995</v>
      </c>
      <c r="AS11" s="258">
        <v>0.95627399999999996</v>
      </c>
      <c r="AT11" s="258">
        <v>0.83888600000000002</v>
      </c>
      <c r="AU11" s="258">
        <v>0.51282300000000003</v>
      </c>
      <c r="AV11" s="258">
        <v>0.58159000000000005</v>
      </c>
      <c r="AW11" s="258">
        <v>0.36757600000000001</v>
      </c>
      <c r="AX11" s="258">
        <v>0.40791899999999998</v>
      </c>
      <c r="AY11" s="258">
        <v>0.49962600000000001</v>
      </c>
      <c r="AZ11" s="258">
        <v>0.34919800000000001</v>
      </c>
      <c r="BA11" s="258">
        <v>0.51813799999999999</v>
      </c>
      <c r="BB11" s="258">
        <v>0.49401499999999998</v>
      </c>
      <c r="BC11" s="258">
        <v>0.5881845</v>
      </c>
      <c r="BD11" s="258">
        <v>0.6964418</v>
      </c>
      <c r="BE11" s="346">
        <v>0.89098140000000003</v>
      </c>
      <c r="BF11" s="346">
        <v>0.85002549999999999</v>
      </c>
      <c r="BG11" s="346">
        <v>0.87924349999999996</v>
      </c>
      <c r="BH11" s="346">
        <v>0.78538520000000001</v>
      </c>
      <c r="BI11" s="346">
        <v>0.7200491</v>
      </c>
      <c r="BJ11" s="346">
        <v>0.86428389999999999</v>
      </c>
      <c r="BK11" s="346">
        <v>0.27463700000000002</v>
      </c>
      <c r="BL11" s="346">
        <v>0.41786909999999999</v>
      </c>
      <c r="BM11" s="346">
        <v>0.72588209999999997</v>
      </c>
      <c r="BN11" s="346">
        <v>0.68976999999999999</v>
      </c>
      <c r="BO11" s="346">
        <v>0.75061040000000001</v>
      </c>
      <c r="BP11" s="346">
        <v>0.83166790000000002</v>
      </c>
      <c r="BQ11" s="346">
        <v>1.0105839999999999</v>
      </c>
      <c r="BR11" s="346">
        <v>0.95771450000000002</v>
      </c>
      <c r="BS11" s="346">
        <v>0.97820070000000003</v>
      </c>
      <c r="BT11" s="346">
        <v>0.8793301</v>
      </c>
      <c r="BU11" s="346">
        <v>0.80990309999999999</v>
      </c>
      <c r="BV11" s="346">
        <v>0.95178609999999997</v>
      </c>
    </row>
    <row r="12" spans="1:74" ht="11.1" customHeight="1" x14ac:dyDescent="0.2">
      <c r="A12" s="93" t="s">
        <v>220</v>
      </c>
      <c r="B12" s="199" t="s">
        <v>583</v>
      </c>
      <c r="C12" s="258">
        <v>8.1517180000000007</v>
      </c>
      <c r="D12" s="258">
        <v>8.9719130000000007</v>
      </c>
      <c r="E12" s="258">
        <v>10.460257</v>
      </c>
      <c r="F12" s="258">
        <v>7.9519409999999997</v>
      </c>
      <c r="G12" s="258">
        <v>8.1819310000000005</v>
      </c>
      <c r="H12" s="258">
        <v>8.5401779999999992</v>
      </c>
      <c r="I12" s="258">
        <v>7.1194569999999997</v>
      </c>
      <c r="J12" s="258">
        <v>7.6373430000000004</v>
      </c>
      <c r="K12" s="258">
        <v>7.9662750000000004</v>
      </c>
      <c r="L12" s="258">
        <v>7.7377989999999999</v>
      </c>
      <c r="M12" s="258">
        <v>7.5566750000000003</v>
      </c>
      <c r="N12" s="258">
        <v>6.9812589999999997</v>
      </c>
      <c r="O12" s="258">
        <v>7.8712689999999998</v>
      </c>
      <c r="P12" s="258">
        <v>6.495743</v>
      </c>
      <c r="Q12" s="258">
        <v>7.6120390000000002</v>
      </c>
      <c r="R12" s="258">
        <v>7.2161689999999998</v>
      </c>
      <c r="S12" s="258">
        <v>6.7610799999999998</v>
      </c>
      <c r="T12" s="258">
        <v>5.7885520000000001</v>
      </c>
      <c r="U12" s="258">
        <v>5.1173840000000004</v>
      </c>
      <c r="V12" s="258">
        <v>6.4086720000000001</v>
      </c>
      <c r="W12" s="258">
        <v>5.3882459999999996</v>
      </c>
      <c r="X12" s="258">
        <v>5.7439840000000002</v>
      </c>
      <c r="Y12" s="258">
        <v>4.7088530000000004</v>
      </c>
      <c r="Z12" s="258">
        <v>4.8458969999999999</v>
      </c>
      <c r="AA12" s="258">
        <v>4.4332520000000004</v>
      </c>
      <c r="AB12" s="258">
        <v>4.5113630000000002</v>
      </c>
      <c r="AC12" s="258">
        <v>5.2084060000000001</v>
      </c>
      <c r="AD12" s="258">
        <v>4.5832699999999997</v>
      </c>
      <c r="AE12" s="258">
        <v>4.2086100000000002</v>
      </c>
      <c r="AF12" s="258">
        <v>5.4315249999999997</v>
      </c>
      <c r="AG12" s="258">
        <v>3.2758970000000001</v>
      </c>
      <c r="AH12" s="258">
        <v>5.0031559999999997</v>
      </c>
      <c r="AI12" s="258">
        <v>4.2728570000000001</v>
      </c>
      <c r="AJ12" s="258">
        <v>4.8629439999999997</v>
      </c>
      <c r="AK12" s="258">
        <v>6.5535009999999998</v>
      </c>
      <c r="AL12" s="258">
        <v>7.9262360000000003</v>
      </c>
      <c r="AM12" s="258">
        <v>7.3854649999999999</v>
      </c>
      <c r="AN12" s="258">
        <v>6.9083259999999997</v>
      </c>
      <c r="AO12" s="258">
        <v>8.0131139999999998</v>
      </c>
      <c r="AP12" s="258">
        <v>7.2364160000000002</v>
      </c>
      <c r="AQ12" s="258">
        <v>7.2428109999999997</v>
      </c>
      <c r="AR12" s="258">
        <v>7.3171759999999999</v>
      </c>
      <c r="AS12" s="258">
        <v>7.177251</v>
      </c>
      <c r="AT12" s="258">
        <v>8.5731289999999998</v>
      </c>
      <c r="AU12" s="258">
        <v>8.8937369999999998</v>
      </c>
      <c r="AV12" s="258">
        <v>9.1589869999999998</v>
      </c>
      <c r="AW12" s="258">
        <v>9.5521969999999996</v>
      </c>
      <c r="AX12" s="258">
        <v>9.4947759999999999</v>
      </c>
      <c r="AY12" s="258">
        <v>8.7722200000000008</v>
      </c>
      <c r="AZ12" s="258">
        <v>9.0223569999999995</v>
      </c>
      <c r="BA12" s="258">
        <v>9.4261990000000004</v>
      </c>
      <c r="BB12" s="258">
        <v>11.092243</v>
      </c>
      <c r="BC12" s="258">
        <v>9.8206100000000003</v>
      </c>
      <c r="BD12" s="258">
        <v>9.0429010000000005</v>
      </c>
      <c r="BE12" s="346">
        <v>7.9157320000000002</v>
      </c>
      <c r="BF12" s="346">
        <v>8.0065299999999997</v>
      </c>
      <c r="BG12" s="346">
        <v>7.8713030000000002</v>
      </c>
      <c r="BH12" s="346">
        <v>7.8220580000000002</v>
      </c>
      <c r="BI12" s="346">
        <v>7.5699969999999999</v>
      </c>
      <c r="BJ12" s="346">
        <v>7.6277499999999998</v>
      </c>
      <c r="BK12" s="346">
        <v>7.9829470000000002</v>
      </c>
      <c r="BL12" s="346">
        <v>8.2618100000000005</v>
      </c>
      <c r="BM12" s="346">
        <v>8.2458910000000003</v>
      </c>
      <c r="BN12" s="346">
        <v>7.9667719999999997</v>
      </c>
      <c r="BO12" s="346">
        <v>8.0448959999999996</v>
      </c>
      <c r="BP12" s="346">
        <v>8.2485180000000007</v>
      </c>
      <c r="BQ12" s="346">
        <v>8.1320720000000009</v>
      </c>
      <c r="BR12" s="346">
        <v>8.4149460000000005</v>
      </c>
      <c r="BS12" s="346">
        <v>8.5123080000000009</v>
      </c>
      <c r="BT12" s="346">
        <v>8.2942699999999991</v>
      </c>
      <c r="BU12" s="346">
        <v>8.1070650000000004</v>
      </c>
      <c r="BV12" s="346">
        <v>8.5358859999999996</v>
      </c>
    </row>
    <row r="13" spans="1:74" ht="11.1" customHeight="1" x14ac:dyDescent="0.2">
      <c r="A13" s="93" t="s">
        <v>221</v>
      </c>
      <c r="B13" s="200" t="s">
        <v>877</v>
      </c>
      <c r="C13" s="258">
        <v>4.8260949999999996</v>
      </c>
      <c r="D13" s="258">
        <v>5.3110220000000004</v>
      </c>
      <c r="E13" s="258">
        <v>5.8261839999999996</v>
      </c>
      <c r="F13" s="258">
        <v>4.6647619999999996</v>
      </c>
      <c r="G13" s="258">
        <v>5.0165449999999998</v>
      </c>
      <c r="H13" s="258">
        <v>5.5188100000000002</v>
      </c>
      <c r="I13" s="258">
        <v>4.4140730000000001</v>
      </c>
      <c r="J13" s="258">
        <v>4.806381</v>
      </c>
      <c r="K13" s="258">
        <v>5.1688780000000003</v>
      </c>
      <c r="L13" s="258">
        <v>5.3130610000000003</v>
      </c>
      <c r="M13" s="258">
        <v>4.497096</v>
      </c>
      <c r="N13" s="258">
        <v>4.7079490000000002</v>
      </c>
      <c r="O13" s="258">
        <v>4.977957</v>
      </c>
      <c r="P13" s="258">
        <v>3.2403580000000001</v>
      </c>
      <c r="Q13" s="258">
        <v>5.2977720000000001</v>
      </c>
      <c r="R13" s="258">
        <v>4.2272230000000004</v>
      </c>
      <c r="S13" s="258">
        <v>4.5502209999999996</v>
      </c>
      <c r="T13" s="258">
        <v>3.9524210000000002</v>
      </c>
      <c r="U13" s="258">
        <v>2.9331659999999999</v>
      </c>
      <c r="V13" s="258">
        <v>3.9443519999999999</v>
      </c>
      <c r="W13" s="258">
        <v>3.4360740000000001</v>
      </c>
      <c r="X13" s="258">
        <v>3.4515349999999998</v>
      </c>
      <c r="Y13" s="258">
        <v>2.8593250000000001</v>
      </c>
      <c r="Z13" s="258">
        <v>3.1364550000000002</v>
      </c>
      <c r="AA13" s="258">
        <v>3.0618609999999999</v>
      </c>
      <c r="AB13" s="258">
        <v>3.4954900000000002</v>
      </c>
      <c r="AC13" s="258">
        <v>3.5958420000000002</v>
      </c>
      <c r="AD13" s="258">
        <v>3.363178</v>
      </c>
      <c r="AE13" s="258">
        <v>3.2752659999999998</v>
      </c>
      <c r="AF13" s="258">
        <v>3.4229989999999999</v>
      </c>
      <c r="AG13" s="258">
        <v>2.4252280000000002</v>
      </c>
      <c r="AH13" s="258">
        <v>3.8229060000000001</v>
      </c>
      <c r="AI13" s="258">
        <v>2.8277830000000002</v>
      </c>
      <c r="AJ13" s="258">
        <v>3.1570900000000002</v>
      </c>
      <c r="AK13" s="258">
        <v>3.8439380000000001</v>
      </c>
      <c r="AL13" s="258">
        <v>4.6386539999999998</v>
      </c>
      <c r="AM13" s="258">
        <v>4.315226</v>
      </c>
      <c r="AN13" s="258">
        <v>3.7764669999999998</v>
      </c>
      <c r="AO13" s="258">
        <v>4.0792520000000003</v>
      </c>
      <c r="AP13" s="258">
        <v>4.6110239999999996</v>
      </c>
      <c r="AQ13" s="258">
        <v>4.5630990000000002</v>
      </c>
      <c r="AR13" s="258">
        <v>4.2766669999999998</v>
      </c>
      <c r="AS13" s="258">
        <v>4.2208490000000003</v>
      </c>
      <c r="AT13" s="258">
        <v>5.1889710000000004</v>
      </c>
      <c r="AU13" s="258">
        <v>5.4347409999999998</v>
      </c>
      <c r="AV13" s="258">
        <v>4.6611219999999998</v>
      </c>
      <c r="AW13" s="258">
        <v>5.1046760000000004</v>
      </c>
      <c r="AX13" s="258">
        <v>5.0224719999999996</v>
      </c>
      <c r="AY13" s="258">
        <v>4.5720619999999998</v>
      </c>
      <c r="AZ13" s="258">
        <v>5.3322390000000004</v>
      </c>
      <c r="BA13" s="258">
        <v>4.9704449999999998</v>
      </c>
      <c r="BB13" s="258">
        <v>5.8902669999999997</v>
      </c>
      <c r="BC13" s="258">
        <v>5.3494409999999997</v>
      </c>
      <c r="BD13" s="258">
        <v>5.0259710000000002</v>
      </c>
      <c r="BE13" s="346">
        <v>4.5518910000000004</v>
      </c>
      <c r="BF13" s="346">
        <v>4.5778150000000002</v>
      </c>
      <c r="BG13" s="346">
        <v>4.4760809999999998</v>
      </c>
      <c r="BH13" s="346">
        <v>4.5170750000000002</v>
      </c>
      <c r="BI13" s="346">
        <v>4.3005630000000004</v>
      </c>
      <c r="BJ13" s="346">
        <v>4.3229870000000004</v>
      </c>
      <c r="BK13" s="346">
        <v>4.5322789999999999</v>
      </c>
      <c r="BL13" s="346">
        <v>4.7457269999999996</v>
      </c>
      <c r="BM13" s="346">
        <v>4.7277950000000004</v>
      </c>
      <c r="BN13" s="346">
        <v>4.4685090000000001</v>
      </c>
      <c r="BO13" s="346">
        <v>4.4877050000000001</v>
      </c>
      <c r="BP13" s="346">
        <v>4.6739959999999998</v>
      </c>
      <c r="BQ13" s="346">
        <v>4.5288899999999996</v>
      </c>
      <c r="BR13" s="346">
        <v>4.7510459999999997</v>
      </c>
      <c r="BS13" s="346">
        <v>4.8273039999999998</v>
      </c>
      <c r="BT13" s="346">
        <v>4.6495069999999998</v>
      </c>
      <c r="BU13" s="346">
        <v>4.3857900000000001</v>
      </c>
      <c r="BV13" s="346">
        <v>4.8405719999999999</v>
      </c>
    </row>
    <row r="14" spans="1:74" ht="11.1" customHeight="1" x14ac:dyDescent="0.2">
      <c r="A14" s="93" t="s">
        <v>222</v>
      </c>
      <c r="B14" s="200" t="s">
        <v>878</v>
      </c>
      <c r="C14" s="258">
        <v>3.3256230000000002</v>
      </c>
      <c r="D14" s="258">
        <v>3.6608909999999999</v>
      </c>
      <c r="E14" s="258">
        <v>4.6340729999999999</v>
      </c>
      <c r="F14" s="258">
        <v>3.2871790000000001</v>
      </c>
      <c r="G14" s="258">
        <v>3.1653859999999998</v>
      </c>
      <c r="H14" s="258">
        <v>3.0213679999999998</v>
      </c>
      <c r="I14" s="258">
        <v>2.705384</v>
      </c>
      <c r="J14" s="258">
        <v>2.830962</v>
      </c>
      <c r="K14" s="258">
        <v>2.7973970000000001</v>
      </c>
      <c r="L14" s="258">
        <v>2.4247380000000001</v>
      </c>
      <c r="M14" s="258">
        <v>3.0595789999999998</v>
      </c>
      <c r="N14" s="258">
        <v>2.2733099999999999</v>
      </c>
      <c r="O14" s="258">
        <v>2.8933119999999999</v>
      </c>
      <c r="P14" s="258">
        <v>3.255385</v>
      </c>
      <c r="Q14" s="258">
        <v>2.3142670000000001</v>
      </c>
      <c r="R14" s="258">
        <v>2.9889459999999999</v>
      </c>
      <c r="S14" s="258">
        <v>2.2108590000000001</v>
      </c>
      <c r="T14" s="258">
        <v>1.836131</v>
      </c>
      <c r="U14" s="258">
        <v>2.184218</v>
      </c>
      <c r="V14" s="258">
        <v>2.4643199999999998</v>
      </c>
      <c r="W14" s="258">
        <v>1.952172</v>
      </c>
      <c r="X14" s="258">
        <v>2.292449</v>
      </c>
      <c r="Y14" s="258">
        <v>1.8495280000000001</v>
      </c>
      <c r="Z14" s="258">
        <v>1.7094419999999999</v>
      </c>
      <c r="AA14" s="258">
        <v>1.371391</v>
      </c>
      <c r="AB14" s="258">
        <v>1.015873</v>
      </c>
      <c r="AC14" s="258">
        <v>1.6125640000000001</v>
      </c>
      <c r="AD14" s="258">
        <v>1.220092</v>
      </c>
      <c r="AE14" s="258">
        <v>0.93334399999999995</v>
      </c>
      <c r="AF14" s="258">
        <v>2.0085259999999998</v>
      </c>
      <c r="AG14" s="258">
        <v>0.85066900000000001</v>
      </c>
      <c r="AH14" s="258">
        <v>1.18025</v>
      </c>
      <c r="AI14" s="258">
        <v>1.445074</v>
      </c>
      <c r="AJ14" s="258">
        <v>1.705854</v>
      </c>
      <c r="AK14" s="258">
        <v>2.7095630000000002</v>
      </c>
      <c r="AL14" s="258">
        <v>3.287582</v>
      </c>
      <c r="AM14" s="258">
        <v>3.0702389999999999</v>
      </c>
      <c r="AN14" s="258">
        <v>3.1318589999999999</v>
      </c>
      <c r="AO14" s="258">
        <v>3.933862</v>
      </c>
      <c r="AP14" s="258">
        <v>2.6253920000000002</v>
      </c>
      <c r="AQ14" s="258">
        <v>2.6797119999999999</v>
      </c>
      <c r="AR14" s="258">
        <v>3.0405090000000001</v>
      </c>
      <c r="AS14" s="258">
        <v>2.9564020000000002</v>
      </c>
      <c r="AT14" s="258">
        <v>3.3841580000000002</v>
      </c>
      <c r="AU14" s="258">
        <v>3.458996</v>
      </c>
      <c r="AV14" s="258">
        <v>4.497865</v>
      </c>
      <c r="AW14" s="258">
        <v>4.4475210000000001</v>
      </c>
      <c r="AX14" s="258">
        <v>4.4723040000000003</v>
      </c>
      <c r="AY14" s="258">
        <v>4.2001580000000001</v>
      </c>
      <c r="AZ14" s="258">
        <v>3.690118</v>
      </c>
      <c r="BA14" s="258">
        <v>4.4557539999999998</v>
      </c>
      <c r="BB14" s="258">
        <v>5.2019760000000002</v>
      </c>
      <c r="BC14" s="258">
        <v>4.4711699999999999</v>
      </c>
      <c r="BD14" s="258">
        <v>4.0169300000000003</v>
      </c>
      <c r="BE14" s="346">
        <v>3.3638409999999999</v>
      </c>
      <c r="BF14" s="346">
        <v>3.4287139999999998</v>
      </c>
      <c r="BG14" s="346">
        <v>3.395222</v>
      </c>
      <c r="BH14" s="346">
        <v>3.304983</v>
      </c>
      <c r="BI14" s="346">
        <v>3.2694350000000001</v>
      </c>
      <c r="BJ14" s="346">
        <v>3.3047620000000002</v>
      </c>
      <c r="BK14" s="346">
        <v>3.4506679999999998</v>
      </c>
      <c r="BL14" s="346">
        <v>3.5160830000000001</v>
      </c>
      <c r="BM14" s="346">
        <v>3.5180959999999999</v>
      </c>
      <c r="BN14" s="346">
        <v>3.498262</v>
      </c>
      <c r="BO14" s="346">
        <v>3.557191</v>
      </c>
      <c r="BP14" s="346">
        <v>3.574522</v>
      </c>
      <c r="BQ14" s="346">
        <v>3.6031819999999999</v>
      </c>
      <c r="BR14" s="346">
        <v>3.6638999999999999</v>
      </c>
      <c r="BS14" s="346">
        <v>3.6850040000000002</v>
      </c>
      <c r="BT14" s="346">
        <v>3.6447630000000002</v>
      </c>
      <c r="BU14" s="346">
        <v>3.7212749999999999</v>
      </c>
      <c r="BV14" s="346">
        <v>3.6953140000000002</v>
      </c>
    </row>
    <row r="15" spans="1:74" ht="11.1" customHeight="1" x14ac:dyDescent="0.2">
      <c r="A15" s="93" t="s">
        <v>223</v>
      </c>
      <c r="B15" s="199" t="s">
        <v>560</v>
      </c>
      <c r="C15" s="258">
        <v>76.606757999999999</v>
      </c>
      <c r="D15" s="258">
        <v>67.077167000000003</v>
      </c>
      <c r="E15" s="258">
        <v>77.377267000000003</v>
      </c>
      <c r="F15" s="258">
        <v>75.874120000000005</v>
      </c>
      <c r="G15" s="258">
        <v>77.833228000000005</v>
      </c>
      <c r="H15" s="258">
        <v>73.082853999999998</v>
      </c>
      <c r="I15" s="258">
        <v>78.999662000000001</v>
      </c>
      <c r="J15" s="258">
        <v>82.832066999999995</v>
      </c>
      <c r="K15" s="258">
        <v>77.827447000000006</v>
      </c>
      <c r="L15" s="258">
        <v>78.869501</v>
      </c>
      <c r="M15" s="258">
        <v>75.309925000000007</v>
      </c>
      <c r="N15" s="258">
        <v>79.209941999999998</v>
      </c>
      <c r="O15" s="258">
        <v>80.095325000000003</v>
      </c>
      <c r="P15" s="258">
        <v>65.856662</v>
      </c>
      <c r="Q15" s="258">
        <v>74.685553999999996</v>
      </c>
      <c r="R15" s="258">
        <v>68.255425000000002</v>
      </c>
      <c r="S15" s="258">
        <v>64.981976000000003</v>
      </c>
      <c r="T15" s="258">
        <v>62.404319000000001</v>
      </c>
      <c r="U15" s="258">
        <v>72.855869999999996</v>
      </c>
      <c r="V15" s="258">
        <v>78.824561000000003</v>
      </c>
      <c r="W15" s="258">
        <v>74.379159999999999</v>
      </c>
      <c r="X15" s="258">
        <v>70.752887999999999</v>
      </c>
      <c r="Y15" s="258">
        <v>64.470735000000005</v>
      </c>
      <c r="Z15" s="258">
        <v>59.761211000000003</v>
      </c>
      <c r="AA15" s="258">
        <v>57.463634999999996</v>
      </c>
      <c r="AB15" s="258">
        <v>53.613990999999999</v>
      </c>
      <c r="AC15" s="258">
        <v>51.356006000000001</v>
      </c>
      <c r="AD15" s="258">
        <v>44.569406999999998</v>
      </c>
      <c r="AE15" s="258">
        <v>50.782800000000002</v>
      </c>
      <c r="AF15" s="258">
        <v>55.843969000000001</v>
      </c>
      <c r="AG15" s="258">
        <v>61.036976000000003</v>
      </c>
      <c r="AH15" s="258">
        <v>66.453850000000003</v>
      </c>
      <c r="AI15" s="258">
        <v>63.440868999999999</v>
      </c>
      <c r="AJ15" s="258">
        <v>65.487667999999999</v>
      </c>
      <c r="AK15" s="258">
        <v>62.082686000000002</v>
      </c>
      <c r="AL15" s="258">
        <v>56.369982</v>
      </c>
      <c r="AM15" s="258">
        <v>62.070220999999997</v>
      </c>
      <c r="AN15" s="258">
        <v>57.862757000000002</v>
      </c>
      <c r="AO15" s="258">
        <v>56.826852000000002</v>
      </c>
      <c r="AP15" s="258">
        <v>52.025686999999998</v>
      </c>
      <c r="AQ15" s="258">
        <v>56.740143000000003</v>
      </c>
      <c r="AR15" s="258">
        <v>60.476433999999998</v>
      </c>
      <c r="AS15" s="258">
        <v>55.103433000000003</v>
      </c>
      <c r="AT15" s="258">
        <v>64.468799000000004</v>
      </c>
      <c r="AU15" s="258">
        <v>55.699241000000001</v>
      </c>
      <c r="AV15" s="258">
        <v>58.211286000000001</v>
      </c>
      <c r="AW15" s="258">
        <v>55.366680000000002</v>
      </c>
      <c r="AX15" s="258">
        <v>54.291507000000003</v>
      </c>
      <c r="AY15" s="258">
        <v>54.070044000000003</v>
      </c>
      <c r="AZ15" s="258">
        <v>50.810211000000002</v>
      </c>
      <c r="BA15" s="258">
        <v>57.586866999999998</v>
      </c>
      <c r="BB15" s="258">
        <v>48.771075000000003</v>
      </c>
      <c r="BC15" s="258">
        <v>54.689906000000001</v>
      </c>
      <c r="BD15" s="258">
        <v>54.872835000000002</v>
      </c>
      <c r="BE15" s="346">
        <v>62.471629999999998</v>
      </c>
      <c r="BF15" s="346">
        <v>66.219620000000006</v>
      </c>
      <c r="BG15" s="346">
        <v>53.86889</v>
      </c>
      <c r="BH15" s="346">
        <v>58.316229999999997</v>
      </c>
      <c r="BI15" s="346">
        <v>57.274839999999998</v>
      </c>
      <c r="BJ15" s="346">
        <v>58.242339999999999</v>
      </c>
      <c r="BK15" s="346">
        <v>62.671370000000003</v>
      </c>
      <c r="BL15" s="346">
        <v>49.978859999999997</v>
      </c>
      <c r="BM15" s="346">
        <v>54.04101</v>
      </c>
      <c r="BN15" s="346">
        <v>41.381180000000001</v>
      </c>
      <c r="BO15" s="346">
        <v>47.022390000000001</v>
      </c>
      <c r="BP15" s="346">
        <v>50.414639999999999</v>
      </c>
      <c r="BQ15" s="346">
        <v>63.95635</v>
      </c>
      <c r="BR15" s="346">
        <v>65.489859999999993</v>
      </c>
      <c r="BS15" s="346">
        <v>51.426450000000003</v>
      </c>
      <c r="BT15" s="346">
        <v>55.896540000000002</v>
      </c>
      <c r="BU15" s="346">
        <v>54.463929999999998</v>
      </c>
      <c r="BV15" s="346">
        <v>55.965420000000002</v>
      </c>
    </row>
    <row r="16" spans="1:74" ht="11.1" customHeight="1" x14ac:dyDescent="0.2">
      <c r="A16" s="90"/>
      <c r="B16" s="94"/>
      <c r="C16" s="267"/>
      <c r="D16" s="267"/>
      <c r="E16" s="267"/>
      <c r="F16" s="267"/>
      <c r="G16" s="267"/>
      <c r="H16" s="267"/>
      <c r="I16" s="267"/>
      <c r="J16" s="267"/>
      <c r="K16" s="267"/>
      <c r="L16" s="267"/>
      <c r="M16" s="267"/>
      <c r="N16" s="267"/>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267"/>
      <c r="AZ16" s="267"/>
      <c r="BA16" s="267"/>
      <c r="BB16" s="267"/>
      <c r="BC16" s="267"/>
      <c r="BD16" s="267"/>
      <c r="BE16" s="381"/>
      <c r="BF16" s="381"/>
      <c r="BG16" s="381"/>
      <c r="BH16" s="381"/>
      <c r="BI16" s="381"/>
      <c r="BJ16" s="381"/>
      <c r="BK16" s="381"/>
      <c r="BL16" s="381"/>
      <c r="BM16" s="381"/>
      <c r="BN16" s="381"/>
      <c r="BO16" s="381"/>
      <c r="BP16" s="381"/>
      <c r="BQ16" s="381"/>
      <c r="BR16" s="381"/>
      <c r="BS16" s="381"/>
      <c r="BT16" s="381"/>
      <c r="BU16" s="381"/>
      <c r="BV16" s="381"/>
    </row>
    <row r="17" spans="1:74" ht="11.1" customHeight="1" x14ac:dyDescent="0.2">
      <c r="A17" s="95" t="s">
        <v>224</v>
      </c>
      <c r="B17" s="199" t="s">
        <v>584</v>
      </c>
      <c r="C17" s="258">
        <v>14.533668</v>
      </c>
      <c r="D17" s="258">
        <v>14.154591999999999</v>
      </c>
      <c r="E17" s="258">
        <v>1.9981930000000001</v>
      </c>
      <c r="F17" s="258">
        <v>-10.75226</v>
      </c>
      <c r="G17" s="258">
        <v>-8.083024</v>
      </c>
      <c r="H17" s="258">
        <v>3.3536489999999999</v>
      </c>
      <c r="I17" s="258">
        <v>7.3269279999999997</v>
      </c>
      <c r="J17" s="258">
        <v>4.2181889999999997</v>
      </c>
      <c r="K17" s="258">
        <v>-3.4595790000000002</v>
      </c>
      <c r="L17" s="258">
        <v>-12.566568</v>
      </c>
      <c r="M17" s="258">
        <v>-5.7795730000000001</v>
      </c>
      <c r="N17" s="258">
        <v>-9.1014900000000001</v>
      </c>
      <c r="O17" s="258">
        <v>-2.466879</v>
      </c>
      <c r="P17" s="258">
        <v>5.6925369999999997</v>
      </c>
      <c r="Q17" s="258">
        <v>-4.9011659999999999</v>
      </c>
      <c r="R17" s="258">
        <v>-12.954995</v>
      </c>
      <c r="S17" s="258">
        <v>-5.98421</v>
      </c>
      <c r="T17" s="258">
        <v>6.1344539999999999</v>
      </c>
      <c r="U17" s="258">
        <v>8.2322089999999992</v>
      </c>
      <c r="V17" s="258">
        <v>1.71991</v>
      </c>
      <c r="W17" s="258">
        <v>-6.4230749999999999</v>
      </c>
      <c r="X17" s="258">
        <v>-13.25807</v>
      </c>
      <c r="Y17" s="258">
        <v>-12.785287</v>
      </c>
      <c r="Z17" s="258">
        <v>-6.7321679999999997</v>
      </c>
      <c r="AA17" s="258">
        <v>8.6150369999999992</v>
      </c>
      <c r="AB17" s="258">
        <v>0.40947299999999998</v>
      </c>
      <c r="AC17" s="258">
        <v>-4.2190700000000003</v>
      </c>
      <c r="AD17" s="258">
        <v>-1.556351</v>
      </c>
      <c r="AE17" s="258">
        <v>0.84440899999999997</v>
      </c>
      <c r="AF17" s="258">
        <v>10.40658</v>
      </c>
      <c r="AG17" s="258">
        <v>14.042128</v>
      </c>
      <c r="AH17" s="258">
        <v>9.2846960000000003</v>
      </c>
      <c r="AI17" s="258">
        <v>2.4155259999999998</v>
      </c>
      <c r="AJ17" s="258">
        <v>-4.339054</v>
      </c>
      <c r="AK17" s="258">
        <v>-9.3180019999999999</v>
      </c>
      <c r="AL17" s="258">
        <v>8.2938410000000005</v>
      </c>
      <c r="AM17" s="258">
        <v>6.0718759999999996</v>
      </c>
      <c r="AN17" s="258">
        <v>-4.0353770000000004</v>
      </c>
      <c r="AO17" s="258">
        <v>-1.005109</v>
      </c>
      <c r="AP17" s="258">
        <v>-2.1295920000000002</v>
      </c>
      <c r="AQ17" s="258">
        <v>1.3163499999999999</v>
      </c>
      <c r="AR17" s="258">
        <v>4.4926339999999998</v>
      </c>
      <c r="AS17" s="258">
        <v>12.265988999999999</v>
      </c>
      <c r="AT17" s="258">
        <v>3.5731030000000001</v>
      </c>
      <c r="AU17" s="258">
        <v>2.322349</v>
      </c>
      <c r="AV17" s="258">
        <v>-1.8170999999999999</v>
      </c>
      <c r="AW17" s="258">
        <v>-1.9330799999999999</v>
      </c>
      <c r="AX17" s="258">
        <v>6.1276469999999996</v>
      </c>
      <c r="AY17" s="258">
        <v>13.454874200000001</v>
      </c>
      <c r="AZ17" s="258">
        <v>2.9476612000000002</v>
      </c>
      <c r="BA17" s="258">
        <v>-5.3440553</v>
      </c>
      <c r="BB17" s="258">
        <v>-2.6761598000000002</v>
      </c>
      <c r="BC17" s="258">
        <v>0.78927049999999999</v>
      </c>
      <c r="BD17" s="258">
        <v>6.5478617999999997</v>
      </c>
      <c r="BE17" s="346">
        <v>6.9904469999999996</v>
      </c>
      <c r="BF17" s="346">
        <v>3.529191</v>
      </c>
      <c r="BG17" s="346">
        <v>1.276632</v>
      </c>
      <c r="BH17" s="346">
        <v>-5.1028739999999999</v>
      </c>
      <c r="BI17" s="346">
        <v>-5.1887809999999996</v>
      </c>
      <c r="BJ17" s="346">
        <v>2.2525719999999998</v>
      </c>
      <c r="BK17" s="346">
        <v>4.2494740000000002</v>
      </c>
      <c r="BL17" s="346">
        <v>2.8357510000000001</v>
      </c>
      <c r="BM17" s="346">
        <v>-5.7914479999999999</v>
      </c>
      <c r="BN17" s="346">
        <v>-1.0584420000000001</v>
      </c>
      <c r="BO17" s="346">
        <v>-1.8181639999999999</v>
      </c>
      <c r="BP17" s="346">
        <v>4.8038109999999996</v>
      </c>
      <c r="BQ17" s="346">
        <v>2.4142420000000002</v>
      </c>
      <c r="BR17" s="346">
        <v>1.608131</v>
      </c>
      <c r="BS17" s="346">
        <v>1.4053439999999999</v>
      </c>
      <c r="BT17" s="346">
        <v>-5.0353060000000003</v>
      </c>
      <c r="BU17" s="346">
        <v>-5.1215159999999997</v>
      </c>
      <c r="BV17" s="346">
        <v>0.83943849999999998</v>
      </c>
    </row>
    <row r="18" spans="1:74" ht="11.1" customHeight="1" x14ac:dyDescent="0.2">
      <c r="A18" s="95" t="s">
        <v>225</v>
      </c>
      <c r="B18" s="199" t="s">
        <v>146</v>
      </c>
      <c r="C18" s="258">
        <v>1.1991910109999999</v>
      </c>
      <c r="D18" s="258">
        <v>1.0188480120000001</v>
      </c>
      <c r="E18" s="258">
        <v>1.0588040080000001</v>
      </c>
      <c r="F18" s="258">
        <v>0.91390101000000001</v>
      </c>
      <c r="G18" s="258">
        <v>0.92745198600000001</v>
      </c>
      <c r="H18" s="258">
        <v>1.0542140099999999</v>
      </c>
      <c r="I18" s="258">
        <v>1.1214999889999999</v>
      </c>
      <c r="J18" s="258">
        <v>1.105238009</v>
      </c>
      <c r="K18" s="258">
        <v>1.02896199</v>
      </c>
      <c r="L18" s="258">
        <v>0.715007002</v>
      </c>
      <c r="M18" s="258">
        <v>0.97292601000000001</v>
      </c>
      <c r="N18" s="258">
        <v>0.97416300300000003</v>
      </c>
      <c r="O18" s="258">
        <v>1.0651029910000001</v>
      </c>
      <c r="P18" s="258">
        <v>1.0014620000000001</v>
      </c>
      <c r="Q18" s="258">
        <v>0.75455698800000004</v>
      </c>
      <c r="R18" s="258">
        <v>0.580044</v>
      </c>
      <c r="S18" s="258">
        <v>0.75619800400000003</v>
      </c>
      <c r="T18" s="258">
        <v>0.87241899000000001</v>
      </c>
      <c r="U18" s="258">
        <v>0.88343899199999998</v>
      </c>
      <c r="V18" s="258">
        <v>0.95419298900000005</v>
      </c>
      <c r="W18" s="258">
        <v>0.88464299999999996</v>
      </c>
      <c r="X18" s="258">
        <v>0.54359200600000002</v>
      </c>
      <c r="Y18" s="258">
        <v>0.84007100999999995</v>
      </c>
      <c r="Z18" s="258">
        <v>0.83358100999999996</v>
      </c>
      <c r="AA18" s="258">
        <v>1.05459433</v>
      </c>
      <c r="AB18" s="258">
        <v>0.93889732999999997</v>
      </c>
      <c r="AC18" s="258">
        <v>0.83550833999999996</v>
      </c>
      <c r="AD18" s="258">
        <v>0.63444133000000003</v>
      </c>
      <c r="AE18" s="258">
        <v>0.70082433</v>
      </c>
      <c r="AF18" s="258">
        <v>0.83873434000000002</v>
      </c>
      <c r="AG18" s="258">
        <v>1.0220353342999999</v>
      </c>
      <c r="AH18" s="258">
        <v>1.0116393292999999</v>
      </c>
      <c r="AI18" s="258">
        <v>0.84632533632999996</v>
      </c>
      <c r="AJ18" s="258">
        <v>0.58410699967000002</v>
      </c>
      <c r="AK18" s="258">
        <v>0.68524300267000005</v>
      </c>
      <c r="AL18" s="258">
        <v>0.98664999766999995</v>
      </c>
      <c r="AM18" s="258">
        <v>0.90989999967000001</v>
      </c>
      <c r="AN18" s="258">
        <v>0.78622599966999995</v>
      </c>
      <c r="AO18" s="258">
        <v>0.81187400067000004</v>
      </c>
      <c r="AP18" s="258">
        <v>0.61366666667000003</v>
      </c>
      <c r="AQ18" s="258">
        <v>0.61366666667000003</v>
      </c>
      <c r="AR18" s="258">
        <v>0.61366666666000003</v>
      </c>
      <c r="AS18" s="258">
        <v>0.78066666666999995</v>
      </c>
      <c r="AT18" s="258">
        <v>0.78066666666999995</v>
      </c>
      <c r="AU18" s="258">
        <v>0.78066666665999995</v>
      </c>
      <c r="AV18" s="258">
        <v>0.68500000000000005</v>
      </c>
      <c r="AW18" s="258">
        <v>0.68500000000000005</v>
      </c>
      <c r="AX18" s="258">
        <v>0.68500000000000005</v>
      </c>
      <c r="AY18" s="258">
        <v>0.79702758333000001</v>
      </c>
      <c r="AZ18" s="258">
        <v>0.79702758333000001</v>
      </c>
      <c r="BA18" s="258">
        <v>0.79702758333000001</v>
      </c>
      <c r="BB18" s="258">
        <v>0.79702758333000001</v>
      </c>
      <c r="BC18" s="258">
        <v>0.79702758333000001</v>
      </c>
      <c r="BD18" s="258">
        <v>0.79702758333000001</v>
      </c>
      <c r="BE18" s="346">
        <v>0.79702759999999995</v>
      </c>
      <c r="BF18" s="346">
        <v>0.79702759999999995</v>
      </c>
      <c r="BG18" s="346">
        <v>0.79702759999999995</v>
      </c>
      <c r="BH18" s="346">
        <v>0.79702759999999995</v>
      </c>
      <c r="BI18" s="346">
        <v>0.79702759999999995</v>
      </c>
      <c r="BJ18" s="346">
        <v>0.79702759999999995</v>
      </c>
      <c r="BK18" s="346">
        <v>0.79776820000000004</v>
      </c>
      <c r="BL18" s="346">
        <v>0.79776820000000004</v>
      </c>
      <c r="BM18" s="346">
        <v>0.79776820000000004</v>
      </c>
      <c r="BN18" s="346">
        <v>0.79776820000000004</v>
      </c>
      <c r="BO18" s="346">
        <v>0.79776820000000004</v>
      </c>
      <c r="BP18" s="346">
        <v>0.79776820000000004</v>
      </c>
      <c r="BQ18" s="346">
        <v>0.79776820000000004</v>
      </c>
      <c r="BR18" s="346">
        <v>0.79776820000000004</v>
      </c>
      <c r="BS18" s="346">
        <v>0.79776820000000004</v>
      </c>
      <c r="BT18" s="346">
        <v>0.79776820000000004</v>
      </c>
      <c r="BU18" s="346">
        <v>0.79776820000000004</v>
      </c>
      <c r="BV18" s="346">
        <v>0.79776820000000004</v>
      </c>
    </row>
    <row r="19" spans="1:74" ht="11.1" customHeight="1" x14ac:dyDescent="0.2">
      <c r="A19" s="93" t="s">
        <v>226</v>
      </c>
      <c r="B19" s="199" t="s">
        <v>561</v>
      </c>
      <c r="C19" s="258">
        <v>92.339617011000001</v>
      </c>
      <c r="D19" s="258">
        <v>82.250607012000003</v>
      </c>
      <c r="E19" s="258">
        <v>80.434264008</v>
      </c>
      <c r="F19" s="258">
        <v>66.035761010000002</v>
      </c>
      <c r="G19" s="258">
        <v>70.677655986000005</v>
      </c>
      <c r="H19" s="258">
        <v>77.490717009999997</v>
      </c>
      <c r="I19" s="258">
        <v>87.448089988999996</v>
      </c>
      <c r="J19" s="258">
        <v>88.155494008999995</v>
      </c>
      <c r="K19" s="258">
        <v>75.396829990000001</v>
      </c>
      <c r="L19" s="258">
        <v>67.017940002000003</v>
      </c>
      <c r="M19" s="258">
        <v>70.503278010000002</v>
      </c>
      <c r="N19" s="258">
        <v>71.082615003000001</v>
      </c>
      <c r="O19" s="258">
        <v>78.693548991</v>
      </c>
      <c r="P19" s="258">
        <v>72.550661000000005</v>
      </c>
      <c r="Q19" s="258">
        <v>70.538944987999997</v>
      </c>
      <c r="R19" s="258">
        <v>55.880474</v>
      </c>
      <c r="S19" s="258">
        <v>59.753964003999997</v>
      </c>
      <c r="T19" s="258">
        <v>69.411191990000006</v>
      </c>
      <c r="U19" s="258">
        <v>81.971517992000003</v>
      </c>
      <c r="V19" s="258">
        <v>81.498663988999994</v>
      </c>
      <c r="W19" s="258">
        <v>68.840727999999999</v>
      </c>
      <c r="X19" s="258">
        <v>58.038410005999999</v>
      </c>
      <c r="Y19" s="258">
        <v>52.525519009999996</v>
      </c>
      <c r="Z19" s="258">
        <v>53.862624009999998</v>
      </c>
      <c r="AA19" s="258">
        <v>67.133266329999998</v>
      </c>
      <c r="AB19" s="258">
        <v>54.96236133</v>
      </c>
      <c r="AC19" s="258">
        <v>47.972444340000003</v>
      </c>
      <c r="AD19" s="258">
        <v>43.64749733</v>
      </c>
      <c r="AE19" s="258">
        <v>52.328033329999997</v>
      </c>
      <c r="AF19" s="258">
        <v>67.089283339999994</v>
      </c>
      <c r="AG19" s="258">
        <v>76.101139333999996</v>
      </c>
      <c r="AH19" s="258">
        <v>76.750185329000004</v>
      </c>
      <c r="AI19" s="258">
        <v>66.702720335999999</v>
      </c>
      <c r="AJ19" s="258">
        <v>61.732720999999998</v>
      </c>
      <c r="AK19" s="258">
        <v>53.449927002999999</v>
      </c>
      <c r="AL19" s="258">
        <v>65.650472997999998</v>
      </c>
      <c r="AM19" s="258">
        <v>69.051997</v>
      </c>
      <c r="AN19" s="258">
        <v>54.613605999999997</v>
      </c>
      <c r="AO19" s="258">
        <v>56.633617000999998</v>
      </c>
      <c r="AP19" s="258">
        <v>50.509761666999999</v>
      </c>
      <c r="AQ19" s="258">
        <v>58.670159667</v>
      </c>
      <c r="AR19" s="258">
        <v>65.582734666999997</v>
      </c>
      <c r="AS19" s="258">
        <v>68.150088667000006</v>
      </c>
      <c r="AT19" s="258">
        <v>68.822568666999999</v>
      </c>
      <c r="AU19" s="258">
        <v>58.802256667000002</v>
      </c>
      <c r="AV19" s="258">
        <v>57.079186</v>
      </c>
      <c r="AW19" s="258">
        <v>54.118600000000001</v>
      </c>
      <c r="AX19" s="258">
        <v>61.104154000000001</v>
      </c>
      <c r="AY19" s="258">
        <v>68.321945783000004</v>
      </c>
      <c r="AZ19" s="258">
        <v>54.554899783000003</v>
      </c>
      <c r="BA19" s="258">
        <v>53.039839282999999</v>
      </c>
      <c r="BB19" s="258">
        <v>46.891942782999998</v>
      </c>
      <c r="BC19" s="258">
        <v>56.276204083000003</v>
      </c>
      <c r="BD19" s="258">
        <v>62.217724382999997</v>
      </c>
      <c r="BE19" s="346">
        <v>70.259100000000004</v>
      </c>
      <c r="BF19" s="346">
        <v>70.545839999999998</v>
      </c>
      <c r="BG19" s="346">
        <v>55.942549999999997</v>
      </c>
      <c r="BH19" s="346">
        <v>54.010379999999998</v>
      </c>
      <c r="BI19" s="346">
        <v>52.883090000000003</v>
      </c>
      <c r="BJ19" s="346">
        <v>61.291939999999997</v>
      </c>
      <c r="BK19" s="346">
        <v>67.718620000000001</v>
      </c>
      <c r="BL19" s="346">
        <v>53.612380000000002</v>
      </c>
      <c r="BM19" s="346">
        <v>49.047330000000002</v>
      </c>
      <c r="BN19" s="346">
        <v>41.120510000000003</v>
      </c>
      <c r="BO19" s="346">
        <v>46.001989999999999</v>
      </c>
      <c r="BP19" s="346">
        <v>56.016219999999997</v>
      </c>
      <c r="BQ19" s="346">
        <v>67.168360000000007</v>
      </c>
      <c r="BR19" s="346">
        <v>67.895759999999996</v>
      </c>
      <c r="BS19" s="346">
        <v>53.629559999999998</v>
      </c>
      <c r="BT19" s="346">
        <v>51.658999999999999</v>
      </c>
      <c r="BU19" s="346">
        <v>50.140180000000001</v>
      </c>
      <c r="BV19" s="346">
        <v>57.602629999999998</v>
      </c>
    </row>
    <row r="20" spans="1:74" ht="11.1" customHeight="1" x14ac:dyDescent="0.2">
      <c r="A20" s="90"/>
      <c r="B20" s="94"/>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7"/>
      <c r="AW20" s="267"/>
      <c r="AX20" s="267"/>
      <c r="AY20" s="267"/>
      <c r="AZ20" s="267"/>
      <c r="BA20" s="267"/>
      <c r="BB20" s="267"/>
      <c r="BC20" s="267"/>
      <c r="BD20" s="267"/>
      <c r="BE20" s="381"/>
      <c r="BF20" s="381"/>
      <c r="BG20" s="381"/>
      <c r="BH20" s="381"/>
      <c r="BI20" s="381"/>
      <c r="BJ20" s="381"/>
      <c r="BK20" s="381"/>
      <c r="BL20" s="381"/>
      <c r="BM20" s="381"/>
      <c r="BN20" s="381"/>
      <c r="BO20" s="381"/>
      <c r="BP20" s="381"/>
      <c r="BQ20" s="381"/>
      <c r="BR20" s="381"/>
      <c r="BS20" s="381"/>
      <c r="BT20" s="381"/>
      <c r="BU20" s="381"/>
      <c r="BV20" s="381"/>
    </row>
    <row r="21" spans="1:74" ht="11.1" customHeight="1" x14ac:dyDescent="0.2">
      <c r="A21" s="90"/>
      <c r="B21" s="96" t="s">
        <v>235</v>
      </c>
      <c r="C21" s="267"/>
      <c r="D21" s="267"/>
      <c r="E21" s="267"/>
      <c r="F21" s="267"/>
      <c r="G21" s="267"/>
      <c r="H21" s="267"/>
      <c r="I21" s="267"/>
      <c r="J21" s="267"/>
      <c r="K21" s="267"/>
      <c r="L21" s="267"/>
      <c r="M21" s="267"/>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267"/>
      <c r="AX21" s="267"/>
      <c r="AY21" s="267"/>
      <c r="AZ21" s="267"/>
      <c r="BA21" s="267"/>
      <c r="BB21" s="267"/>
      <c r="BC21" s="267"/>
      <c r="BD21" s="267"/>
      <c r="BE21" s="381"/>
      <c r="BF21" s="381"/>
      <c r="BG21" s="381"/>
      <c r="BH21" s="381"/>
      <c r="BI21" s="381"/>
      <c r="BJ21" s="381"/>
      <c r="BK21" s="381"/>
      <c r="BL21" s="381"/>
      <c r="BM21" s="381"/>
      <c r="BN21" s="381"/>
      <c r="BO21" s="381"/>
      <c r="BP21" s="381"/>
      <c r="BQ21" s="381"/>
      <c r="BR21" s="381"/>
      <c r="BS21" s="381"/>
      <c r="BT21" s="381"/>
      <c r="BU21" s="381"/>
      <c r="BV21" s="381"/>
    </row>
    <row r="22" spans="1:74" ht="11.1" customHeight="1" x14ac:dyDescent="0.2">
      <c r="A22" s="93" t="s">
        <v>227</v>
      </c>
      <c r="B22" s="199" t="s">
        <v>585</v>
      </c>
      <c r="C22" s="258">
        <v>1.621404005</v>
      </c>
      <c r="D22" s="258">
        <v>1.559286988</v>
      </c>
      <c r="E22" s="258">
        <v>1.704821006</v>
      </c>
      <c r="F22" s="258">
        <v>1.659864</v>
      </c>
      <c r="G22" s="258">
        <v>1.7431290079999999</v>
      </c>
      <c r="H22" s="258">
        <v>1.77067899</v>
      </c>
      <c r="I22" s="258">
        <v>1.9247869929999999</v>
      </c>
      <c r="J22" s="258">
        <v>1.9127089900000001</v>
      </c>
      <c r="K22" s="258">
        <v>1.7986250100000001</v>
      </c>
      <c r="L22" s="258">
        <v>1.817665997</v>
      </c>
      <c r="M22" s="258">
        <v>1.8502059900000001</v>
      </c>
      <c r="N22" s="258">
        <v>1.9334580029999999</v>
      </c>
      <c r="O22" s="258">
        <v>1.908486015</v>
      </c>
      <c r="P22" s="258">
        <v>1.5984760119999999</v>
      </c>
      <c r="Q22" s="258">
        <v>1.649450015</v>
      </c>
      <c r="R22" s="258">
        <v>1.5434210100000001</v>
      </c>
      <c r="S22" s="258">
        <v>1.677220001</v>
      </c>
      <c r="T22" s="258">
        <v>1.7662749900000001</v>
      </c>
      <c r="U22" s="258">
        <v>1.8007319989999999</v>
      </c>
      <c r="V22" s="258">
        <v>1.710956991</v>
      </c>
      <c r="W22" s="258">
        <v>1.5187910099999999</v>
      </c>
      <c r="X22" s="258">
        <v>1.5859909999999999</v>
      </c>
      <c r="Y22" s="258">
        <v>1.47933099</v>
      </c>
      <c r="Z22" s="258">
        <v>1.46926701</v>
      </c>
      <c r="AA22" s="258">
        <v>1.3284829899999999</v>
      </c>
      <c r="AB22" s="258">
        <v>1.3614449909999999</v>
      </c>
      <c r="AC22" s="258">
        <v>1.433657</v>
      </c>
      <c r="AD22" s="258">
        <v>1.3240310099999999</v>
      </c>
      <c r="AE22" s="258">
        <v>1.3668700110000001</v>
      </c>
      <c r="AF22" s="258">
        <v>1.4048180100000001</v>
      </c>
      <c r="AG22" s="258">
        <v>1.4325400079999999</v>
      </c>
      <c r="AH22" s="258">
        <v>1.3946780030000001</v>
      </c>
      <c r="AI22" s="258">
        <v>1.33579899</v>
      </c>
      <c r="AJ22" s="258">
        <v>1.3346700010000001</v>
      </c>
      <c r="AK22" s="258">
        <v>1.3259679900000001</v>
      </c>
      <c r="AL22" s="258">
        <v>1.441748992</v>
      </c>
      <c r="AM22" s="258">
        <v>1.430645009</v>
      </c>
      <c r="AN22" s="258">
        <v>1.367727004</v>
      </c>
      <c r="AO22" s="258">
        <v>1.4376689890000001</v>
      </c>
      <c r="AP22" s="258">
        <v>1.4408099999999999</v>
      </c>
      <c r="AQ22" s="258">
        <v>1.4824859990000001</v>
      </c>
      <c r="AR22" s="258">
        <v>1.4016639900000001</v>
      </c>
      <c r="AS22" s="258">
        <v>1.4944599970000001</v>
      </c>
      <c r="AT22" s="258">
        <v>1.528055999</v>
      </c>
      <c r="AU22" s="258">
        <v>1.4687669999999999</v>
      </c>
      <c r="AV22" s="258">
        <v>1.4695700039999999</v>
      </c>
      <c r="AW22" s="258">
        <v>1.456863</v>
      </c>
      <c r="AX22" s="258">
        <v>1.558946011</v>
      </c>
      <c r="AY22" s="258">
        <v>1.6891062999999999</v>
      </c>
      <c r="AZ22" s="258">
        <v>1.3881867999999999</v>
      </c>
      <c r="BA22" s="258">
        <v>1.1135758</v>
      </c>
      <c r="BB22" s="258">
        <v>1.1224860000000001</v>
      </c>
      <c r="BC22" s="258">
        <v>0.99203710000000001</v>
      </c>
      <c r="BD22" s="258">
        <v>1.2286889999999999</v>
      </c>
      <c r="BE22" s="346">
        <v>1.2624089999999999</v>
      </c>
      <c r="BF22" s="346">
        <v>1.4056979999999999</v>
      </c>
      <c r="BG22" s="346">
        <v>1.390155</v>
      </c>
      <c r="BH22" s="346">
        <v>1.699071</v>
      </c>
      <c r="BI22" s="346">
        <v>1.564694</v>
      </c>
      <c r="BJ22" s="346">
        <v>1.785074</v>
      </c>
      <c r="BK22" s="346">
        <v>1.3584080000000001</v>
      </c>
      <c r="BL22" s="346">
        <v>1.2994559999999999</v>
      </c>
      <c r="BM22" s="346">
        <v>1.081458</v>
      </c>
      <c r="BN22" s="346">
        <v>1.073682</v>
      </c>
      <c r="BO22" s="346">
        <v>1.1144430000000001</v>
      </c>
      <c r="BP22" s="346">
        <v>1.294027</v>
      </c>
      <c r="BQ22" s="346">
        <v>1.3391729999999999</v>
      </c>
      <c r="BR22" s="346">
        <v>1.5122040000000001</v>
      </c>
      <c r="BS22" s="346">
        <v>1.3679920000000001</v>
      </c>
      <c r="BT22" s="346">
        <v>1.9440930000000001</v>
      </c>
      <c r="BU22" s="346">
        <v>1.7455229999999999</v>
      </c>
      <c r="BV22" s="346">
        <v>1.642504</v>
      </c>
    </row>
    <row r="23" spans="1:74" ht="11.1" customHeight="1" x14ac:dyDescent="0.2">
      <c r="A23" s="90" t="s">
        <v>228</v>
      </c>
      <c r="B23" s="199" t="s">
        <v>177</v>
      </c>
      <c r="C23" s="258">
        <v>83.497728223999999</v>
      </c>
      <c r="D23" s="258">
        <v>76.0362729</v>
      </c>
      <c r="E23" s="258">
        <v>71.999581184999997</v>
      </c>
      <c r="F23" s="258">
        <v>57.935692199999998</v>
      </c>
      <c r="G23" s="258">
        <v>63.862694271999999</v>
      </c>
      <c r="H23" s="258">
        <v>74.123222069999997</v>
      </c>
      <c r="I23" s="258">
        <v>81.286536291999994</v>
      </c>
      <c r="J23" s="258">
        <v>80.862599697999997</v>
      </c>
      <c r="K23" s="258">
        <v>68.916429809999997</v>
      </c>
      <c r="L23" s="258">
        <v>60.947479598999998</v>
      </c>
      <c r="M23" s="258">
        <v>64.495222949999999</v>
      </c>
      <c r="N23" s="258">
        <v>67.638400310999998</v>
      </c>
      <c r="O23" s="258">
        <v>71.323209762000005</v>
      </c>
      <c r="P23" s="258">
        <v>67.061004724</v>
      </c>
      <c r="Q23" s="258">
        <v>58.271967279999998</v>
      </c>
      <c r="R23" s="258">
        <v>48.449002049999997</v>
      </c>
      <c r="S23" s="258">
        <v>57.059577523000002</v>
      </c>
      <c r="T23" s="258">
        <v>68.866971269999993</v>
      </c>
      <c r="U23" s="258">
        <v>76.451695877999995</v>
      </c>
      <c r="V23" s="258">
        <v>73.678056158999993</v>
      </c>
      <c r="W23" s="258">
        <v>64.681560809999993</v>
      </c>
      <c r="X23" s="258">
        <v>53.557017598999998</v>
      </c>
      <c r="Y23" s="258">
        <v>48.879384420000001</v>
      </c>
      <c r="Z23" s="258">
        <v>50.164635208999997</v>
      </c>
      <c r="AA23" s="258">
        <v>62.134631450000001</v>
      </c>
      <c r="AB23" s="258">
        <v>50.661450471999999</v>
      </c>
      <c r="AC23" s="258">
        <v>39.948145443000001</v>
      </c>
      <c r="AD23" s="258">
        <v>39.158963249999999</v>
      </c>
      <c r="AE23" s="258">
        <v>45.081934760000003</v>
      </c>
      <c r="AF23" s="258">
        <v>63.250413960000003</v>
      </c>
      <c r="AG23" s="258">
        <v>74.236728084000006</v>
      </c>
      <c r="AH23" s="258">
        <v>73.889930495000002</v>
      </c>
      <c r="AI23" s="258">
        <v>62.385215789999997</v>
      </c>
      <c r="AJ23" s="258">
        <v>54.621444820999997</v>
      </c>
      <c r="AK23" s="258">
        <v>48.179202689999997</v>
      </c>
      <c r="AL23" s="258">
        <v>65.006425105000005</v>
      </c>
      <c r="AM23" s="258">
        <v>63.547714370000001</v>
      </c>
      <c r="AN23" s="258">
        <v>47.964847839999997</v>
      </c>
      <c r="AO23" s="258">
        <v>48.825958395999997</v>
      </c>
      <c r="AP23" s="258">
        <v>44.32384656</v>
      </c>
      <c r="AQ23" s="258">
        <v>50.926005439000001</v>
      </c>
      <c r="AR23" s="258">
        <v>58.951924409999997</v>
      </c>
      <c r="AS23" s="258">
        <v>69.900110959000003</v>
      </c>
      <c r="AT23" s="258">
        <v>65.933994425999998</v>
      </c>
      <c r="AU23" s="258">
        <v>54.779784149999998</v>
      </c>
      <c r="AV23" s="258">
        <v>50.214466872000003</v>
      </c>
      <c r="AW23" s="258">
        <v>50.992130250000002</v>
      </c>
      <c r="AX23" s="258">
        <v>58.388345123999997</v>
      </c>
      <c r="AY23" s="258">
        <v>64.650176049999999</v>
      </c>
      <c r="AZ23" s="258">
        <v>45.823067107999996</v>
      </c>
      <c r="BA23" s="258">
        <v>44.495424827000001</v>
      </c>
      <c r="BB23" s="258">
        <v>40.651899929000002</v>
      </c>
      <c r="BC23" s="258">
        <v>45.338160000000002</v>
      </c>
      <c r="BD23" s="258">
        <v>61.023890000000002</v>
      </c>
      <c r="BE23" s="346">
        <v>66.266930000000002</v>
      </c>
      <c r="BF23" s="346">
        <v>66.377359999999996</v>
      </c>
      <c r="BG23" s="346">
        <v>51.797220000000003</v>
      </c>
      <c r="BH23" s="346">
        <v>49.541449999999998</v>
      </c>
      <c r="BI23" s="346">
        <v>48.413580000000003</v>
      </c>
      <c r="BJ23" s="346">
        <v>56.665109999999999</v>
      </c>
      <c r="BK23" s="346">
        <v>63.322600000000001</v>
      </c>
      <c r="BL23" s="346">
        <v>49.365180000000002</v>
      </c>
      <c r="BM23" s="346">
        <v>45.114379999999997</v>
      </c>
      <c r="BN23" s="346">
        <v>37.174469999999999</v>
      </c>
      <c r="BO23" s="346">
        <v>42.260399999999997</v>
      </c>
      <c r="BP23" s="346">
        <v>52.059139999999999</v>
      </c>
      <c r="BQ23" s="346">
        <v>63.130710000000001</v>
      </c>
      <c r="BR23" s="346">
        <v>63.653889999999997</v>
      </c>
      <c r="BS23" s="346">
        <v>49.542940000000002</v>
      </c>
      <c r="BT23" s="346">
        <v>46.995750000000001</v>
      </c>
      <c r="BU23" s="346">
        <v>45.54421</v>
      </c>
      <c r="BV23" s="346">
        <v>53.178359999999998</v>
      </c>
    </row>
    <row r="24" spans="1:74" ht="11.1" customHeight="1" x14ac:dyDescent="0.2">
      <c r="A24" s="93" t="s">
        <v>229</v>
      </c>
      <c r="B24" s="199" t="s">
        <v>200</v>
      </c>
      <c r="C24" s="258">
        <v>3.9436619930000001</v>
      </c>
      <c r="D24" s="258">
        <v>3.9854209919999999</v>
      </c>
      <c r="E24" s="258">
        <v>3.9810929740000001</v>
      </c>
      <c r="F24" s="258">
        <v>3.6140089799999999</v>
      </c>
      <c r="G24" s="258">
        <v>3.5788720039999999</v>
      </c>
      <c r="H24" s="258">
        <v>3.593181</v>
      </c>
      <c r="I24" s="258">
        <v>3.5909720169999999</v>
      </c>
      <c r="J24" s="258">
        <v>3.5818189880000002</v>
      </c>
      <c r="K24" s="258">
        <v>3.5784939900000001</v>
      </c>
      <c r="L24" s="258">
        <v>3.7287949789999999</v>
      </c>
      <c r="M24" s="258">
        <v>3.8093139900000001</v>
      </c>
      <c r="N24" s="258">
        <v>3.8473519989999998</v>
      </c>
      <c r="O24" s="258">
        <v>3.662994007</v>
      </c>
      <c r="P24" s="258">
        <v>3.6581179879999999</v>
      </c>
      <c r="Q24" s="258">
        <v>3.6385489880000002</v>
      </c>
      <c r="R24" s="258">
        <v>3.2149959899999998</v>
      </c>
      <c r="S24" s="258">
        <v>3.186392009</v>
      </c>
      <c r="T24" s="258">
        <v>3.2116339800000002</v>
      </c>
      <c r="U24" s="258">
        <v>3.1965210110000002</v>
      </c>
      <c r="V24" s="258">
        <v>3.1854280020000001</v>
      </c>
      <c r="W24" s="258">
        <v>3.1691400000000001</v>
      </c>
      <c r="X24" s="258">
        <v>3.2615429840000001</v>
      </c>
      <c r="Y24" s="258">
        <v>3.2812380000000001</v>
      </c>
      <c r="Z24" s="258">
        <v>3.295647014</v>
      </c>
      <c r="AA24" s="258">
        <v>3.1991100069999998</v>
      </c>
      <c r="AB24" s="258">
        <v>3.1878220129999999</v>
      </c>
      <c r="AC24" s="258">
        <v>3.192803987</v>
      </c>
      <c r="AD24" s="258">
        <v>2.90071002</v>
      </c>
      <c r="AE24" s="258">
        <v>2.894128008</v>
      </c>
      <c r="AF24" s="258">
        <v>2.8959970199999998</v>
      </c>
      <c r="AG24" s="258">
        <v>2.8992710009999998</v>
      </c>
      <c r="AH24" s="258">
        <v>2.8899280040000002</v>
      </c>
      <c r="AI24" s="258">
        <v>2.8938830100000001</v>
      </c>
      <c r="AJ24" s="258">
        <v>2.9965879989999999</v>
      </c>
      <c r="AK24" s="258">
        <v>3.0280710000000002</v>
      </c>
      <c r="AL24" s="258">
        <v>3.053184017</v>
      </c>
      <c r="AM24" s="258">
        <v>2.9822979909999998</v>
      </c>
      <c r="AN24" s="258">
        <v>2.9666149800000001</v>
      </c>
      <c r="AO24" s="258">
        <v>2.9585869900000001</v>
      </c>
      <c r="AP24" s="258">
        <v>2.7628329900000002</v>
      </c>
      <c r="AQ24" s="258">
        <v>2.767555008</v>
      </c>
      <c r="AR24" s="258">
        <v>2.7847579800000002</v>
      </c>
      <c r="AS24" s="258">
        <v>2.955279011</v>
      </c>
      <c r="AT24" s="258">
        <v>2.9358660049999998</v>
      </c>
      <c r="AU24" s="258">
        <v>2.9009419799999998</v>
      </c>
      <c r="AV24" s="258">
        <v>2.8712069800000002</v>
      </c>
      <c r="AW24" s="258">
        <v>2.8858739999999998</v>
      </c>
      <c r="AX24" s="258">
        <v>2.9022519920000001</v>
      </c>
      <c r="AY24" s="258">
        <v>3.0407649829999999</v>
      </c>
      <c r="AZ24" s="258">
        <v>2.9648921119999998</v>
      </c>
      <c r="BA24" s="258">
        <v>2.8373326290000001</v>
      </c>
      <c r="BB24" s="258">
        <v>2.9264375</v>
      </c>
      <c r="BC24" s="258">
        <v>2.65018566</v>
      </c>
      <c r="BD24" s="258">
        <v>2.6993889000000002</v>
      </c>
      <c r="BE24" s="346">
        <v>2.7297639999999999</v>
      </c>
      <c r="BF24" s="346">
        <v>2.762778</v>
      </c>
      <c r="BG24" s="346">
        <v>2.7551749999999999</v>
      </c>
      <c r="BH24" s="346">
        <v>2.7698559999999999</v>
      </c>
      <c r="BI24" s="346">
        <v>2.9048159999999998</v>
      </c>
      <c r="BJ24" s="346">
        <v>2.8417530000000002</v>
      </c>
      <c r="BK24" s="346">
        <v>3.0376110000000001</v>
      </c>
      <c r="BL24" s="346">
        <v>2.9477500000000001</v>
      </c>
      <c r="BM24" s="346">
        <v>2.851496</v>
      </c>
      <c r="BN24" s="346">
        <v>2.8723580000000002</v>
      </c>
      <c r="BO24" s="346">
        <v>2.6271520000000002</v>
      </c>
      <c r="BP24" s="346">
        <v>2.6630440000000002</v>
      </c>
      <c r="BQ24" s="346">
        <v>2.698477</v>
      </c>
      <c r="BR24" s="346">
        <v>2.7296680000000002</v>
      </c>
      <c r="BS24" s="346">
        <v>2.7186270000000001</v>
      </c>
      <c r="BT24" s="346">
        <v>2.7191580000000002</v>
      </c>
      <c r="BU24" s="346">
        <v>2.8504450000000001</v>
      </c>
      <c r="BV24" s="346">
        <v>2.7817699999999999</v>
      </c>
    </row>
    <row r="25" spans="1:74" ht="11.1" customHeight="1" x14ac:dyDescent="0.2">
      <c r="A25" s="93" t="s">
        <v>230</v>
      </c>
      <c r="B25" s="200" t="s">
        <v>879</v>
      </c>
      <c r="C25" s="258">
        <v>0.25189198800000001</v>
      </c>
      <c r="D25" s="258">
        <v>0.250971</v>
      </c>
      <c r="E25" s="258">
        <v>0.225820988</v>
      </c>
      <c r="F25" s="258">
        <v>0.13154799</v>
      </c>
      <c r="G25" s="258">
        <v>0.114897997</v>
      </c>
      <c r="H25" s="258">
        <v>0.125775</v>
      </c>
      <c r="I25" s="258">
        <v>0.12597101099999999</v>
      </c>
      <c r="J25" s="258">
        <v>0.10571499099999999</v>
      </c>
      <c r="K25" s="258">
        <v>9.4143989999999997E-2</v>
      </c>
      <c r="L25" s="258">
        <v>0.11553799200000001</v>
      </c>
      <c r="M25" s="258">
        <v>0.16417799999999999</v>
      </c>
      <c r="N25" s="258">
        <v>0.18042799800000001</v>
      </c>
      <c r="O25" s="258">
        <v>0.198162013</v>
      </c>
      <c r="P25" s="258">
        <v>0.198156</v>
      </c>
      <c r="Q25" s="258">
        <v>0.17065599200000001</v>
      </c>
      <c r="R25" s="258">
        <v>9.8960999999999993E-2</v>
      </c>
      <c r="S25" s="258">
        <v>9.1763006999999994E-2</v>
      </c>
      <c r="T25" s="258">
        <v>0.11098899</v>
      </c>
      <c r="U25" s="258">
        <v>0.103574007</v>
      </c>
      <c r="V25" s="258">
        <v>9.2694991000000004E-2</v>
      </c>
      <c r="W25" s="258">
        <v>8.1957989999999994E-2</v>
      </c>
      <c r="X25" s="258">
        <v>0.10052298699999999</v>
      </c>
      <c r="Y25" s="258">
        <v>0.11527899</v>
      </c>
      <c r="Z25" s="258">
        <v>0.14070100199999999</v>
      </c>
      <c r="AA25" s="258">
        <v>0.150174013</v>
      </c>
      <c r="AB25" s="258">
        <v>0.150423</v>
      </c>
      <c r="AC25" s="258">
        <v>0.14766099799999999</v>
      </c>
      <c r="AD25" s="258">
        <v>7.4210010000000007E-2</v>
      </c>
      <c r="AE25" s="258">
        <v>5.9531004999999998E-2</v>
      </c>
      <c r="AF25" s="258">
        <v>7.5209010000000007E-2</v>
      </c>
      <c r="AG25" s="258">
        <v>6.3526005999999996E-2</v>
      </c>
      <c r="AH25" s="258">
        <v>6.8028011999999999E-2</v>
      </c>
      <c r="AI25" s="258">
        <v>6.8294999999999995E-2</v>
      </c>
      <c r="AJ25" s="258">
        <v>8.7846993999999998E-2</v>
      </c>
      <c r="AK25" s="258">
        <v>0.10490600999999999</v>
      </c>
      <c r="AL25" s="258">
        <v>0.13289901500000001</v>
      </c>
      <c r="AM25" s="258">
        <v>0.13834500199999999</v>
      </c>
      <c r="AN25" s="258">
        <v>0.11219499199999999</v>
      </c>
      <c r="AO25" s="258">
        <v>0.122121989</v>
      </c>
      <c r="AP25" s="258">
        <v>6.5373000000000001E-2</v>
      </c>
      <c r="AQ25" s="258">
        <v>6.4548014000000001E-2</v>
      </c>
      <c r="AR25" s="258">
        <v>7.3503990000000005E-2</v>
      </c>
      <c r="AS25" s="258">
        <v>6.9854997000000002E-2</v>
      </c>
      <c r="AT25" s="258">
        <v>6.3618014000000001E-2</v>
      </c>
      <c r="AU25" s="258">
        <v>6.1677990000000002E-2</v>
      </c>
      <c r="AV25" s="258">
        <v>8.0371995000000002E-2</v>
      </c>
      <c r="AW25" s="258">
        <v>9.3386010000000005E-2</v>
      </c>
      <c r="AX25" s="258">
        <v>0.11614698699999999</v>
      </c>
      <c r="AY25" s="258">
        <v>0.10392037</v>
      </c>
      <c r="AZ25" s="258">
        <v>0.10392172</v>
      </c>
      <c r="BA25" s="258">
        <v>5.7747729999999997E-2</v>
      </c>
      <c r="BB25" s="258">
        <v>4.9135600000000001E-2</v>
      </c>
      <c r="BC25" s="258">
        <v>3.6718199999999999E-2</v>
      </c>
      <c r="BD25" s="258">
        <v>4.5240900000000001E-2</v>
      </c>
      <c r="BE25" s="346">
        <v>4.6854199999999999E-2</v>
      </c>
      <c r="BF25" s="346">
        <v>4.1832099999999997E-2</v>
      </c>
      <c r="BG25" s="346">
        <v>3.5605499999999998E-2</v>
      </c>
      <c r="BH25" s="346">
        <v>3.6252699999999999E-2</v>
      </c>
      <c r="BI25" s="346">
        <v>6.4804600000000004E-2</v>
      </c>
      <c r="BJ25" s="346">
        <v>8.1880300000000003E-2</v>
      </c>
      <c r="BK25" s="346">
        <v>8.4700499999999998E-2</v>
      </c>
      <c r="BL25" s="346">
        <v>7.2103399999999998E-2</v>
      </c>
      <c r="BM25" s="346">
        <v>5.0283000000000001E-2</v>
      </c>
      <c r="BN25" s="346">
        <v>2.1729700000000001E-2</v>
      </c>
      <c r="BO25" s="346">
        <v>1.72017E-2</v>
      </c>
      <c r="BP25" s="346">
        <v>2.56977E-2</v>
      </c>
      <c r="BQ25" s="346">
        <v>2.947E-2</v>
      </c>
      <c r="BR25" s="346">
        <v>2.7333300000000001E-2</v>
      </c>
      <c r="BS25" s="346">
        <v>2.3177E-2</v>
      </c>
      <c r="BT25" s="346">
        <v>2.6365E-2</v>
      </c>
      <c r="BU25" s="346">
        <v>5.6567899999999997E-2</v>
      </c>
      <c r="BV25" s="346">
        <v>7.4434899999999998E-2</v>
      </c>
    </row>
    <row r="26" spans="1:74" ht="11.1" customHeight="1" x14ac:dyDescent="0.2">
      <c r="A26" s="93" t="s">
        <v>231</v>
      </c>
      <c r="B26" s="200" t="s">
        <v>880</v>
      </c>
      <c r="C26" s="258">
        <v>3.691770005</v>
      </c>
      <c r="D26" s="258">
        <v>3.7344499920000001</v>
      </c>
      <c r="E26" s="258">
        <v>3.7552719859999999</v>
      </c>
      <c r="F26" s="258">
        <v>3.4824609899999999</v>
      </c>
      <c r="G26" s="258">
        <v>3.463974007</v>
      </c>
      <c r="H26" s="258">
        <v>3.467406</v>
      </c>
      <c r="I26" s="258">
        <v>3.4650010060000001</v>
      </c>
      <c r="J26" s="258">
        <v>3.4761039970000001</v>
      </c>
      <c r="K26" s="258">
        <v>3.4843500000000001</v>
      </c>
      <c r="L26" s="258">
        <v>3.6132569870000002</v>
      </c>
      <c r="M26" s="258">
        <v>3.64513599</v>
      </c>
      <c r="N26" s="258">
        <v>3.6669240009999999</v>
      </c>
      <c r="O26" s="258">
        <v>3.4648319939999999</v>
      </c>
      <c r="P26" s="258">
        <v>3.4599619879999999</v>
      </c>
      <c r="Q26" s="258">
        <v>3.4678929959999998</v>
      </c>
      <c r="R26" s="258">
        <v>3.1160349900000002</v>
      </c>
      <c r="S26" s="258">
        <v>3.094629002</v>
      </c>
      <c r="T26" s="258">
        <v>3.1006449900000002</v>
      </c>
      <c r="U26" s="258">
        <v>3.092947004</v>
      </c>
      <c r="V26" s="258">
        <v>3.092733011</v>
      </c>
      <c r="W26" s="258">
        <v>3.0871820099999998</v>
      </c>
      <c r="X26" s="258">
        <v>3.1610199969999999</v>
      </c>
      <c r="Y26" s="258">
        <v>3.1659590099999999</v>
      </c>
      <c r="Z26" s="258">
        <v>3.1549460119999999</v>
      </c>
      <c r="AA26" s="258">
        <v>3.0489359939999998</v>
      </c>
      <c r="AB26" s="258">
        <v>3.0373990129999999</v>
      </c>
      <c r="AC26" s="258">
        <v>3.0451429889999999</v>
      </c>
      <c r="AD26" s="258">
        <v>2.8265000100000002</v>
      </c>
      <c r="AE26" s="258">
        <v>2.8345970029999998</v>
      </c>
      <c r="AF26" s="258">
        <v>2.8207880099999998</v>
      </c>
      <c r="AG26" s="258">
        <v>2.8357449950000002</v>
      </c>
      <c r="AH26" s="258">
        <v>2.8218999920000001</v>
      </c>
      <c r="AI26" s="258">
        <v>2.8255880100000001</v>
      </c>
      <c r="AJ26" s="258">
        <v>2.908741005</v>
      </c>
      <c r="AK26" s="258">
        <v>2.9231649900000001</v>
      </c>
      <c r="AL26" s="258">
        <v>2.920285002</v>
      </c>
      <c r="AM26" s="258">
        <v>2.8439529889999999</v>
      </c>
      <c r="AN26" s="258">
        <v>2.8544199880000001</v>
      </c>
      <c r="AO26" s="258">
        <v>2.8364650010000001</v>
      </c>
      <c r="AP26" s="258">
        <v>2.69745999</v>
      </c>
      <c r="AQ26" s="258">
        <v>2.7030069939999999</v>
      </c>
      <c r="AR26" s="258">
        <v>2.7112539899999999</v>
      </c>
      <c r="AS26" s="258">
        <v>2.8854240139999998</v>
      </c>
      <c r="AT26" s="258">
        <v>2.8722479910000001</v>
      </c>
      <c r="AU26" s="258">
        <v>2.8392639900000001</v>
      </c>
      <c r="AV26" s="258">
        <v>2.790834985</v>
      </c>
      <c r="AW26" s="258">
        <v>2.7924879900000001</v>
      </c>
      <c r="AX26" s="258">
        <v>2.786105005</v>
      </c>
      <c r="AY26" s="258">
        <v>2.9368446129999999</v>
      </c>
      <c r="AZ26" s="258">
        <v>2.860970392</v>
      </c>
      <c r="BA26" s="258">
        <v>2.7795848990000001</v>
      </c>
      <c r="BB26" s="258">
        <v>2.8773019999999998</v>
      </c>
      <c r="BC26" s="258">
        <v>2.6134674000000002</v>
      </c>
      <c r="BD26" s="258">
        <v>2.6541480000000002</v>
      </c>
      <c r="BE26" s="346">
        <v>2.6829100000000001</v>
      </c>
      <c r="BF26" s="346">
        <v>2.7209460000000001</v>
      </c>
      <c r="BG26" s="346">
        <v>2.71957</v>
      </c>
      <c r="BH26" s="346">
        <v>2.733603</v>
      </c>
      <c r="BI26" s="346">
        <v>2.8400110000000001</v>
      </c>
      <c r="BJ26" s="346">
        <v>2.7598729999999998</v>
      </c>
      <c r="BK26" s="346">
        <v>2.9529109999999998</v>
      </c>
      <c r="BL26" s="346">
        <v>2.8756469999999998</v>
      </c>
      <c r="BM26" s="346">
        <v>2.8012130000000002</v>
      </c>
      <c r="BN26" s="346">
        <v>2.8506290000000001</v>
      </c>
      <c r="BO26" s="346">
        <v>2.6099510000000001</v>
      </c>
      <c r="BP26" s="346">
        <v>2.637346</v>
      </c>
      <c r="BQ26" s="346">
        <v>2.6690070000000001</v>
      </c>
      <c r="BR26" s="346">
        <v>2.7023350000000002</v>
      </c>
      <c r="BS26" s="346">
        <v>2.6954500000000001</v>
      </c>
      <c r="BT26" s="346">
        <v>2.692793</v>
      </c>
      <c r="BU26" s="346">
        <v>2.7938770000000002</v>
      </c>
      <c r="BV26" s="346">
        <v>2.707335</v>
      </c>
    </row>
    <row r="27" spans="1:74" ht="11.1" customHeight="1" x14ac:dyDescent="0.2">
      <c r="A27" s="93" t="s">
        <v>232</v>
      </c>
      <c r="B27" s="199" t="s">
        <v>586</v>
      </c>
      <c r="C27" s="258">
        <v>89.062794221999994</v>
      </c>
      <c r="D27" s="258">
        <v>81.580980879999998</v>
      </c>
      <c r="E27" s="258">
        <v>77.685495165000006</v>
      </c>
      <c r="F27" s="258">
        <v>63.209565179999998</v>
      </c>
      <c r="G27" s="258">
        <v>69.184695284</v>
      </c>
      <c r="H27" s="258">
        <v>79.487082060000006</v>
      </c>
      <c r="I27" s="258">
        <v>86.802295302000005</v>
      </c>
      <c r="J27" s="258">
        <v>86.357127676000005</v>
      </c>
      <c r="K27" s="258">
        <v>74.293548810000004</v>
      </c>
      <c r="L27" s="258">
        <v>66.493940574999996</v>
      </c>
      <c r="M27" s="258">
        <v>70.154742929999998</v>
      </c>
      <c r="N27" s="258">
        <v>73.419210312999994</v>
      </c>
      <c r="O27" s="258">
        <v>76.894689783999993</v>
      </c>
      <c r="P27" s="258">
        <v>72.317598724000007</v>
      </c>
      <c r="Q27" s="258">
        <v>63.559966283000001</v>
      </c>
      <c r="R27" s="258">
        <v>53.207419049999999</v>
      </c>
      <c r="S27" s="258">
        <v>61.923189532999999</v>
      </c>
      <c r="T27" s="258">
        <v>73.844880239999995</v>
      </c>
      <c r="U27" s="258">
        <v>81.448948888000004</v>
      </c>
      <c r="V27" s="258">
        <v>78.574441152000006</v>
      </c>
      <c r="W27" s="258">
        <v>69.369491819999993</v>
      </c>
      <c r="X27" s="258">
        <v>58.404551583</v>
      </c>
      <c r="Y27" s="258">
        <v>53.639953409999997</v>
      </c>
      <c r="Z27" s="258">
        <v>54.929549233000003</v>
      </c>
      <c r="AA27" s="258">
        <v>66.662224447</v>
      </c>
      <c r="AB27" s="258">
        <v>55.210717475999999</v>
      </c>
      <c r="AC27" s="258">
        <v>44.574606430000003</v>
      </c>
      <c r="AD27" s="258">
        <v>43.383704280000003</v>
      </c>
      <c r="AE27" s="258">
        <v>49.342932779000002</v>
      </c>
      <c r="AF27" s="258">
        <v>67.551228989999998</v>
      </c>
      <c r="AG27" s="258">
        <v>78.568539092999998</v>
      </c>
      <c r="AH27" s="258">
        <v>78.174536501999995</v>
      </c>
      <c r="AI27" s="258">
        <v>66.614897790000001</v>
      </c>
      <c r="AJ27" s="258">
        <v>58.952702821000003</v>
      </c>
      <c r="AK27" s="258">
        <v>52.533241680000003</v>
      </c>
      <c r="AL27" s="258">
        <v>69.501358113999999</v>
      </c>
      <c r="AM27" s="258">
        <v>67.960657370000007</v>
      </c>
      <c r="AN27" s="258">
        <v>52.299189824000003</v>
      </c>
      <c r="AO27" s="258">
        <v>53.222214375</v>
      </c>
      <c r="AP27" s="258">
        <v>48.527489549999999</v>
      </c>
      <c r="AQ27" s="258">
        <v>55.176046446000001</v>
      </c>
      <c r="AR27" s="258">
        <v>63.138346380000002</v>
      </c>
      <c r="AS27" s="258">
        <v>74.349849966999997</v>
      </c>
      <c r="AT27" s="258">
        <v>70.397916429999995</v>
      </c>
      <c r="AU27" s="258">
        <v>59.149493130000003</v>
      </c>
      <c r="AV27" s="258">
        <v>54.555243855999997</v>
      </c>
      <c r="AW27" s="258">
        <v>55.334867250000002</v>
      </c>
      <c r="AX27" s="258">
        <v>62.849543126999997</v>
      </c>
      <c r="AY27" s="258">
        <v>69.380047332999993</v>
      </c>
      <c r="AZ27" s="258">
        <v>50.176146019999997</v>
      </c>
      <c r="BA27" s="258">
        <v>48.446333256000003</v>
      </c>
      <c r="BB27" s="258">
        <v>44.700823429000003</v>
      </c>
      <c r="BC27" s="258">
        <v>48.98037386</v>
      </c>
      <c r="BD27" s="258">
        <v>64.951977900000003</v>
      </c>
      <c r="BE27" s="346">
        <v>70.259100000000004</v>
      </c>
      <c r="BF27" s="346">
        <v>70.545839999999998</v>
      </c>
      <c r="BG27" s="346">
        <v>55.942549999999997</v>
      </c>
      <c r="BH27" s="346">
        <v>54.010379999999998</v>
      </c>
      <c r="BI27" s="346">
        <v>52.883090000000003</v>
      </c>
      <c r="BJ27" s="346">
        <v>61.291939999999997</v>
      </c>
      <c r="BK27" s="346">
        <v>67.718620000000001</v>
      </c>
      <c r="BL27" s="346">
        <v>53.612380000000002</v>
      </c>
      <c r="BM27" s="346">
        <v>49.047330000000002</v>
      </c>
      <c r="BN27" s="346">
        <v>41.120510000000003</v>
      </c>
      <c r="BO27" s="346">
        <v>46.001989999999999</v>
      </c>
      <c r="BP27" s="346">
        <v>56.016219999999997</v>
      </c>
      <c r="BQ27" s="346">
        <v>67.168360000000007</v>
      </c>
      <c r="BR27" s="346">
        <v>67.895759999999996</v>
      </c>
      <c r="BS27" s="346">
        <v>53.629559999999998</v>
      </c>
      <c r="BT27" s="346">
        <v>51.658999999999999</v>
      </c>
      <c r="BU27" s="346">
        <v>50.140180000000001</v>
      </c>
      <c r="BV27" s="346">
        <v>57.602629999999998</v>
      </c>
    </row>
    <row r="28" spans="1:74" ht="11.1" customHeight="1" x14ac:dyDescent="0.2">
      <c r="A28" s="90"/>
      <c r="B28" s="94"/>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267"/>
      <c r="AX28" s="267"/>
      <c r="AY28" s="267"/>
      <c r="AZ28" s="267"/>
      <c r="BA28" s="267"/>
      <c r="BB28" s="267"/>
      <c r="BC28" s="267"/>
      <c r="BD28" s="267"/>
      <c r="BE28" s="381"/>
      <c r="BF28" s="381"/>
      <c r="BG28" s="381"/>
      <c r="BH28" s="381"/>
      <c r="BI28" s="381"/>
      <c r="BJ28" s="381"/>
      <c r="BK28" s="381"/>
      <c r="BL28" s="381"/>
      <c r="BM28" s="381"/>
      <c r="BN28" s="381"/>
      <c r="BO28" s="381"/>
      <c r="BP28" s="381"/>
      <c r="BQ28" s="381"/>
      <c r="BR28" s="381"/>
      <c r="BS28" s="381"/>
      <c r="BT28" s="381"/>
      <c r="BU28" s="381"/>
      <c r="BV28" s="381"/>
    </row>
    <row r="29" spans="1:74" ht="11.1" customHeight="1" x14ac:dyDescent="0.2">
      <c r="A29" s="93" t="s">
        <v>233</v>
      </c>
      <c r="B29" s="97" t="s">
        <v>178</v>
      </c>
      <c r="C29" s="258">
        <v>3.2768227890000001</v>
      </c>
      <c r="D29" s="258">
        <v>0.66962613199999999</v>
      </c>
      <c r="E29" s="258">
        <v>2.7487688430000001</v>
      </c>
      <c r="F29" s="258">
        <v>2.8261958300000001</v>
      </c>
      <c r="G29" s="258">
        <v>1.492960702</v>
      </c>
      <c r="H29" s="258">
        <v>-1.9963650500000001</v>
      </c>
      <c r="I29" s="258">
        <v>0.64579468699999998</v>
      </c>
      <c r="J29" s="258">
        <v>1.7983663329999999</v>
      </c>
      <c r="K29" s="258">
        <v>1.10328118</v>
      </c>
      <c r="L29" s="258">
        <v>0.52399942700000002</v>
      </c>
      <c r="M29" s="258">
        <v>0.34853508</v>
      </c>
      <c r="N29" s="258">
        <v>-2.3365953099999999</v>
      </c>
      <c r="O29" s="258">
        <v>1.798859207</v>
      </c>
      <c r="P29" s="258">
        <v>0.23306227600000001</v>
      </c>
      <c r="Q29" s="258">
        <v>6.9789787050000003</v>
      </c>
      <c r="R29" s="258">
        <v>2.67305495</v>
      </c>
      <c r="S29" s="258">
        <v>-2.1692255290000002</v>
      </c>
      <c r="T29" s="258">
        <v>-4.4336882500000003</v>
      </c>
      <c r="U29" s="258">
        <v>0.52256910400000001</v>
      </c>
      <c r="V29" s="258">
        <v>2.9242228369999999</v>
      </c>
      <c r="W29" s="258">
        <v>-0.52876382</v>
      </c>
      <c r="X29" s="258">
        <v>-0.366141577</v>
      </c>
      <c r="Y29" s="258">
        <v>-1.1144343999999999</v>
      </c>
      <c r="Z29" s="258">
        <v>-1.0669252229999999</v>
      </c>
      <c r="AA29" s="258">
        <v>0.47104188299999999</v>
      </c>
      <c r="AB29" s="258">
        <v>-0.248356146</v>
      </c>
      <c r="AC29" s="258">
        <v>3.3978379099999998</v>
      </c>
      <c r="AD29" s="258">
        <v>0.26379304999999997</v>
      </c>
      <c r="AE29" s="258">
        <v>2.9851005509999999</v>
      </c>
      <c r="AF29" s="258">
        <v>-0.46194564999999999</v>
      </c>
      <c r="AG29" s="258">
        <v>-2.4673997587000001</v>
      </c>
      <c r="AH29" s="258">
        <v>-1.4243511727</v>
      </c>
      <c r="AI29" s="258">
        <v>8.7822546333000004E-2</v>
      </c>
      <c r="AJ29" s="258">
        <v>2.7800181786999998</v>
      </c>
      <c r="AK29" s="258">
        <v>0.91668532267000002</v>
      </c>
      <c r="AL29" s="258">
        <v>-3.8508851163000002</v>
      </c>
      <c r="AM29" s="258">
        <v>1.0913396297</v>
      </c>
      <c r="AN29" s="258">
        <v>2.3144161756999999</v>
      </c>
      <c r="AO29" s="258">
        <v>3.4114026257000001</v>
      </c>
      <c r="AP29" s="258">
        <v>1.9822721166999999</v>
      </c>
      <c r="AQ29" s="258">
        <v>3.4941132207000001</v>
      </c>
      <c r="AR29" s="258">
        <v>2.4443882867000002</v>
      </c>
      <c r="AS29" s="258">
        <v>-6.1997613002999996</v>
      </c>
      <c r="AT29" s="258">
        <v>-1.5753477632999999</v>
      </c>
      <c r="AU29" s="258">
        <v>-0.34723646334000002</v>
      </c>
      <c r="AV29" s="258">
        <v>2.5239421439999998</v>
      </c>
      <c r="AW29" s="258">
        <v>-1.21626725</v>
      </c>
      <c r="AX29" s="258">
        <v>-1.7453891269999999</v>
      </c>
      <c r="AY29" s="258">
        <v>-1.0581015496999999</v>
      </c>
      <c r="AZ29" s="258">
        <v>4.3787537632999998</v>
      </c>
      <c r="BA29" s="258">
        <v>4.5935060275000001</v>
      </c>
      <c r="BB29" s="258">
        <v>2.1911193545000001</v>
      </c>
      <c r="BC29" s="258">
        <v>7.2958302233000003</v>
      </c>
      <c r="BD29" s="258">
        <v>-2.7342535166999999</v>
      </c>
      <c r="BE29" s="346">
        <v>0</v>
      </c>
      <c r="BF29" s="346">
        <v>0</v>
      </c>
      <c r="BG29" s="346">
        <v>0</v>
      </c>
      <c r="BH29" s="346">
        <v>0</v>
      </c>
      <c r="BI29" s="346">
        <v>0</v>
      </c>
      <c r="BJ29" s="346">
        <v>0</v>
      </c>
      <c r="BK29" s="346">
        <v>0</v>
      </c>
      <c r="BL29" s="346">
        <v>0</v>
      </c>
      <c r="BM29" s="346">
        <v>0</v>
      </c>
      <c r="BN29" s="346">
        <v>0</v>
      </c>
      <c r="BO29" s="346">
        <v>0</v>
      </c>
      <c r="BP29" s="346">
        <v>0</v>
      </c>
      <c r="BQ29" s="346">
        <v>0</v>
      </c>
      <c r="BR29" s="346">
        <v>0</v>
      </c>
      <c r="BS29" s="346">
        <v>0</v>
      </c>
      <c r="BT29" s="346">
        <v>0</v>
      </c>
      <c r="BU29" s="346">
        <v>0</v>
      </c>
      <c r="BV29" s="346">
        <v>0</v>
      </c>
    </row>
    <row r="30" spans="1:74" ht="11.1" customHeight="1" x14ac:dyDescent="0.2">
      <c r="A30" s="93"/>
      <c r="B30" s="9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7"/>
      <c r="AL30" s="267"/>
      <c r="AM30" s="267"/>
      <c r="AN30" s="267"/>
      <c r="AO30" s="267"/>
      <c r="AP30" s="267"/>
      <c r="AQ30" s="267"/>
      <c r="AR30" s="267"/>
      <c r="AS30" s="267"/>
      <c r="AT30" s="267"/>
      <c r="AU30" s="267"/>
      <c r="AV30" s="267"/>
      <c r="AW30" s="267"/>
      <c r="AX30" s="267"/>
      <c r="AY30" s="267"/>
      <c r="AZ30" s="267"/>
      <c r="BA30" s="267"/>
      <c r="BB30" s="267"/>
      <c r="BC30" s="267"/>
      <c r="BD30" s="267"/>
      <c r="BE30" s="381"/>
      <c r="BF30" s="381"/>
      <c r="BG30" s="381"/>
      <c r="BH30" s="381"/>
      <c r="BI30" s="381"/>
      <c r="BJ30" s="381"/>
      <c r="BK30" s="381"/>
      <c r="BL30" s="381"/>
      <c r="BM30" s="381"/>
      <c r="BN30" s="381"/>
      <c r="BO30" s="381"/>
      <c r="BP30" s="381"/>
      <c r="BQ30" s="381"/>
      <c r="BR30" s="381"/>
      <c r="BS30" s="381"/>
      <c r="BT30" s="381"/>
      <c r="BU30" s="381"/>
      <c r="BV30" s="381"/>
    </row>
    <row r="31" spans="1:74" ht="11.1" customHeight="1" x14ac:dyDescent="0.2">
      <c r="A31" s="93"/>
      <c r="B31" s="91" t="s">
        <v>875</v>
      </c>
      <c r="C31" s="233"/>
      <c r="D31" s="233"/>
      <c r="E31" s="233"/>
      <c r="F31" s="233"/>
      <c r="G31" s="233"/>
      <c r="H31" s="233"/>
      <c r="I31" s="233"/>
      <c r="J31" s="233"/>
      <c r="K31" s="233"/>
      <c r="L31" s="233"/>
      <c r="M31" s="233"/>
      <c r="N31" s="233"/>
      <c r="O31" s="233"/>
      <c r="P31" s="233"/>
      <c r="Q31" s="233"/>
      <c r="R31" s="233"/>
      <c r="S31" s="233"/>
      <c r="T31" s="233"/>
      <c r="U31" s="233"/>
      <c r="V31" s="233"/>
      <c r="W31" s="233"/>
      <c r="X31" s="233"/>
      <c r="Y31" s="233"/>
      <c r="Z31" s="233"/>
      <c r="AA31" s="233"/>
      <c r="AB31" s="233"/>
      <c r="AC31" s="233"/>
      <c r="AD31" s="233"/>
      <c r="AE31" s="233"/>
      <c r="AF31" s="233"/>
      <c r="AG31" s="233"/>
      <c r="AH31" s="233"/>
      <c r="AI31" s="233"/>
      <c r="AJ31" s="233"/>
      <c r="AK31" s="233"/>
      <c r="AL31" s="233"/>
      <c r="AM31" s="233"/>
      <c r="AN31" s="233"/>
      <c r="AO31" s="233"/>
      <c r="AP31" s="233"/>
      <c r="AQ31" s="233"/>
      <c r="AR31" s="233"/>
      <c r="AS31" s="233"/>
      <c r="AT31" s="233"/>
      <c r="AU31" s="233"/>
      <c r="AV31" s="233"/>
      <c r="AW31" s="233"/>
      <c r="AX31" s="233"/>
      <c r="AY31" s="233"/>
      <c r="AZ31" s="233"/>
      <c r="BA31" s="233"/>
      <c r="BB31" s="233"/>
      <c r="BC31" s="233"/>
      <c r="BD31" s="233"/>
      <c r="BE31" s="382"/>
      <c r="BF31" s="382"/>
      <c r="BG31" s="382"/>
      <c r="BH31" s="382"/>
      <c r="BI31" s="382"/>
      <c r="BJ31" s="382"/>
      <c r="BK31" s="382"/>
      <c r="BL31" s="382"/>
      <c r="BM31" s="382"/>
      <c r="BN31" s="382"/>
      <c r="BO31" s="382"/>
      <c r="BP31" s="382"/>
      <c r="BQ31" s="382"/>
      <c r="BR31" s="382"/>
      <c r="BS31" s="382"/>
      <c r="BT31" s="382"/>
      <c r="BU31" s="382"/>
      <c r="BV31" s="382"/>
    </row>
    <row r="32" spans="1:74" ht="11.1" customHeight="1" x14ac:dyDescent="0.2">
      <c r="A32" s="93" t="s">
        <v>766</v>
      </c>
      <c r="B32" s="199" t="s">
        <v>199</v>
      </c>
      <c r="C32" s="258">
        <v>44.951000000000001</v>
      </c>
      <c r="D32" s="258">
        <v>44.804000000000002</v>
      </c>
      <c r="E32" s="258">
        <v>44.728000000000002</v>
      </c>
      <c r="F32" s="258">
        <v>44.813000000000002</v>
      </c>
      <c r="G32" s="258">
        <v>43.871000000000002</v>
      </c>
      <c r="H32" s="258">
        <v>42.682000000000002</v>
      </c>
      <c r="I32" s="258">
        <v>41.939</v>
      </c>
      <c r="J32" s="258">
        <v>39.892000000000003</v>
      </c>
      <c r="K32" s="258">
        <v>38.828000000000003</v>
      </c>
      <c r="L32" s="258">
        <v>38.265999999999998</v>
      </c>
      <c r="M32" s="258">
        <v>38.158999999999999</v>
      </c>
      <c r="N32" s="258">
        <v>38.893999999999998</v>
      </c>
      <c r="O32" s="258">
        <v>38.817</v>
      </c>
      <c r="P32" s="258">
        <v>39.581000000000003</v>
      </c>
      <c r="Q32" s="258">
        <v>39.61</v>
      </c>
      <c r="R32" s="258">
        <v>40.225999999999999</v>
      </c>
      <c r="S32" s="258">
        <v>39.817</v>
      </c>
      <c r="T32" s="258">
        <v>39.399000000000001</v>
      </c>
      <c r="U32" s="258">
        <v>38.993000000000002</v>
      </c>
      <c r="V32" s="258">
        <v>37.353000000000002</v>
      </c>
      <c r="W32" s="258">
        <v>36.213000000000001</v>
      </c>
      <c r="X32" s="258">
        <v>36.232999999999997</v>
      </c>
      <c r="Y32" s="258">
        <v>36.509</v>
      </c>
      <c r="Z32" s="258">
        <v>35.871000000000002</v>
      </c>
      <c r="AA32" s="258">
        <v>35.235999999999997</v>
      </c>
      <c r="AB32" s="258">
        <v>35.258000000000003</v>
      </c>
      <c r="AC32" s="258">
        <v>35.207000000000001</v>
      </c>
      <c r="AD32" s="258">
        <v>35.011000000000003</v>
      </c>
      <c r="AE32" s="258">
        <v>34.052999999999997</v>
      </c>
      <c r="AF32" s="258">
        <v>32.932000000000002</v>
      </c>
      <c r="AG32" s="258">
        <v>31.393000000000001</v>
      </c>
      <c r="AH32" s="258">
        <v>29.126000000000001</v>
      </c>
      <c r="AI32" s="258">
        <v>27.282</v>
      </c>
      <c r="AJ32" s="258">
        <v>26.425000000000001</v>
      </c>
      <c r="AK32" s="258">
        <v>25.645</v>
      </c>
      <c r="AL32" s="258">
        <v>25.309000000000001</v>
      </c>
      <c r="AM32" s="258">
        <v>24.974070000000001</v>
      </c>
      <c r="AN32" s="258">
        <v>25.169720000000002</v>
      </c>
      <c r="AO32" s="258">
        <v>25.189969999999999</v>
      </c>
      <c r="AP32" s="258">
        <v>25.169450000000001</v>
      </c>
      <c r="AQ32" s="258">
        <v>24.349720000000001</v>
      </c>
      <c r="AR32" s="258">
        <v>23.430489999999999</v>
      </c>
      <c r="AS32" s="258">
        <v>24.983000000000001</v>
      </c>
      <c r="AT32" s="258">
        <v>23.262</v>
      </c>
      <c r="AU32" s="258">
        <v>21.984000000000002</v>
      </c>
      <c r="AV32" s="258">
        <v>21.532</v>
      </c>
      <c r="AW32" s="258">
        <v>21.295999999999999</v>
      </c>
      <c r="AX32" s="258">
        <v>21.108000000000001</v>
      </c>
      <c r="AY32" s="258">
        <v>21.878</v>
      </c>
      <c r="AZ32" s="258">
        <v>23.702999999999999</v>
      </c>
      <c r="BA32" s="258">
        <v>23.884</v>
      </c>
      <c r="BB32" s="258">
        <v>23.667000000000002</v>
      </c>
      <c r="BC32" s="258">
        <v>22.12189</v>
      </c>
      <c r="BD32" s="258">
        <v>21.64836</v>
      </c>
      <c r="BE32" s="346">
        <v>21.893560000000001</v>
      </c>
      <c r="BF32" s="346">
        <v>19.831610000000001</v>
      </c>
      <c r="BG32" s="346">
        <v>20.71172</v>
      </c>
      <c r="BH32" s="346">
        <v>21.431090000000001</v>
      </c>
      <c r="BI32" s="346">
        <v>20.758800000000001</v>
      </c>
      <c r="BJ32" s="346">
        <v>21.244199999999999</v>
      </c>
      <c r="BK32" s="346">
        <v>22.5152</v>
      </c>
      <c r="BL32" s="346">
        <v>24.109480000000001</v>
      </c>
      <c r="BM32" s="346">
        <v>25.133299999999998</v>
      </c>
      <c r="BN32" s="346">
        <v>23.26876</v>
      </c>
      <c r="BO32" s="346">
        <v>24.001359999999998</v>
      </c>
      <c r="BP32" s="346">
        <v>23.546869999999998</v>
      </c>
      <c r="BQ32" s="346">
        <v>23.923860000000001</v>
      </c>
      <c r="BR32" s="346">
        <v>23.2042</v>
      </c>
      <c r="BS32" s="346">
        <v>22.292539999999999</v>
      </c>
      <c r="BT32" s="346">
        <v>24.687639999999998</v>
      </c>
      <c r="BU32" s="346">
        <v>25.398430000000001</v>
      </c>
      <c r="BV32" s="346">
        <v>25.283570000000001</v>
      </c>
    </row>
    <row r="33" spans="1:74" ht="11.1" customHeight="1" x14ac:dyDescent="0.2">
      <c r="A33" s="98" t="s">
        <v>767</v>
      </c>
      <c r="B33" s="200" t="s">
        <v>101</v>
      </c>
      <c r="C33" s="258">
        <v>140.14231699999999</v>
      </c>
      <c r="D33" s="258">
        <v>125.987725</v>
      </c>
      <c r="E33" s="258">
        <v>123.989532</v>
      </c>
      <c r="F33" s="258">
        <v>134.741792</v>
      </c>
      <c r="G33" s="258">
        <v>142.824816</v>
      </c>
      <c r="H33" s="258">
        <v>139.47116700000001</v>
      </c>
      <c r="I33" s="258">
        <v>132.144239</v>
      </c>
      <c r="J33" s="258">
        <v>127.92605</v>
      </c>
      <c r="K33" s="258">
        <v>131.38562899999999</v>
      </c>
      <c r="L33" s="258">
        <v>143.95219700000001</v>
      </c>
      <c r="M33" s="258">
        <v>149.73177000000001</v>
      </c>
      <c r="N33" s="258">
        <v>158.83326</v>
      </c>
      <c r="O33" s="258">
        <v>161.300139</v>
      </c>
      <c r="P33" s="258">
        <v>155.60760200000001</v>
      </c>
      <c r="Q33" s="258">
        <v>160.508768</v>
      </c>
      <c r="R33" s="258">
        <v>173.463763</v>
      </c>
      <c r="S33" s="258">
        <v>179.44797299999999</v>
      </c>
      <c r="T33" s="258">
        <v>173.31351900000001</v>
      </c>
      <c r="U33" s="258">
        <v>165.08131</v>
      </c>
      <c r="V33" s="258">
        <v>163.3614</v>
      </c>
      <c r="W33" s="258">
        <v>169.78447499999999</v>
      </c>
      <c r="X33" s="258">
        <v>183.04254499999999</v>
      </c>
      <c r="Y33" s="258">
        <v>195.827832</v>
      </c>
      <c r="Z33" s="258">
        <v>202.56</v>
      </c>
      <c r="AA33" s="258">
        <v>193.944963</v>
      </c>
      <c r="AB33" s="258">
        <v>193.53549000000001</v>
      </c>
      <c r="AC33" s="258">
        <v>197.75456</v>
      </c>
      <c r="AD33" s="258">
        <v>199.310911</v>
      </c>
      <c r="AE33" s="258">
        <v>198.46650199999999</v>
      </c>
      <c r="AF33" s="258">
        <v>188.059922</v>
      </c>
      <c r="AG33" s="258">
        <v>174.01779400000001</v>
      </c>
      <c r="AH33" s="258">
        <v>164.73309800000001</v>
      </c>
      <c r="AI33" s="258">
        <v>162.31757200000001</v>
      </c>
      <c r="AJ33" s="258">
        <v>166.65662599999999</v>
      </c>
      <c r="AK33" s="258">
        <v>175.974628</v>
      </c>
      <c r="AL33" s="258">
        <v>167.68078700000001</v>
      </c>
      <c r="AM33" s="258">
        <v>161.60891100000001</v>
      </c>
      <c r="AN33" s="258">
        <v>165.64428799999999</v>
      </c>
      <c r="AO33" s="258">
        <v>166.64939699999999</v>
      </c>
      <c r="AP33" s="258">
        <v>168.778989</v>
      </c>
      <c r="AQ33" s="258">
        <v>167.462639</v>
      </c>
      <c r="AR33" s="258">
        <v>162.97000499999999</v>
      </c>
      <c r="AS33" s="258">
        <v>150.704016</v>
      </c>
      <c r="AT33" s="258">
        <v>147.13091299999999</v>
      </c>
      <c r="AU33" s="258">
        <v>144.80856399999999</v>
      </c>
      <c r="AV33" s="258">
        <v>146.625664</v>
      </c>
      <c r="AW33" s="258">
        <v>148.55874399999999</v>
      </c>
      <c r="AX33" s="258">
        <v>142.43109699999999</v>
      </c>
      <c r="AY33" s="258">
        <v>128.97622279999999</v>
      </c>
      <c r="AZ33" s="258">
        <v>126.0285616</v>
      </c>
      <c r="BA33" s="258">
        <v>131.3726169</v>
      </c>
      <c r="BB33" s="258">
        <v>134.04877669999999</v>
      </c>
      <c r="BC33" s="258">
        <v>133.2595062</v>
      </c>
      <c r="BD33" s="258">
        <v>126.7116444</v>
      </c>
      <c r="BE33" s="346">
        <v>119.7212</v>
      </c>
      <c r="BF33" s="346">
        <v>116.19199999999999</v>
      </c>
      <c r="BG33" s="346">
        <v>114.91540000000001</v>
      </c>
      <c r="BH33" s="346">
        <v>120.01819999999999</v>
      </c>
      <c r="BI33" s="346">
        <v>125.20699999999999</v>
      </c>
      <c r="BJ33" s="346">
        <v>122.9545</v>
      </c>
      <c r="BK33" s="346">
        <v>118.705</v>
      </c>
      <c r="BL33" s="346">
        <v>115.86920000000001</v>
      </c>
      <c r="BM33" s="346">
        <v>121.66070000000001</v>
      </c>
      <c r="BN33" s="346">
        <v>122.7191</v>
      </c>
      <c r="BO33" s="346">
        <v>124.5373</v>
      </c>
      <c r="BP33" s="346">
        <v>119.73350000000001</v>
      </c>
      <c r="BQ33" s="346">
        <v>117.3192</v>
      </c>
      <c r="BR33" s="346">
        <v>115.7111</v>
      </c>
      <c r="BS33" s="346">
        <v>114.3058</v>
      </c>
      <c r="BT33" s="346">
        <v>119.3411</v>
      </c>
      <c r="BU33" s="346">
        <v>124.46259999999999</v>
      </c>
      <c r="BV33" s="346">
        <v>123.62309999999999</v>
      </c>
    </row>
    <row r="34" spans="1:74" ht="11.1" customHeight="1" x14ac:dyDescent="0.2">
      <c r="A34" s="98" t="s">
        <v>64</v>
      </c>
      <c r="B34" s="200" t="s">
        <v>65</v>
      </c>
      <c r="C34" s="258">
        <v>133.70472699999999</v>
      </c>
      <c r="D34" s="258">
        <v>119.90428300000001</v>
      </c>
      <c r="E34" s="258">
        <v>118.260238</v>
      </c>
      <c r="F34" s="258">
        <v>128.92501799999999</v>
      </c>
      <c r="G34" s="258">
        <v>136.92056299999999</v>
      </c>
      <c r="H34" s="258">
        <v>133.479434</v>
      </c>
      <c r="I34" s="258">
        <v>125.869913</v>
      </c>
      <c r="J34" s="258">
        <v>121.36913199999999</v>
      </c>
      <c r="K34" s="258">
        <v>124.54611800000001</v>
      </c>
      <c r="L34" s="258">
        <v>136.96425400000001</v>
      </c>
      <c r="M34" s="258">
        <v>142.59539599999999</v>
      </c>
      <c r="N34" s="258">
        <v>151.54845399999999</v>
      </c>
      <c r="O34" s="258">
        <v>154.389578</v>
      </c>
      <c r="P34" s="258">
        <v>149.07128700000001</v>
      </c>
      <c r="Q34" s="258">
        <v>154.346698</v>
      </c>
      <c r="R34" s="258">
        <v>167.06340900000001</v>
      </c>
      <c r="S34" s="258">
        <v>172.809335</v>
      </c>
      <c r="T34" s="258">
        <v>166.43659700000001</v>
      </c>
      <c r="U34" s="258">
        <v>157.93807699999999</v>
      </c>
      <c r="V34" s="258">
        <v>155.95185499999999</v>
      </c>
      <c r="W34" s="258">
        <v>162.108619</v>
      </c>
      <c r="X34" s="258">
        <v>175.587987</v>
      </c>
      <c r="Y34" s="258">
        <v>188.594571</v>
      </c>
      <c r="Z34" s="258">
        <v>195.54803699999999</v>
      </c>
      <c r="AA34" s="258">
        <v>187.203047</v>
      </c>
      <c r="AB34" s="258">
        <v>187.06361799999999</v>
      </c>
      <c r="AC34" s="258">
        <v>191.55273500000001</v>
      </c>
      <c r="AD34" s="258">
        <v>193.18521200000001</v>
      </c>
      <c r="AE34" s="258">
        <v>192.41693000000001</v>
      </c>
      <c r="AF34" s="258">
        <v>182.086476</v>
      </c>
      <c r="AG34" s="258">
        <v>168.11860899999999</v>
      </c>
      <c r="AH34" s="258">
        <v>158.908174</v>
      </c>
      <c r="AI34" s="258">
        <v>156.56690900000001</v>
      </c>
      <c r="AJ34" s="258">
        <v>160.93226000000001</v>
      </c>
      <c r="AK34" s="258">
        <v>170.27655799999999</v>
      </c>
      <c r="AL34" s="258">
        <v>162.00901400000001</v>
      </c>
      <c r="AM34" s="258">
        <v>156.174691</v>
      </c>
      <c r="AN34" s="258">
        <v>160.447622</v>
      </c>
      <c r="AO34" s="258">
        <v>161.69028399999999</v>
      </c>
      <c r="AP34" s="258">
        <v>163.72266300000001</v>
      </c>
      <c r="AQ34" s="258">
        <v>162.309099</v>
      </c>
      <c r="AR34" s="258">
        <v>157.71925200000001</v>
      </c>
      <c r="AS34" s="258">
        <v>145.376148</v>
      </c>
      <c r="AT34" s="258">
        <v>141.720201</v>
      </c>
      <c r="AU34" s="258">
        <v>139.31500700000001</v>
      </c>
      <c r="AV34" s="258">
        <v>141.20403300000001</v>
      </c>
      <c r="AW34" s="258">
        <v>143.20974699999999</v>
      </c>
      <c r="AX34" s="258">
        <v>137.15473499999999</v>
      </c>
      <c r="AY34" s="258">
        <v>123.49857799999999</v>
      </c>
      <c r="AZ34" s="258">
        <v>120.86599099999999</v>
      </c>
      <c r="BA34" s="258">
        <v>126.397733</v>
      </c>
      <c r="BB34" s="258">
        <v>128.980074</v>
      </c>
      <c r="BC34" s="258">
        <v>128.10659999999999</v>
      </c>
      <c r="BD34" s="258">
        <v>121.45829999999999</v>
      </c>
      <c r="BE34" s="346">
        <v>114.41459999999999</v>
      </c>
      <c r="BF34" s="346">
        <v>110.8314</v>
      </c>
      <c r="BG34" s="346">
        <v>109.4974</v>
      </c>
      <c r="BH34" s="346">
        <v>114.6433</v>
      </c>
      <c r="BI34" s="346">
        <v>119.8661</v>
      </c>
      <c r="BJ34" s="346">
        <v>117.6288</v>
      </c>
      <c r="BK34" s="346">
        <v>113.3497</v>
      </c>
      <c r="BL34" s="346">
        <v>111.0252</v>
      </c>
      <c r="BM34" s="346">
        <v>116.6915</v>
      </c>
      <c r="BN34" s="346">
        <v>117.6435</v>
      </c>
      <c r="BO34" s="346">
        <v>119.35169999999999</v>
      </c>
      <c r="BP34" s="346">
        <v>114.4264</v>
      </c>
      <c r="BQ34" s="346">
        <v>111.9374</v>
      </c>
      <c r="BR34" s="346">
        <v>110.25190000000001</v>
      </c>
      <c r="BS34" s="346">
        <v>108.77589999999999</v>
      </c>
      <c r="BT34" s="346">
        <v>113.8216</v>
      </c>
      <c r="BU34" s="346">
        <v>118.9494</v>
      </c>
      <c r="BV34" s="346">
        <v>118.1224</v>
      </c>
    </row>
    <row r="35" spans="1:74" ht="11.1" customHeight="1" x14ac:dyDescent="0.2">
      <c r="A35" s="98" t="s">
        <v>62</v>
      </c>
      <c r="B35" s="200" t="s">
        <v>66</v>
      </c>
      <c r="C35" s="258">
        <v>3.9092709999999999</v>
      </c>
      <c r="D35" s="258">
        <v>3.7214209999999999</v>
      </c>
      <c r="E35" s="258">
        <v>3.5335700000000001</v>
      </c>
      <c r="F35" s="258">
        <v>3.5643099999999999</v>
      </c>
      <c r="G35" s="258">
        <v>3.5950489999999999</v>
      </c>
      <c r="H35" s="258">
        <v>3.6257890000000002</v>
      </c>
      <c r="I35" s="258">
        <v>3.7739180000000001</v>
      </c>
      <c r="J35" s="258">
        <v>3.9220480000000002</v>
      </c>
      <c r="K35" s="258">
        <v>4.0701770000000002</v>
      </c>
      <c r="L35" s="258">
        <v>4.1121090000000002</v>
      </c>
      <c r="M35" s="258">
        <v>4.1540419999999996</v>
      </c>
      <c r="N35" s="258">
        <v>4.1959739999999996</v>
      </c>
      <c r="O35" s="258">
        <v>4.0104300000000004</v>
      </c>
      <c r="P35" s="258">
        <v>3.8248859999999998</v>
      </c>
      <c r="Q35" s="258">
        <v>3.6393420000000001</v>
      </c>
      <c r="R35" s="258">
        <v>3.7141130000000002</v>
      </c>
      <c r="S35" s="258">
        <v>3.7888839999999999</v>
      </c>
      <c r="T35" s="258">
        <v>3.8636550000000001</v>
      </c>
      <c r="U35" s="258">
        <v>3.9993910000000001</v>
      </c>
      <c r="V35" s="258">
        <v>4.1351279999999999</v>
      </c>
      <c r="W35" s="258">
        <v>4.2708640000000004</v>
      </c>
      <c r="X35" s="258">
        <v>4.3077509999999997</v>
      </c>
      <c r="Y35" s="258">
        <v>4.3446389999999999</v>
      </c>
      <c r="Z35" s="258">
        <v>4.381526</v>
      </c>
      <c r="AA35" s="258">
        <v>4.2395490000000002</v>
      </c>
      <c r="AB35" s="258">
        <v>4.0975729999999997</v>
      </c>
      <c r="AC35" s="258">
        <v>3.9555959999999999</v>
      </c>
      <c r="AD35" s="258">
        <v>3.9152149999999999</v>
      </c>
      <c r="AE35" s="258">
        <v>3.8748339999999999</v>
      </c>
      <c r="AF35" s="258">
        <v>3.8344529999999999</v>
      </c>
      <c r="AG35" s="258">
        <v>3.796265</v>
      </c>
      <c r="AH35" s="258">
        <v>3.7580770000000001</v>
      </c>
      <c r="AI35" s="258">
        <v>3.7198889999999998</v>
      </c>
      <c r="AJ35" s="258">
        <v>3.692218</v>
      </c>
      <c r="AK35" s="258">
        <v>3.6645460000000001</v>
      </c>
      <c r="AL35" s="258">
        <v>3.6368749999999999</v>
      </c>
      <c r="AM35" s="258">
        <v>3.5034800000000001</v>
      </c>
      <c r="AN35" s="258">
        <v>3.3700839999999999</v>
      </c>
      <c r="AO35" s="258">
        <v>3.2366890000000001</v>
      </c>
      <c r="AP35" s="258">
        <v>3.256354</v>
      </c>
      <c r="AQ35" s="258">
        <v>3.2760199999999999</v>
      </c>
      <c r="AR35" s="258">
        <v>3.2956850000000002</v>
      </c>
      <c r="AS35" s="258">
        <v>3.3564069999999999</v>
      </c>
      <c r="AT35" s="258">
        <v>3.4215490000000002</v>
      </c>
      <c r="AU35" s="258">
        <v>3.4866920000000001</v>
      </c>
      <c r="AV35" s="258">
        <v>3.4077829999999998</v>
      </c>
      <c r="AW35" s="258">
        <v>3.328166</v>
      </c>
      <c r="AX35" s="258">
        <v>3.2485490000000001</v>
      </c>
      <c r="AY35" s="258">
        <v>3.4909370000000002</v>
      </c>
      <c r="AZ35" s="258">
        <v>3.3631920000000002</v>
      </c>
      <c r="BA35" s="258">
        <v>3.4136510000000002</v>
      </c>
      <c r="BB35" s="258">
        <v>3.3940589999999999</v>
      </c>
      <c r="BC35" s="258">
        <v>3.3719109999999999</v>
      </c>
      <c r="BD35" s="258">
        <v>3.3509220000000002</v>
      </c>
      <c r="BE35" s="346">
        <v>3.3881809999999999</v>
      </c>
      <c r="BF35" s="346">
        <v>3.4272680000000002</v>
      </c>
      <c r="BG35" s="346">
        <v>3.466742</v>
      </c>
      <c r="BH35" s="346">
        <v>3.4307569999999998</v>
      </c>
      <c r="BI35" s="346">
        <v>3.3968129999999999</v>
      </c>
      <c r="BJ35" s="346">
        <v>3.3636499999999998</v>
      </c>
      <c r="BK35" s="346">
        <v>3.4384480000000002</v>
      </c>
      <c r="BL35" s="346">
        <v>3.1409859999999998</v>
      </c>
      <c r="BM35" s="346">
        <v>3.5054720000000001</v>
      </c>
      <c r="BN35" s="346">
        <v>3.5011770000000002</v>
      </c>
      <c r="BO35" s="346">
        <v>3.4945870000000001</v>
      </c>
      <c r="BP35" s="346">
        <v>3.4886659999999998</v>
      </c>
      <c r="BQ35" s="346">
        <v>3.5407950000000001</v>
      </c>
      <c r="BR35" s="346">
        <v>3.5944219999999998</v>
      </c>
      <c r="BS35" s="346">
        <v>3.6480869999999999</v>
      </c>
      <c r="BT35" s="346">
        <v>3.6257899999999998</v>
      </c>
      <c r="BU35" s="346">
        <v>3.6051890000000002</v>
      </c>
      <c r="BV35" s="346">
        <v>3.5850650000000002</v>
      </c>
    </row>
    <row r="36" spans="1:74" ht="11.1" customHeight="1" x14ac:dyDescent="0.2">
      <c r="A36" s="98" t="s">
        <v>63</v>
      </c>
      <c r="B36" s="200" t="s">
        <v>255</v>
      </c>
      <c r="C36" s="258">
        <v>2.0637120000000002</v>
      </c>
      <c r="D36" s="258">
        <v>1.927462</v>
      </c>
      <c r="E36" s="258">
        <v>1.791212</v>
      </c>
      <c r="F36" s="258">
        <v>1.839815</v>
      </c>
      <c r="G36" s="258">
        <v>1.8884179999999999</v>
      </c>
      <c r="H36" s="258">
        <v>1.9370210000000001</v>
      </c>
      <c r="I36" s="258">
        <v>2.0603880000000001</v>
      </c>
      <c r="J36" s="258">
        <v>2.183754</v>
      </c>
      <c r="K36" s="258">
        <v>2.307121</v>
      </c>
      <c r="L36" s="258">
        <v>2.4179360000000001</v>
      </c>
      <c r="M36" s="258">
        <v>2.5287500000000001</v>
      </c>
      <c r="N36" s="258">
        <v>2.6395650000000002</v>
      </c>
      <c r="O36" s="258">
        <v>2.4714429999999998</v>
      </c>
      <c r="P36" s="258">
        <v>2.3033199999999998</v>
      </c>
      <c r="Q36" s="258">
        <v>2.1351979999999999</v>
      </c>
      <c r="R36" s="258">
        <v>2.2992560000000002</v>
      </c>
      <c r="S36" s="258">
        <v>2.4633129999999999</v>
      </c>
      <c r="T36" s="258">
        <v>2.6273710000000001</v>
      </c>
      <c r="U36" s="258">
        <v>2.7558199999999999</v>
      </c>
      <c r="V36" s="258">
        <v>2.8842680000000001</v>
      </c>
      <c r="W36" s="258">
        <v>3.0127169999999999</v>
      </c>
      <c r="X36" s="258">
        <v>2.7539030000000002</v>
      </c>
      <c r="Y36" s="258">
        <v>2.4950890000000001</v>
      </c>
      <c r="Z36" s="258">
        <v>2.236275</v>
      </c>
      <c r="AA36" s="258">
        <v>2.1289310000000001</v>
      </c>
      <c r="AB36" s="258">
        <v>2.0215879999999999</v>
      </c>
      <c r="AC36" s="258">
        <v>1.9142440000000001</v>
      </c>
      <c r="AD36" s="258">
        <v>1.8767229999999999</v>
      </c>
      <c r="AE36" s="258">
        <v>1.839202</v>
      </c>
      <c r="AF36" s="258">
        <v>1.8016810000000001</v>
      </c>
      <c r="AG36" s="258">
        <v>1.7545459999999999</v>
      </c>
      <c r="AH36" s="258">
        <v>1.707411</v>
      </c>
      <c r="AI36" s="258">
        <v>1.6602760000000001</v>
      </c>
      <c r="AJ36" s="258">
        <v>1.6650879999999999</v>
      </c>
      <c r="AK36" s="258">
        <v>1.6699010000000001</v>
      </c>
      <c r="AL36" s="258">
        <v>1.6747129999999999</v>
      </c>
      <c r="AM36" s="258">
        <v>1.579061</v>
      </c>
      <c r="AN36" s="258">
        <v>1.483409</v>
      </c>
      <c r="AO36" s="258">
        <v>1.3877569999999999</v>
      </c>
      <c r="AP36" s="258">
        <v>1.4671380000000001</v>
      </c>
      <c r="AQ36" s="258">
        <v>1.546519</v>
      </c>
      <c r="AR36" s="258">
        <v>1.6258999999999999</v>
      </c>
      <c r="AS36" s="258">
        <v>1.640547</v>
      </c>
      <c r="AT36" s="258">
        <v>1.6551929999999999</v>
      </c>
      <c r="AU36" s="258">
        <v>1.66984</v>
      </c>
      <c r="AV36" s="258">
        <v>1.685878</v>
      </c>
      <c r="AW36" s="258">
        <v>1.701916</v>
      </c>
      <c r="AX36" s="258">
        <v>1.7179530000000001</v>
      </c>
      <c r="AY36" s="258">
        <v>1.6740729999999999</v>
      </c>
      <c r="AZ36" s="258">
        <v>1.4799020000000001</v>
      </c>
      <c r="BA36" s="258">
        <v>1.2543800000000001</v>
      </c>
      <c r="BB36" s="258">
        <v>1.367926</v>
      </c>
      <c r="BC36" s="258">
        <v>1.4742280000000001</v>
      </c>
      <c r="BD36" s="258">
        <v>1.5956079999999999</v>
      </c>
      <c r="BE36" s="346">
        <v>1.6105430000000001</v>
      </c>
      <c r="BF36" s="346">
        <v>1.6243840000000001</v>
      </c>
      <c r="BG36" s="346">
        <v>1.641014</v>
      </c>
      <c r="BH36" s="346">
        <v>1.6358600000000001</v>
      </c>
      <c r="BI36" s="346">
        <v>1.6378109999999999</v>
      </c>
      <c r="BJ36" s="346">
        <v>1.6598250000000001</v>
      </c>
      <c r="BK36" s="346">
        <v>1.592077</v>
      </c>
      <c r="BL36" s="346">
        <v>1.391635</v>
      </c>
      <c r="BM36" s="346">
        <v>1.1648259999999999</v>
      </c>
      <c r="BN36" s="346">
        <v>1.2757430000000001</v>
      </c>
      <c r="BO36" s="346">
        <v>1.3922760000000001</v>
      </c>
      <c r="BP36" s="346">
        <v>1.5196860000000001</v>
      </c>
      <c r="BQ36" s="346">
        <v>1.5412619999999999</v>
      </c>
      <c r="BR36" s="346">
        <v>1.563869</v>
      </c>
      <c r="BS36" s="346">
        <v>1.5795520000000001</v>
      </c>
      <c r="BT36" s="346">
        <v>1.5933470000000001</v>
      </c>
      <c r="BU36" s="346">
        <v>1.6096950000000001</v>
      </c>
      <c r="BV36" s="346">
        <v>1.6214770000000001</v>
      </c>
    </row>
    <row r="37" spans="1:74" ht="11.1" customHeight="1" x14ac:dyDescent="0.2">
      <c r="A37" s="98" t="s">
        <v>212</v>
      </c>
      <c r="B37" s="495" t="s">
        <v>213</v>
      </c>
      <c r="C37" s="258">
        <v>0.46460699999999999</v>
      </c>
      <c r="D37" s="258">
        <v>0.43455899999999997</v>
      </c>
      <c r="E37" s="258">
        <v>0.40451199999999998</v>
      </c>
      <c r="F37" s="258">
        <v>0.41264899999999999</v>
      </c>
      <c r="G37" s="258">
        <v>0.42078599999999999</v>
      </c>
      <c r="H37" s="258">
        <v>0.428923</v>
      </c>
      <c r="I37" s="258">
        <v>0.44002000000000002</v>
      </c>
      <c r="J37" s="258">
        <v>0.45111600000000002</v>
      </c>
      <c r="K37" s="258">
        <v>0.46221299999999998</v>
      </c>
      <c r="L37" s="258">
        <v>0.45789800000000003</v>
      </c>
      <c r="M37" s="258">
        <v>0.45358199999999999</v>
      </c>
      <c r="N37" s="258">
        <v>0.44926700000000003</v>
      </c>
      <c r="O37" s="258">
        <v>0.42868800000000001</v>
      </c>
      <c r="P37" s="258">
        <v>0.408109</v>
      </c>
      <c r="Q37" s="258">
        <v>0.38752999999999999</v>
      </c>
      <c r="R37" s="258">
        <v>0.38698500000000002</v>
      </c>
      <c r="S37" s="258">
        <v>0.38644099999999998</v>
      </c>
      <c r="T37" s="258">
        <v>0.38589600000000002</v>
      </c>
      <c r="U37" s="258">
        <v>0.38802199999999998</v>
      </c>
      <c r="V37" s="258">
        <v>0.39014900000000002</v>
      </c>
      <c r="W37" s="258">
        <v>0.39227499999999998</v>
      </c>
      <c r="X37" s="258">
        <v>0.39290399999999998</v>
      </c>
      <c r="Y37" s="258">
        <v>0.39353300000000002</v>
      </c>
      <c r="Z37" s="258">
        <v>0.39416200000000001</v>
      </c>
      <c r="AA37" s="258">
        <v>0.37343599999999999</v>
      </c>
      <c r="AB37" s="258">
        <v>0.352711</v>
      </c>
      <c r="AC37" s="258">
        <v>0.33198499999999997</v>
      </c>
      <c r="AD37" s="258">
        <v>0.33376099999999997</v>
      </c>
      <c r="AE37" s="258">
        <v>0.335536</v>
      </c>
      <c r="AF37" s="258">
        <v>0.337312</v>
      </c>
      <c r="AG37" s="258">
        <v>0.34837400000000002</v>
      </c>
      <c r="AH37" s="258">
        <v>0.35943599999999998</v>
      </c>
      <c r="AI37" s="258">
        <v>0.37049799999999999</v>
      </c>
      <c r="AJ37" s="258">
        <v>0.36706</v>
      </c>
      <c r="AK37" s="258">
        <v>0.36362299999999997</v>
      </c>
      <c r="AL37" s="258">
        <v>0.36018499999999998</v>
      </c>
      <c r="AM37" s="258">
        <v>0.35167900000000002</v>
      </c>
      <c r="AN37" s="258">
        <v>0.34317300000000001</v>
      </c>
      <c r="AO37" s="258">
        <v>0.33466699999999999</v>
      </c>
      <c r="AP37" s="258">
        <v>0.33283400000000002</v>
      </c>
      <c r="AQ37" s="258">
        <v>0.33100099999999999</v>
      </c>
      <c r="AR37" s="258">
        <v>0.32916800000000002</v>
      </c>
      <c r="AS37" s="258">
        <v>0.33091399999999999</v>
      </c>
      <c r="AT37" s="258">
        <v>0.33396999999999999</v>
      </c>
      <c r="AU37" s="258">
        <v>0.33702500000000002</v>
      </c>
      <c r="AV37" s="258">
        <v>0.32796999999999998</v>
      </c>
      <c r="AW37" s="258">
        <v>0.318915</v>
      </c>
      <c r="AX37" s="258">
        <v>0.30986000000000002</v>
      </c>
      <c r="AY37" s="258">
        <v>0.31263479999999999</v>
      </c>
      <c r="AZ37" s="258">
        <v>0.3194766</v>
      </c>
      <c r="BA37" s="258">
        <v>0.30685289999999998</v>
      </c>
      <c r="BB37" s="258">
        <v>0.30671769999999998</v>
      </c>
      <c r="BC37" s="258">
        <v>0.30676720000000002</v>
      </c>
      <c r="BD37" s="258">
        <v>0.30681439999999999</v>
      </c>
      <c r="BE37" s="346">
        <v>0.3078747</v>
      </c>
      <c r="BF37" s="346">
        <v>0.30897540000000001</v>
      </c>
      <c r="BG37" s="346">
        <v>0.31026510000000002</v>
      </c>
      <c r="BH37" s="346">
        <v>0.3083765</v>
      </c>
      <c r="BI37" s="346">
        <v>0.30626910000000002</v>
      </c>
      <c r="BJ37" s="346">
        <v>0.30213649999999997</v>
      </c>
      <c r="BK37" s="346">
        <v>0.32477299999999998</v>
      </c>
      <c r="BL37" s="346">
        <v>0.31143749999999998</v>
      </c>
      <c r="BM37" s="346">
        <v>0.29885780000000001</v>
      </c>
      <c r="BN37" s="346">
        <v>0.298655</v>
      </c>
      <c r="BO37" s="346">
        <v>0.29868440000000002</v>
      </c>
      <c r="BP37" s="346">
        <v>0.29870819999999998</v>
      </c>
      <c r="BQ37" s="346">
        <v>0.29976029999999998</v>
      </c>
      <c r="BR37" s="346">
        <v>0.30086829999999998</v>
      </c>
      <c r="BS37" s="346">
        <v>0.3021741</v>
      </c>
      <c r="BT37" s="346">
        <v>0.30031730000000001</v>
      </c>
      <c r="BU37" s="346">
        <v>0.29824869999999998</v>
      </c>
      <c r="BV37" s="346">
        <v>0.29415989999999997</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383"/>
      <c r="BF38" s="383"/>
      <c r="BG38" s="383"/>
      <c r="BH38" s="383"/>
      <c r="BI38" s="383"/>
      <c r="BJ38" s="383"/>
      <c r="BK38" s="383"/>
      <c r="BL38" s="383"/>
      <c r="BM38" s="383"/>
      <c r="BN38" s="383"/>
      <c r="BO38" s="383"/>
      <c r="BP38" s="383"/>
      <c r="BQ38" s="383"/>
      <c r="BR38" s="383"/>
      <c r="BS38" s="383"/>
      <c r="BT38" s="383"/>
      <c r="BU38" s="383"/>
      <c r="BV38" s="383"/>
    </row>
    <row r="39" spans="1:74" ht="11.1" customHeight="1" x14ac:dyDescent="0.2">
      <c r="A39" s="98"/>
      <c r="B39" s="91" t="s">
        <v>51</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383"/>
      <c r="BF39" s="383"/>
      <c r="BG39" s="383"/>
      <c r="BH39" s="383"/>
      <c r="BI39" s="383"/>
      <c r="BJ39" s="383"/>
      <c r="BK39" s="383"/>
      <c r="BL39" s="383"/>
      <c r="BM39" s="383"/>
      <c r="BN39" s="383"/>
      <c r="BO39" s="383"/>
      <c r="BP39" s="383"/>
      <c r="BQ39" s="383"/>
      <c r="BR39" s="383"/>
      <c r="BS39" s="383"/>
      <c r="BT39" s="383"/>
      <c r="BU39" s="383"/>
      <c r="BV39" s="383"/>
    </row>
    <row r="40" spans="1:74" ht="11.1" customHeight="1" x14ac:dyDescent="0.2">
      <c r="A40" s="98"/>
      <c r="B40" s="97" t="s">
        <v>52</v>
      </c>
      <c r="C40" s="233"/>
      <c r="D40" s="233"/>
      <c r="E40" s="233"/>
      <c r="F40" s="233"/>
      <c r="G40" s="233"/>
      <c r="H40" s="233"/>
      <c r="I40" s="233"/>
      <c r="J40" s="233"/>
      <c r="K40" s="233"/>
      <c r="L40" s="233"/>
      <c r="M40" s="233"/>
      <c r="N40" s="233"/>
      <c r="O40" s="233"/>
      <c r="P40" s="233"/>
      <c r="Q40" s="233"/>
      <c r="R40" s="233"/>
      <c r="S40" s="233"/>
      <c r="T40" s="233"/>
      <c r="U40" s="233"/>
      <c r="V40" s="233"/>
      <c r="W40" s="233"/>
      <c r="X40" s="233"/>
      <c r="Y40" s="233"/>
      <c r="Z40" s="233"/>
      <c r="AA40" s="233"/>
      <c r="AB40" s="233"/>
      <c r="AC40" s="233"/>
      <c r="AD40" s="233"/>
      <c r="AE40" s="233"/>
      <c r="AF40" s="233"/>
      <c r="AG40" s="233"/>
      <c r="AH40" s="233"/>
      <c r="AI40" s="233"/>
      <c r="AJ40" s="233"/>
      <c r="AK40" s="233"/>
      <c r="AL40" s="233"/>
      <c r="AM40" s="233"/>
      <c r="AN40" s="233"/>
      <c r="AO40" s="233"/>
      <c r="AP40" s="233"/>
      <c r="AQ40" s="233"/>
      <c r="AR40" s="233"/>
      <c r="AS40" s="233"/>
      <c r="AT40" s="233"/>
      <c r="AU40" s="233"/>
      <c r="AV40" s="233"/>
      <c r="AW40" s="233"/>
      <c r="AX40" s="233"/>
      <c r="AY40" s="233"/>
      <c r="AZ40" s="233"/>
      <c r="BA40" s="233"/>
      <c r="BB40" s="233"/>
      <c r="BC40" s="233"/>
      <c r="BD40" s="233"/>
      <c r="BE40" s="382"/>
      <c r="BF40" s="382"/>
      <c r="BG40" s="382"/>
      <c r="BH40" s="382"/>
      <c r="BI40" s="382"/>
      <c r="BJ40" s="382"/>
      <c r="BK40" s="382"/>
      <c r="BL40" s="382"/>
      <c r="BM40" s="382"/>
      <c r="BN40" s="382"/>
      <c r="BO40" s="382"/>
      <c r="BP40" s="382"/>
      <c r="BQ40" s="382"/>
      <c r="BR40" s="382"/>
      <c r="BS40" s="382"/>
      <c r="BT40" s="382"/>
      <c r="BU40" s="382"/>
      <c r="BV40" s="382"/>
    </row>
    <row r="41" spans="1:74" ht="11.1" customHeight="1" x14ac:dyDescent="0.2">
      <c r="A41" s="98" t="s">
        <v>58</v>
      </c>
      <c r="B41" s="200" t="s">
        <v>60</v>
      </c>
      <c r="C41" s="261">
        <v>5.96</v>
      </c>
      <c r="D41" s="261">
        <v>5.96</v>
      </c>
      <c r="E41" s="261">
        <v>5.96</v>
      </c>
      <c r="F41" s="261">
        <v>5.96</v>
      </c>
      <c r="G41" s="261">
        <v>5.96</v>
      </c>
      <c r="H41" s="261">
        <v>5.96</v>
      </c>
      <c r="I41" s="261">
        <v>5.96</v>
      </c>
      <c r="J41" s="261">
        <v>5.96</v>
      </c>
      <c r="K41" s="261">
        <v>5.96</v>
      </c>
      <c r="L41" s="261">
        <v>5.96</v>
      </c>
      <c r="M41" s="261">
        <v>5.96</v>
      </c>
      <c r="N41" s="261">
        <v>5.96</v>
      </c>
      <c r="O41" s="261">
        <v>6.28</v>
      </c>
      <c r="P41" s="261">
        <v>6.28</v>
      </c>
      <c r="Q41" s="261">
        <v>6.28</v>
      </c>
      <c r="R41" s="261">
        <v>6.28</v>
      </c>
      <c r="S41" s="261">
        <v>6.28</v>
      </c>
      <c r="T41" s="261">
        <v>6.28</v>
      </c>
      <c r="U41" s="261">
        <v>6.28</v>
      </c>
      <c r="V41" s="261">
        <v>6.28</v>
      </c>
      <c r="W41" s="261">
        <v>6.28</v>
      </c>
      <c r="X41" s="261">
        <v>6.28</v>
      </c>
      <c r="Y41" s="261">
        <v>6.28</v>
      </c>
      <c r="Z41" s="261">
        <v>6.28</v>
      </c>
      <c r="AA41" s="261">
        <v>6.2344444444000002</v>
      </c>
      <c r="AB41" s="261">
        <v>6.2344444444000002</v>
      </c>
      <c r="AC41" s="261">
        <v>6.2344444444000002</v>
      </c>
      <c r="AD41" s="261">
        <v>6.2344444444000002</v>
      </c>
      <c r="AE41" s="261">
        <v>6.2344444444000002</v>
      </c>
      <c r="AF41" s="261">
        <v>6.2344444444000002</v>
      </c>
      <c r="AG41" s="261">
        <v>6.2344444444000002</v>
      </c>
      <c r="AH41" s="261">
        <v>6.2344444444000002</v>
      </c>
      <c r="AI41" s="261">
        <v>6.2344444444000002</v>
      </c>
      <c r="AJ41" s="261">
        <v>6.2344444444000002</v>
      </c>
      <c r="AK41" s="261">
        <v>6.2344444444000002</v>
      </c>
      <c r="AL41" s="261">
        <v>6.2344444444000002</v>
      </c>
      <c r="AM41" s="261">
        <v>6.1877777778</v>
      </c>
      <c r="AN41" s="261">
        <v>6.1877777778</v>
      </c>
      <c r="AO41" s="261">
        <v>6.1877777778</v>
      </c>
      <c r="AP41" s="261">
        <v>6.1877777778</v>
      </c>
      <c r="AQ41" s="261">
        <v>6.1877777778</v>
      </c>
      <c r="AR41" s="261">
        <v>6.1877777778</v>
      </c>
      <c r="AS41" s="261">
        <v>6.1877777778</v>
      </c>
      <c r="AT41" s="261">
        <v>6.1877777778</v>
      </c>
      <c r="AU41" s="261">
        <v>6.1877777778</v>
      </c>
      <c r="AV41" s="261">
        <v>6.1877777778</v>
      </c>
      <c r="AW41" s="261">
        <v>6.1877777778</v>
      </c>
      <c r="AX41" s="261">
        <v>6.1877777778</v>
      </c>
      <c r="AY41" s="261">
        <v>6.0977777778000002</v>
      </c>
      <c r="AZ41" s="261">
        <v>6.0977777778000002</v>
      </c>
      <c r="BA41" s="261">
        <v>6.0977777778000002</v>
      </c>
      <c r="BB41" s="261">
        <v>6.0977777778000002</v>
      </c>
      <c r="BC41" s="261">
        <v>6.0977777778000002</v>
      </c>
      <c r="BD41" s="261">
        <v>6.0977777778000002</v>
      </c>
      <c r="BE41" s="384">
        <v>6.0977779999999999</v>
      </c>
      <c r="BF41" s="384">
        <v>6.0977779999999999</v>
      </c>
      <c r="BG41" s="384">
        <v>6.0977779999999999</v>
      </c>
      <c r="BH41" s="384">
        <v>6.0977779999999999</v>
      </c>
      <c r="BI41" s="384">
        <v>6.0977779999999999</v>
      </c>
      <c r="BJ41" s="384">
        <v>6.0977779999999999</v>
      </c>
      <c r="BK41" s="384">
        <v>6.0155560000000001</v>
      </c>
      <c r="BL41" s="384">
        <v>6.0155560000000001</v>
      </c>
      <c r="BM41" s="384">
        <v>6.0155560000000001</v>
      </c>
      <c r="BN41" s="384">
        <v>6.0155560000000001</v>
      </c>
      <c r="BO41" s="384">
        <v>6.0155560000000001</v>
      </c>
      <c r="BP41" s="384">
        <v>6.0155560000000001</v>
      </c>
      <c r="BQ41" s="384">
        <v>6.0155560000000001</v>
      </c>
      <c r="BR41" s="384">
        <v>6.0155560000000001</v>
      </c>
      <c r="BS41" s="384">
        <v>6.0155560000000001</v>
      </c>
      <c r="BT41" s="384">
        <v>6.0155560000000001</v>
      </c>
      <c r="BU41" s="384">
        <v>6.0155560000000001</v>
      </c>
      <c r="BV41" s="384">
        <v>6.0155560000000001</v>
      </c>
    </row>
    <row r="42" spans="1:74" ht="11.1" customHeight="1" x14ac:dyDescent="0.2">
      <c r="A42" s="98"/>
      <c r="B42" s="97" t="s">
        <v>56</v>
      </c>
      <c r="C42" s="232"/>
      <c r="D42" s="232"/>
      <c r="E42" s="232"/>
      <c r="F42" s="232"/>
      <c r="G42" s="232"/>
      <c r="H42" s="232"/>
      <c r="I42" s="232"/>
      <c r="J42" s="232"/>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2"/>
      <c r="AI42" s="232"/>
      <c r="AJ42" s="232"/>
      <c r="AK42" s="232"/>
      <c r="AL42" s="232"/>
      <c r="AM42" s="232"/>
      <c r="AN42" s="232"/>
      <c r="AO42" s="232"/>
      <c r="AP42" s="232"/>
      <c r="AQ42" s="232"/>
      <c r="AR42" s="232"/>
      <c r="AS42" s="232"/>
      <c r="AT42" s="232"/>
      <c r="AU42" s="232"/>
      <c r="AV42" s="232"/>
      <c r="AW42" s="232"/>
      <c r="AX42" s="232"/>
      <c r="AY42" s="232"/>
      <c r="AZ42" s="232"/>
      <c r="BA42" s="232"/>
      <c r="BB42" s="232"/>
      <c r="BC42" s="232"/>
      <c r="BD42" s="232"/>
      <c r="BE42" s="385"/>
      <c r="BF42" s="385"/>
      <c r="BG42" s="385"/>
      <c r="BH42" s="385"/>
      <c r="BI42" s="385"/>
      <c r="BJ42" s="385"/>
      <c r="BK42" s="385"/>
      <c r="BL42" s="385"/>
      <c r="BM42" s="385"/>
      <c r="BN42" s="385"/>
      <c r="BO42" s="385"/>
      <c r="BP42" s="385"/>
      <c r="BQ42" s="385"/>
      <c r="BR42" s="385"/>
      <c r="BS42" s="385"/>
      <c r="BT42" s="385"/>
      <c r="BU42" s="385"/>
      <c r="BV42" s="385"/>
    </row>
    <row r="43" spans="1:74" ht="11.1" customHeight="1" x14ac:dyDescent="0.2">
      <c r="A43" s="98" t="s">
        <v>733</v>
      </c>
      <c r="B43" s="200" t="s">
        <v>61</v>
      </c>
      <c r="C43" s="271">
        <v>0.26056221198000001</v>
      </c>
      <c r="D43" s="271">
        <v>0.26313775509999998</v>
      </c>
      <c r="E43" s="271">
        <v>0.26265437788000001</v>
      </c>
      <c r="F43" s="271">
        <v>0.25745714285999999</v>
      </c>
      <c r="G43" s="271">
        <v>0.26544700460999998</v>
      </c>
      <c r="H43" s="271">
        <v>0.26558095238000001</v>
      </c>
      <c r="I43" s="271">
        <v>0.27088479262999998</v>
      </c>
      <c r="J43" s="271">
        <v>0.27330414746999998</v>
      </c>
      <c r="K43" s="271">
        <v>0.26722857143000001</v>
      </c>
      <c r="L43" s="271">
        <v>0.25998617512</v>
      </c>
      <c r="M43" s="271">
        <v>0.26458095238000001</v>
      </c>
      <c r="N43" s="271">
        <v>0.26270967742000001</v>
      </c>
      <c r="O43" s="271">
        <v>0.26173732718999998</v>
      </c>
      <c r="P43" s="271">
        <v>0.2465</v>
      </c>
      <c r="Q43" s="271">
        <v>0.23292626727999999</v>
      </c>
      <c r="R43" s="271">
        <v>0.23733809523999999</v>
      </c>
      <c r="S43" s="271">
        <v>0.24313364055</v>
      </c>
      <c r="T43" s="271">
        <v>0.24679047619</v>
      </c>
      <c r="U43" s="271">
        <v>0.24851152073999999</v>
      </c>
      <c r="V43" s="271">
        <v>0.24896313364</v>
      </c>
      <c r="W43" s="271">
        <v>0.24551428571</v>
      </c>
      <c r="X43" s="271">
        <v>0.23961751151999999</v>
      </c>
      <c r="Y43" s="271">
        <v>0.22372380952000001</v>
      </c>
      <c r="Z43" s="271">
        <v>0.21460829493</v>
      </c>
      <c r="AA43" s="271">
        <v>0.23306912442</v>
      </c>
      <c r="AB43" s="271">
        <v>0.2419408867</v>
      </c>
      <c r="AC43" s="271">
        <v>0.23995391704999999</v>
      </c>
      <c r="AD43" s="271">
        <v>0.24051428571</v>
      </c>
      <c r="AE43" s="271">
        <v>0.25033179723999999</v>
      </c>
      <c r="AF43" s="271">
        <v>0.25108095238</v>
      </c>
      <c r="AG43" s="271">
        <v>0.24453917050999999</v>
      </c>
      <c r="AH43" s="271">
        <v>0.23815668203000001</v>
      </c>
      <c r="AI43" s="271">
        <v>0.23178571429</v>
      </c>
      <c r="AJ43" s="271">
        <v>0.22693087558</v>
      </c>
      <c r="AK43" s="271">
        <v>0.22875238095</v>
      </c>
      <c r="AL43" s="271">
        <v>0.23537788018</v>
      </c>
      <c r="AM43" s="271">
        <v>0.24443317972</v>
      </c>
      <c r="AN43" s="271">
        <v>0.25045918366999997</v>
      </c>
      <c r="AO43" s="271">
        <v>0.249</v>
      </c>
      <c r="AP43" s="271">
        <v>0.2465952381</v>
      </c>
      <c r="AQ43" s="271">
        <v>0.24871889401</v>
      </c>
      <c r="AR43" s="271">
        <v>0.24690952381</v>
      </c>
      <c r="AS43" s="271">
        <v>0.25118433179999999</v>
      </c>
      <c r="AT43" s="271">
        <v>0.2512718894</v>
      </c>
      <c r="AU43" s="271">
        <v>0.24677142857000001</v>
      </c>
      <c r="AV43" s="271">
        <v>0.24806451613</v>
      </c>
      <c r="AW43" s="271">
        <v>0.24651904761999999</v>
      </c>
      <c r="AX43" s="271">
        <v>0.24038709677</v>
      </c>
      <c r="AY43" s="271">
        <v>0.24292626728</v>
      </c>
      <c r="AZ43" s="271">
        <v>0.25241836735000001</v>
      </c>
      <c r="BA43" s="271">
        <v>0.25819354839000003</v>
      </c>
      <c r="BB43" s="271">
        <v>0.25464285714000001</v>
      </c>
      <c r="BC43" s="271">
        <v>0.25275115206999998</v>
      </c>
      <c r="BD43" s="271">
        <v>0.25158095238</v>
      </c>
      <c r="BE43" s="365">
        <v>0.24985170000000001</v>
      </c>
      <c r="BF43" s="365">
        <v>0.24099970000000001</v>
      </c>
      <c r="BG43" s="365">
        <v>0.2321357</v>
      </c>
      <c r="BH43" s="365">
        <v>0.2106827</v>
      </c>
      <c r="BI43" s="365">
        <v>0.2094395</v>
      </c>
      <c r="BJ43" s="365">
        <v>0.2147742</v>
      </c>
      <c r="BK43" s="365">
        <v>0.25904899999999997</v>
      </c>
      <c r="BL43" s="365">
        <v>0.26590190000000002</v>
      </c>
      <c r="BM43" s="365">
        <v>0.27782249999999997</v>
      </c>
      <c r="BN43" s="365">
        <v>0.26319540000000002</v>
      </c>
      <c r="BO43" s="365">
        <v>0.26520009999999999</v>
      </c>
      <c r="BP43" s="365">
        <v>0.25620419999999999</v>
      </c>
      <c r="BQ43" s="365">
        <v>0.25253500000000001</v>
      </c>
      <c r="BR43" s="365">
        <v>0.2420311</v>
      </c>
      <c r="BS43" s="365">
        <v>0.23182630000000001</v>
      </c>
      <c r="BT43" s="365">
        <v>0.20917620000000001</v>
      </c>
      <c r="BU43" s="365">
        <v>0.20706450000000001</v>
      </c>
      <c r="BV43" s="365">
        <v>0.2119268</v>
      </c>
    </row>
    <row r="44" spans="1:74" ht="11.1" customHeight="1" x14ac:dyDescent="0.2">
      <c r="A44" s="98"/>
      <c r="B44" s="97" t="s">
        <v>57</v>
      </c>
      <c r="C44" s="232"/>
      <c r="D44" s="232"/>
      <c r="E44" s="232"/>
      <c r="F44" s="232"/>
      <c r="G44" s="232"/>
      <c r="H44" s="232"/>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2"/>
      <c r="AF44" s="232"/>
      <c r="AG44" s="232"/>
      <c r="AH44" s="232"/>
      <c r="AI44" s="232"/>
      <c r="AJ44" s="232"/>
      <c r="AK44" s="232"/>
      <c r="AL44" s="232"/>
      <c r="AM44" s="232"/>
      <c r="AN44" s="232"/>
      <c r="AO44" s="232"/>
      <c r="AP44" s="232"/>
      <c r="AQ44" s="232"/>
      <c r="AR44" s="232"/>
      <c r="AS44" s="232"/>
      <c r="AT44" s="232"/>
      <c r="AU44" s="232"/>
      <c r="AV44" s="232"/>
      <c r="AW44" s="232"/>
      <c r="AX44" s="232"/>
      <c r="AY44" s="232"/>
      <c r="AZ44" s="232"/>
      <c r="BA44" s="232"/>
      <c r="BB44" s="232"/>
      <c r="BC44" s="232"/>
      <c r="BD44" s="232"/>
      <c r="BE44" s="385"/>
      <c r="BF44" s="385"/>
      <c r="BG44" s="385"/>
      <c r="BH44" s="385"/>
      <c r="BI44" s="385"/>
      <c r="BJ44" s="385"/>
      <c r="BK44" s="385"/>
      <c r="BL44" s="385"/>
      <c r="BM44" s="385"/>
      <c r="BN44" s="385"/>
      <c r="BO44" s="385"/>
      <c r="BP44" s="385"/>
      <c r="BQ44" s="385"/>
      <c r="BR44" s="385"/>
      <c r="BS44" s="385"/>
      <c r="BT44" s="385"/>
      <c r="BU44" s="385"/>
      <c r="BV44" s="385"/>
    </row>
    <row r="45" spans="1:74" ht="11.1" customHeight="1" x14ac:dyDescent="0.2">
      <c r="A45" s="98" t="s">
        <v>661</v>
      </c>
      <c r="B45" s="201" t="s">
        <v>59</v>
      </c>
      <c r="C45" s="215">
        <v>2.29</v>
      </c>
      <c r="D45" s="215">
        <v>2.3199999999999998</v>
      </c>
      <c r="E45" s="215">
        <v>2.36</v>
      </c>
      <c r="F45" s="215">
        <v>2.39</v>
      </c>
      <c r="G45" s="215">
        <v>2.4</v>
      </c>
      <c r="H45" s="215">
        <v>2.38</v>
      </c>
      <c r="I45" s="215">
        <v>2.38</v>
      </c>
      <c r="J45" s="215">
        <v>2.37</v>
      </c>
      <c r="K45" s="215">
        <v>2.37</v>
      </c>
      <c r="L45" s="215">
        <v>2.31</v>
      </c>
      <c r="M45" s="215">
        <v>2.2999999999999998</v>
      </c>
      <c r="N45" s="215">
        <v>2.5099999999999998</v>
      </c>
      <c r="O45" s="215">
        <v>2.29</v>
      </c>
      <c r="P45" s="215">
        <v>2.2599999999999998</v>
      </c>
      <c r="Q45" s="215">
        <v>2.2599999999999998</v>
      </c>
      <c r="R45" s="215">
        <v>2.23</v>
      </c>
      <c r="S45" s="215">
        <v>2.2599999999999998</v>
      </c>
      <c r="T45" s="215">
        <v>2.25</v>
      </c>
      <c r="U45" s="215">
        <v>2.21</v>
      </c>
      <c r="V45" s="215">
        <v>2.23</v>
      </c>
      <c r="W45" s="215">
        <v>2.2200000000000002</v>
      </c>
      <c r="X45" s="215">
        <v>2.15</v>
      </c>
      <c r="Y45" s="215">
        <v>2.15</v>
      </c>
      <c r="Z45" s="215">
        <v>2.16</v>
      </c>
      <c r="AA45" s="215">
        <v>2.12</v>
      </c>
      <c r="AB45" s="215">
        <v>2.11</v>
      </c>
      <c r="AC45" s="215">
        <v>2.17</v>
      </c>
      <c r="AD45" s="215">
        <v>2.16</v>
      </c>
      <c r="AE45" s="215">
        <v>2.16</v>
      </c>
      <c r="AF45" s="215">
        <v>2.1</v>
      </c>
      <c r="AG45" s="215">
        <v>2.11</v>
      </c>
      <c r="AH45" s="215">
        <v>2.11</v>
      </c>
      <c r="AI45" s="215">
        <v>2.12</v>
      </c>
      <c r="AJ45" s="215">
        <v>2.0699999999999998</v>
      </c>
      <c r="AK45" s="215">
        <v>2.08</v>
      </c>
      <c r="AL45" s="215">
        <v>2.08</v>
      </c>
      <c r="AM45" s="215">
        <v>2.09</v>
      </c>
      <c r="AN45" s="215">
        <v>2.0699999999999998</v>
      </c>
      <c r="AO45" s="215">
        <v>2.08</v>
      </c>
      <c r="AP45" s="215">
        <v>2.11</v>
      </c>
      <c r="AQ45" s="215">
        <v>2.13</v>
      </c>
      <c r="AR45" s="215">
        <v>2.11</v>
      </c>
      <c r="AS45" s="215">
        <v>2.09</v>
      </c>
      <c r="AT45" s="215">
        <v>2.08</v>
      </c>
      <c r="AU45" s="215">
        <v>2.0299999999999998</v>
      </c>
      <c r="AV45" s="215">
        <v>2.0299999999999998</v>
      </c>
      <c r="AW45" s="215">
        <v>2.04</v>
      </c>
      <c r="AX45" s="215">
        <v>2.0499999999999998</v>
      </c>
      <c r="AY45" s="215">
        <v>2.0699999999999998</v>
      </c>
      <c r="AZ45" s="215">
        <v>2.0699999999999998</v>
      </c>
      <c r="BA45" s="215">
        <v>2.0437450206999999</v>
      </c>
      <c r="BB45" s="215">
        <v>2.0703176717999998</v>
      </c>
      <c r="BC45" s="215">
        <v>2.0905399999999998</v>
      </c>
      <c r="BD45" s="215">
        <v>2.112854</v>
      </c>
      <c r="BE45" s="386">
        <v>2.1180889999999999</v>
      </c>
      <c r="BF45" s="386">
        <v>2.1186919999999998</v>
      </c>
      <c r="BG45" s="386">
        <v>2.1088330000000002</v>
      </c>
      <c r="BH45" s="386">
        <v>2.1207600000000002</v>
      </c>
      <c r="BI45" s="386">
        <v>2.1105510000000001</v>
      </c>
      <c r="BJ45" s="386">
        <v>2.1006939999999998</v>
      </c>
      <c r="BK45" s="386">
        <v>2.0924710000000002</v>
      </c>
      <c r="BL45" s="386">
        <v>2.0912540000000002</v>
      </c>
      <c r="BM45" s="386">
        <v>2.09301</v>
      </c>
      <c r="BN45" s="386">
        <v>2.0794929999999998</v>
      </c>
      <c r="BO45" s="386">
        <v>2.0871979999999999</v>
      </c>
      <c r="BP45" s="386">
        <v>2.0779390000000002</v>
      </c>
      <c r="BQ45" s="386">
        <v>2.0927910000000001</v>
      </c>
      <c r="BR45" s="386">
        <v>2.0934810000000001</v>
      </c>
      <c r="BS45" s="386">
        <v>2.072114</v>
      </c>
      <c r="BT45" s="386">
        <v>2.0839810000000001</v>
      </c>
      <c r="BU45" s="386">
        <v>2.0740080000000001</v>
      </c>
      <c r="BV45" s="386">
        <v>2.0781329999999998</v>
      </c>
    </row>
    <row r="46" spans="1:74" s="289" customFormat="1" ht="11.1" customHeight="1" x14ac:dyDescent="0.2">
      <c r="A46" s="93"/>
      <c r="B46" s="287"/>
      <c r="C46" s="288"/>
      <c r="D46" s="288"/>
      <c r="E46" s="288"/>
      <c r="F46" s="288"/>
      <c r="G46" s="288"/>
      <c r="H46" s="288"/>
      <c r="I46" s="288"/>
      <c r="J46" s="288"/>
      <c r="K46" s="288"/>
      <c r="L46" s="288"/>
      <c r="M46" s="288"/>
      <c r="N46" s="288"/>
      <c r="O46" s="288"/>
      <c r="P46" s="288"/>
      <c r="Q46" s="288"/>
      <c r="R46" s="288"/>
      <c r="S46" s="288"/>
      <c r="T46" s="288"/>
      <c r="U46" s="288"/>
      <c r="V46" s="288"/>
      <c r="W46" s="288"/>
      <c r="X46" s="288"/>
      <c r="Y46" s="288"/>
      <c r="Z46" s="288"/>
      <c r="AA46" s="288"/>
      <c r="AB46" s="288"/>
      <c r="AC46" s="288"/>
      <c r="AD46" s="288"/>
      <c r="AE46" s="288"/>
      <c r="AF46" s="288"/>
      <c r="AG46" s="288"/>
      <c r="AH46" s="288"/>
      <c r="AI46" s="288"/>
      <c r="AJ46" s="288"/>
      <c r="AK46" s="288"/>
      <c r="AL46" s="288"/>
      <c r="AM46" s="288"/>
      <c r="AN46" s="288"/>
      <c r="AO46" s="288"/>
      <c r="AP46" s="288"/>
      <c r="AQ46" s="288"/>
      <c r="AR46" s="288"/>
      <c r="AS46" s="288"/>
      <c r="AT46" s="288"/>
      <c r="AU46" s="288"/>
      <c r="AV46" s="288"/>
      <c r="AW46" s="288"/>
      <c r="AX46" s="288"/>
      <c r="AY46" s="387"/>
      <c r="AZ46" s="387"/>
      <c r="BA46" s="387"/>
      <c r="BB46" s="387"/>
      <c r="BC46" s="387"/>
      <c r="BD46" s="288"/>
      <c r="BE46" s="288"/>
      <c r="BF46" s="288"/>
      <c r="BG46" s="387"/>
      <c r="BH46" s="387"/>
      <c r="BI46" s="387"/>
      <c r="BJ46" s="387"/>
      <c r="BK46" s="387"/>
      <c r="BL46" s="387"/>
      <c r="BM46" s="387"/>
      <c r="BN46" s="387"/>
      <c r="BO46" s="387"/>
      <c r="BP46" s="387"/>
      <c r="BQ46" s="387"/>
      <c r="BR46" s="387"/>
      <c r="BS46" s="387"/>
      <c r="BT46" s="387"/>
      <c r="BU46" s="387"/>
      <c r="BV46" s="387"/>
    </row>
    <row r="47" spans="1:74" s="289" customFormat="1" ht="12" customHeight="1" x14ac:dyDescent="0.2">
      <c r="A47" s="93"/>
      <c r="B47" s="803" t="s">
        <v>1016</v>
      </c>
      <c r="C47" s="800"/>
      <c r="D47" s="800"/>
      <c r="E47" s="800"/>
      <c r="F47" s="800"/>
      <c r="G47" s="800"/>
      <c r="H47" s="800"/>
      <c r="I47" s="800"/>
      <c r="J47" s="800"/>
      <c r="K47" s="800"/>
      <c r="L47" s="800"/>
      <c r="M47" s="800"/>
      <c r="N47" s="800"/>
      <c r="O47" s="800"/>
      <c r="P47" s="800"/>
      <c r="Q47" s="800"/>
      <c r="AY47" s="520"/>
      <c r="AZ47" s="520"/>
      <c r="BA47" s="520"/>
      <c r="BB47" s="520"/>
      <c r="BC47" s="520"/>
      <c r="BD47" s="680"/>
      <c r="BE47" s="680"/>
      <c r="BF47" s="680"/>
      <c r="BG47" s="520"/>
      <c r="BH47" s="520"/>
      <c r="BI47" s="520"/>
      <c r="BJ47" s="520"/>
    </row>
    <row r="48" spans="1:74" s="456" customFormat="1" ht="12" customHeight="1" x14ac:dyDescent="0.2">
      <c r="A48" s="455"/>
      <c r="B48" s="836" t="s">
        <v>1081</v>
      </c>
      <c r="C48" s="790"/>
      <c r="D48" s="790"/>
      <c r="E48" s="790"/>
      <c r="F48" s="790"/>
      <c r="G48" s="790"/>
      <c r="H48" s="790"/>
      <c r="I48" s="790"/>
      <c r="J48" s="790"/>
      <c r="K48" s="790"/>
      <c r="L48" s="790"/>
      <c r="M48" s="790"/>
      <c r="N48" s="790"/>
      <c r="O48" s="790"/>
      <c r="P48" s="790"/>
      <c r="Q48" s="786"/>
      <c r="AY48" s="521"/>
      <c r="AZ48" s="521"/>
      <c r="BA48" s="521"/>
      <c r="BB48" s="521"/>
      <c r="BC48" s="521"/>
      <c r="BD48" s="681"/>
      <c r="BE48" s="681"/>
      <c r="BF48" s="681"/>
      <c r="BG48" s="521"/>
      <c r="BH48" s="521"/>
      <c r="BI48" s="521"/>
      <c r="BJ48" s="521"/>
    </row>
    <row r="49" spans="1:74" s="456" customFormat="1" ht="12" customHeight="1" x14ac:dyDescent="0.2">
      <c r="A49" s="455"/>
      <c r="B49" s="832" t="s">
        <v>1082</v>
      </c>
      <c r="C49" s="790"/>
      <c r="D49" s="790"/>
      <c r="E49" s="790"/>
      <c r="F49" s="790"/>
      <c r="G49" s="790"/>
      <c r="H49" s="790"/>
      <c r="I49" s="790"/>
      <c r="J49" s="790"/>
      <c r="K49" s="790"/>
      <c r="L49" s="790"/>
      <c r="M49" s="790"/>
      <c r="N49" s="790"/>
      <c r="O49" s="790"/>
      <c r="P49" s="790"/>
      <c r="Q49" s="786"/>
      <c r="AY49" s="521"/>
      <c r="AZ49" s="521"/>
      <c r="BA49" s="521"/>
      <c r="BB49" s="521"/>
      <c r="BC49" s="521"/>
      <c r="BD49" s="681"/>
      <c r="BE49" s="681"/>
      <c r="BF49" s="681"/>
      <c r="BG49" s="521"/>
      <c r="BH49" s="521"/>
      <c r="BI49" s="521"/>
      <c r="BJ49" s="521"/>
    </row>
    <row r="50" spans="1:74" s="456" customFormat="1" ht="12" customHeight="1" x14ac:dyDescent="0.2">
      <c r="A50" s="455"/>
      <c r="B50" s="836" t="s">
        <v>1083</v>
      </c>
      <c r="C50" s="790"/>
      <c r="D50" s="790"/>
      <c r="E50" s="790"/>
      <c r="F50" s="790"/>
      <c r="G50" s="790"/>
      <c r="H50" s="790"/>
      <c r="I50" s="790"/>
      <c r="J50" s="790"/>
      <c r="K50" s="790"/>
      <c r="L50" s="790"/>
      <c r="M50" s="790"/>
      <c r="N50" s="790"/>
      <c r="O50" s="790"/>
      <c r="P50" s="790"/>
      <c r="Q50" s="786"/>
      <c r="AY50" s="521"/>
      <c r="AZ50" s="521"/>
      <c r="BA50" s="521"/>
      <c r="BB50" s="521"/>
      <c r="BC50" s="521"/>
      <c r="BD50" s="681"/>
      <c r="BE50" s="681"/>
      <c r="BF50" s="681"/>
      <c r="BG50" s="521"/>
      <c r="BH50" s="521"/>
      <c r="BI50" s="521"/>
      <c r="BJ50" s="521"/>
    </row>
    <row r="51" spans="1:74" s="456" customFormat="1" ht="12" customHeight="1" x14ac:dyDescent="0.2">
      <c r="A51" s="455"/>
      <c r="B51" s="836" t="s">
        <v>100</v>
      </c>
      <c r="C51" s="790"/>
      <c r="D51" s="790"/>
      <c r="E51" s="790"/>
      <c r="F51" s="790"/>
      <c r="G51" s="790"/>
      <c r="H51" s="790"/>
      <c r="I51" s="790"/>
      <c r="J51" s="790"/>
      <c r="K51" s="790"/>
      <c r="L51" s="790"/>
      <c r="M51" s="790"/>
      <c r="N51" s="790"/>
      <c r="O51" s="790"/>
      <c r="P51" s="790"/>
      <c r="Q51" s="786"/>
      <c r="AY51" s="521"/>
      <c r="AZ51" s="521"/>
      <c r="BA51" s="521"/>
      <c r="BB51" s="521"/>
      <c r="BC51" s="521"/>
      <c r="BD51" s="681"/>
      <c r="BE51" s="681"/>
      <c r="BF51" s="681"/>
      <c r="BG51" s="521"/>
      <c r="BH51" s="521"/>
      <c r="BI51" s="521"/>
      <c r="BJ51" s="521"/>
    </row>
    <row r="52" spans="1:74" s="456" customFormat="1" ht="12" customHeight="1" x14ac:dyDescent="0.2">
      <c r="A52" s="455"/>
      <c r="B52" s="789" t="s">
        <v>1041</v>
      </c>
      <c r="C52" s="790"/>
      <c r="D52" s="790"/>
      <c r="E52" s="790"/>
      <c r="F52" s="790"/>
      <c r="G52" s="790"/>
      <c r="H52" s="790"/>
      <c r="I52" s="790"/>
      <c r="J52" s="790"/>
      <c r="K52" s="790"/>
      <c r="L52" s="790"/>
      <c r="M52" s="790"/>
      <c r="N52" s="790"/>
      <c r="O52" s="790"/>
      <c r="P52" s="790"/>
      <c r="Q52" s="786"/>
      <c r="AY52" s="521"/>
      <c r="AZ52" s="521"/>
      <c r="BA52" s="521"/>
      <c r="BB52" s="521"/>
      <c r="BC52" s="521"/>
      <c r="BD52" s="681"/>
      <c r="BE52" s="681"/>
      <c r="BF52" s="681"/>
      <c r="BG52" s="521"/>
      <c r="BH52" s="521"/>
      <c r="BI52" s="521"/>
      <c r="BJ52" s="521"/>
    </row>
    <row r="53" spans="1:74" s="456" customFormat="1" ht="22.35" customHeight="1" x14ac:dyDescent="0.2">
      <c r="A53" s="455"/>
      <c r="B53" s="789" t="s">
        <v>1084</v>
      </c>
      <c r="C53" s="790"/>
      <c r="D53" s="790"/>
      <c r="E53" s="790"/>
      <c r="F53" s="790"/>
      <c r="G53" s="790"/>
      <c r="H53" s="790"/>
      <c r="I53" s="790"/>
      <c r="J53" s="790"/>
      <c r="K53" s="790"/>
      <c r="L53" s="790"/>
      <c r="M53" s="790"/>
      <c r="N53" s="790"/>
      <c r="O53" s="790"/>
      <c r="P53" s="790"/>
      <c r="Q53" s="786"/>
      <c r="AY53" s="521"/>
      <c r="AZ53" s="521"/>
      <c r="BA53" s="521"/>
      <c r="BB53" s="521"/>
      <c r="BC53" s="521"/>
      <c r="BD53" s="681"/>
      <c r="BE53" s="681"/>
      <c r="BF53" s="681"/>
      <c r="BG53" s="521"/>
      <c r="BH53" s="521"/>
      <c r="BI53" s="521"/>
      <c r="BJ53" s="521"/>
    </row>
    <row r="54" spans="1:74" s="456" customFormat="1" ht="12" customHeight="1" x14ac:dyDescent="0.2">
      <c r="A54" s="455"/>
      <c r="B54" s="784" t="s">
        <v>1045</v>
      </c>
      <c r="C54" s="785"/>
      <c r="D54" s="785"/>
      <c r="E54" s="785"/>
      <c r="F54" s="785"/>
      <c r="G54" s="785"/>
      <c r="H54" s="785"/>
      <c r="I54" s="785"/>
      <c r="J54" s="785"/>
      <c r="K54" s="785"/>
      <c r="L54" s="785"/>
      <c r="M54" s="785"/>
      <c r="N54" s="785"/>
      <c r="O54" s="785"/>
      <c r="P54" s="785"/>
      <c r="Q54" s="786"/>
      <c r="AY54" s="521"/>
      <c r="AZ54" s="521"/>
      <c r="BA54" s="521"/>
      <c r="BB54" s="521"/>
      <c r="BC54" s="521"/>
      <c r="BD54" s="681"/>
      <c r="BE54" s="681"/>
      <c r="BF54" s="681"/>
      <c r="BG54" s="521"/>
      <c r="BH54" s="521"/>
      <c r="BI54" s="521"/>
      <c r="BJ54" s="521"/>
    </row>
    <row r="55" spans="1:74" s="457" customFormat="1" ht="12" customHeight="1" x14ac:dyDescent="0.2">
      <c r="A55" s="436"/>
      <c r="B55" s="806" t="s">
        <v>1147</v>
      </c>
      <c r="C55" s="786"/>
      <c r="D55" s="786"/>
      <c r="E55" s="786"/>
      <c r="F55" s="786"/>
      <c r="G55" s="786"/>
      <c r="H55" s="786"/>
      <c r="I55" s="786"/>
      <c r="J55" s="786"/>
      <c r="K55" s="786"/>
      <c r="L55" s="786"/>
      <c r="M55" s="786"/>
      <c r="N55" s="786"/>
      <c r="O55" s="786"/>
      <c r="P55" s="786"/>
      <c r="Q55" s="786"/>
      <c r="AY55" s="522"/>
      <c r="AZ55" s="522"/>
      <c r="BA55" s="522"/>
      <c r="BB55" s="522"/>
      <c r="BC55" s="522"/>
      <c r="BD55" s="682"/>
      <c r="BE55" s="682"/>
      <c r="BF55" s="682"/>
      <c r="BG55" s="522"/>
      <c r="BH55" s="522"/>
      <c r="BI55" s="522"/>
      <c r="BJ55" s="522"/>
    </row>
    <row r="56" spans="1:74" x14ac:dyDescent="0.2">
      <c r="BK56" s="388"/>
      <c r="BL56" s="388"/>
      <c r="BM56" s="388"/>
      <c r="BN56" s="388"/>
      <c r="BO56" s="388"/>
      <c r="BP56" s="388"/>
      <c r="BQ56" s="388"/>
      <c r="BR56" s="388"/>
      <c r="BS56" s="388"/>
      <c r="BT56" s="388"/>
      <c r="BU56" s="388"/>
      <c r="BV56" s="388"/>
    </row>
    <row r="57" spans="1:74" x14ac:dyDescent="0.2">
      <c r="BK57" s="388"/>
      <c r="BL57" s="388"/>
      <c r="BM57" s="388"/>
      <c r="BN57" s="388"/>
      <c r="BO57" s="388"/>
      <c r="BP57" s="388"/>
      <c r="BQ57" s="388"/>
      <c r="BR57" s="388"/>
      <c r="BS57" s="388"/>
      <c r="BT57" s="388"/>
      <c r="BU57" s="388"/>
      <c r="BV57" s="388"/>
    </row>
    <row r="58" spans="1:74" x14ac:dyDescent="0.2">
      <c r="BK58" s="388"/>
      <c r="BL58" s="388"/>
      <c r="BM58" s="388"/>
      <c r="BN58" s="388"/>
      <c r="BO58" s="388"/>
      <c r="BP58" s="388"/>
      <c r="BQ58" s="388"/>
      <c r="BR58" s="388"/>
      <c r="BS58" s="388"/>
      <c r="BT58" s="388"/>
      <c r="BU58" s="388"/>
      <c r="BV58" s="388"/>
    </row>
    <row r="59" spans="1:74" x14ac:dyDescent="0.2">
      <c r="BK59" s="388"/>
      <c r="BL59" s="388"/>
      <c r="BM59" s="388"/>
      <c r="BN59" s="388"/>
      <c r="BO59" s="388"/>
      <c r="BP59" s="388"/>
      <c r="BQ59" s="388"/>
      <c r="BR59" s="388"/>
      <c r="BS59" s="388"/>
      <c r="BT59" s="388"/>
      <c r="BU59" s="388"/>
      <c r="BV59" s="388"/>
    </row>
    <row r="60" spans="1:74" x14ac:dyDescent="0.2">
      <c r="BK60" s="388"/>
      <c r="BL60" s="388"/>
      <c r="BM60" s="388"/>
      <c r="BN60" s="388"/>
      <c r="BO60" s="388"/>
      <c r="BP60" s="388"/>
      <c r="BQ60" s="388"/>
      <c r="BR60" s="388"/>
      <c r="BS60" s="388"/>
      <c r="BT60" s="388"/>
      <c r="BU60" s="388"/>
      <c r="BV60" s="388"/>
    </row>
    <row r="61" spans="1:74" x14ac:dyDescent="0.2">
      <c r="BK61" s="388"/>
      <c r="BL61" s="388"/>
      <c r="BM61" s="388"/>
      <c r="BN61" s="388"/>
      <c r="BO61" s="388"/>
      <c r="BP61" s="388"/>
      <c r="BQ61" s="388"/>
      <c r="BR61" s="388"/>
      <c r="BS61" s="388"/>
      <c r="BT61" s="388"/>
      <c r="BU61" s="388"/>
      <c r="BV61" s="388"/>
    </row>
    <row r="62" spans="1:74" x14ac:dyDescent="0.2">
      <c r="BK62" s="388"/>
      <c r="BL62" s="388"/>
      <c r="BM62" s="388"/>
      <c r="BN62" s="388"/>
      <c r="BO62" s="388"/>
      <c r="BP62" s="388"/>
      <c r="BQ62" s="388"/>
      <c r="BR62" s="388"/>
      <c r="BS62" s="388"/>
      <c r="BT62" s="388"/>
      <c r="BU62" s="388"/>
      <c r="BV62" s="388"/>
    </row>
    <row r="63" spans="1:74" x14ac:dyDescent="0.2">
      <c r="BK63" s="388"/>
      <c r="BL63" s="388"/>
      <c r="BM63" s="388"/>
      <c r="BN63" s="388"/>
      <c r="BO63" s="388"/>
      <c r="BP63" s="388"/>
      <c r="BQ63" s="388"/>
      <c r="BR63" s="388"/>
      <c r="BS63" s="388"/>
      <c r="BT63" s="388"/>
      <c r="BU63" s="388"/>
      <c r="BV63" s="388"/>
    </row>
    <row r="64" spans="1:74" x14ac:dyDescent="0.2">
      <c r="BK64" s="388"/>
      <c r="BL64" s="388"/>
      <c r="BM64" s="388"/>
      <c r="BN64" s="388"/>
      <c r="BO64" s="388"/>
      <c r="BP64" s="388"/>
      <c r="BQ64" s="388"/>
      <c r="BR64" s="388"/>
      <c r="BS64" s="388"/>
      <c r="BT64" s="388"/>
      <c r="BU64" s="388"/>
      <c r="BV64" s="388"/>
    </row>
    <row r="65" spans="63:74" x14ac:dyDescent="0.2">
      <c r="BK65" s="388"/>
      <c r="BL65" s="388"/>
      <c r="BM65" s="388"/>
      <c r="BN65" s="388"/>
      <c r="BO65" s="388"/>
      <c r="BP65" s="388"/>
      <c r="BQ65" s="388"/>
      <c r="BR65" s="388"/>
      <c r="BS65" s="388"/>
      <c r="BT65" s="388"/>
      <c r="BU65" s="388"/>
      <c r="BV65" s="388"/>
    </row>
    <row r="66" spans="63:74" x14ac:dyDescent="0.2">
      <c r="BK66" s="388"/>
      <c r="BL66" s="388"/>
      <c r="BM66" s="388"/>
      <c r="BN66" s="388"/>
      <c r="BO66" s="388"/>
      <c r="BP66" s="388"/>
      <c r="BQ66" s="388"/>
      <c r="BR66" s="388"/>
      <c r="BS66" s="388"/>
      <c r="BT66" s="388"/>
      <c r="BU66" s="388"/>
      <c r="BV66" s="388"/>
    </row>
    <row r="67" spans="63:74" x14ac:dyDescent="0.2">
      <c r="BK67" s="388"/>
      <c r="BL67" s="388"/>
      <c r="BM67" s="388"/>
      <c r="BN67" s="388"/>
      <c r="BO67" s="388"/>
      <c r="BP67" s="388"/>
      <c r="BQ67" s="388"/>
      <c r="BR67" s="388"/>
      <c r="BS67" s="388"/>
      <c r="BT67" s="388"/>
      <c r="BU67" s="388"/>
      <c r="BV67" s="388"/>
    </row>
    <row r="68" spans="63:74" x14ac:dyDescent="0.2">
      <c r="BK68" s="388"/>
      <c r="BL68" s="388"/>
      <c r="BM68" s="388"/>
      <c r="BN68" s="388"/>
      <c r="BO68" s="388"/>
      <c r="BP68" s="388"/>
      <c r="BQ68" s="388"/>
      <c r="BR68" s="388"/>
      <c r="BS68" s="388"/>
      <c r="BT68" s="388"/>
      <c r="BU68" s="388"/>
      <c r="BV68" s="388"/>
    </row>
    <row r="69" spans="63:74" x14ac:dyDescent="0.2">
      <c r="BK69" s="388"/>
      <c r="BL69" s="388"/>
      <c r="BM69" s="388"/>
      <c r="BN69" s="388"/>
      <c r="BO69" s="388"/>
      <c r="BP69" s="388"/>
      <c r="BQ69" s="388"/>
      <c r="BR69" s="388"/>
      <c r="BS69" s="388"/>
      <c r="BT69" s="388"/>
      <c r="BU69" s="388"/>
      <c r="BV69" s="388"/>
    </row>
    <row r="70" spans="63:74" x14ac:dyDescent="0.2">
      <c r="BK70" s="388"/>
      <c r="BL70" s="388"/>
      <c r="BM70" s="388"/>
      <c r="BN70" s="388"/>
      <c r="BO70" s="388"/>
      <c r="BP70" s="388"/>
      <c r="BQ70" s="388"/>
      <c r="BR70" s="388"/>
      <c r="BS70" s="388"/>
      <c r="BT70" s="388"/>
      <c r="BU70" s="388"/>
      <c r="BV70" s="388"/>
    </row>
    <row r="71" spans="63:74" x14ac:dyDescent="0.2">
      <c r="BK71" s="388"/>
      <c r="BL71" s="388"/>
      <c r="BM71" s="388"/>
      <c r="BN71" s="388"/>
      <c r="BO71" s="388"/>
      <c r="BP71" s="388"/>
      <c r="BQ71" s="388"/>
      <c r="BR71" s="388"/>
      <c r="BS71" s="388"/>
      <c r="BT71" s="388"/>
      <c r="BU71" s="388"/>
      <c r="BV71" s="388"/>
    </row>
    <row r="72" spans="63:74" x14ac:dyDescent="0.2">
      <c r="BK72" s="388"/>
      <c r="BL72" s="388"/>
      <c r="BM72" s="388"/>
      <c r="BN72" s="388"/>
      <c r="BO72" s="388"/>
      <c r="BP72" s="388"/>
      <c r="BQ72" s="388"/>
      <c r="BR72" s="388"/>
      <c r="BS72" s="388"/>
      <c r="BT72" s="388"/>
      <c r="BU72" s="388"/>
      <c r="BV72" s="388"/>
    </row>
    <row r="73" spans="63:74" x14ac:dyDescent="0.2">
      <c r="BK73" s="388"/>
      <c r="BL73" s="388"/>
      <c r="BM73" s="388"/>
      <c r="BN73" s="388"/>
      <c r="BO73" s="388"/>
      <c r="BP73" s="388"/>
      <c r="BQ73" s="388"/>
      <c r="BR73" s="388"/>
      <c r="BS73" s="388"/>
      <c r="BT73" s="388"/>
      <c r="BU73" s="388"/>
      <c r="BV73" s="388"/>
    </row>
    <row r="74" spans="63:74" x14ac:dyDescent="0.2">
      <c r="BK74" s="388"/>
      <c r="BL74" s="388"/>
      <c r="BM74" s="388"/>
      <c r="BN74" s="388"/>
      <c r="BO74" s="388"/>
      <c r="BP74" s="388"/>
      <c r="BQ74" s="388"/>
      <c r="BR74" s="388"/>
      <c r="BS74" s="388"/>
      <c r="BT74" s="388"/>
      <c r="BU74" s="388"/>
      <c r="BV74" s="388"/>
    </row>
    <row r="75" spans="63:74" x14ac:dyDescent="0.2">
      <c r="BK75" s="388"/>
      <c r="BL75" s="388"/>
      <c r="BM75" s="388"/>
      <c r="BN75" s="388"/>
      <c r="BO75" s="388"/>
      <c r="BP75" s="388"/>
      <c r="BQ75" s="388"/>
      <c r="BR75" s="388"/>
      <c r="BS75" s="388"/>
      <c r="BT75" s="388"/>
      <c r="BU75" s="388"/>
      <c r="BV75" s="388"/>
    </row>
    <row r="76" spans="63:74" x14ac:dyDescent="0.2">
      <c r="BK76" s="388"/>
      <c r="BL76" s="388"/>
      <c r="BM76" s="388"/>
      <c r="BN76" s="388"/>
      <c r="BO76" s="388"/>
      <c r="BP76" s="388"/>
      <c r="BQ76" s="388"/>
      <c r="BR76" s="388"/>
      <c r="BS76" s="388"/>
      <c r="BT76" s="388"/>
      <c r="BU76" s="388"/>
      <c r="BV76" s="388"/>
    </row>
    <row r="77" spans="63:74" x14ac:dyDescent="0.2">
      <c r="BK77" s="388"/>
      <c r="BL77" s="388"/>
      <c r="BM77" s="388"/>
      <c r="BN77" s="388"/>
      <c r="BO77" s="388"/>
      <c r="BP77" s="388"/>
      <c r="BQ77" s="388"/>
      <c r="BR77" s="388"/>
      <c r="BS77" s="388"/>
      <c r="BT77" s="388"/>
      <c r="BU77" s="388"/>
      <c r="BV77" s="388"/>
    </row>
    <row r="78" spans="63:74" x14ac:dyDescent="0.2">
      <c r="BK78" s="388"/>
      <c r="BL78" s="388"/>
      <c r="BM78" s="388"/>
      <c r="BN78" s="388"/>
      <c r="BO78" s="388"/>
      <c r="BP78" s="388"/>
      <c r="BQ78" s="388"/>
      <c r="BR78" s="388"/>
      <c r="BS78" s="388"/>
      <c r="BT78" s="388"/>
      <c r="BU78" s="388"/>
      <c r="BV78" s="388"/>
    </row>
    <row r="79" spans="63:74" x14ac:dyDescent="0.2">
      <c r="BK79" s="388"/>
      <c r="BL79" s="388"/>
      <c r="BM79" s="388"/>
      <c r="BN79" s="388"/>
      <c r="BO79" s="388"/>
      <c r="BP79" s="388"/>
      <c r="BQ79" s="388"/>
      <c r="BR79" s="388"/>
      <c r="BS79" s="388"/>
      <c r="BT79" s="388"/>
      <c r="BU79" s="388"/>
      <c r="BV79" s="388"/>
    </row>
    <row r="80" spans="63:74" x14ac:dyDescent="0.2">
      <c r="BK80" s="388"/>
      <c r="BL80" s="388"/>
      <c r="BM80" s="388"/>
      <c r="BN80" s="388"/>
      <c r="BO80" s="388"/>
      <c r="BP80" s="388"/>
      <c r="BQ80" s="388"/>
      <c r="BR80" s="388"/>
      <c r="BS80" s="388"/>
      <c r="BT80" s="388"/>
      <c r="BU80" s="388"/>
      <c r="BV80" s="388"/>
    </row>
    <row r="81" spans="63:74" x14ac:dyDescent="0.2">
      <c r="BK81" s="388"/>
      <c r="BL81" s="388"/>
      <c r="BM81" s="388"/>
      <c r="BN81" s="388"/>
      <c r="BO81" s="388"/>
      <c r="BP81" s="388"/>
      <c r="BQ81" s="388"/>
      <c r="BR81" s="388"/>
      <c r="BS81" s="388"/>
      <c r="BT81" s="388"/>
      <c r="BU81" s="388"/>
      <c r="BV81" s="388"/>
    </row>
    <row r="82" spans="63:74" x14ac:dyDescent="0.2">
      <c r="BK82" s="388"/>
      <c r="BL82" s="388"/>
      <c r="BM82" s="388"/>
      <c r="BN82" s="388"/>
      <c r="BO82" s="388"/>
      <c r="BP82" s="388"/>
      <c r="BQ82" s="388"/>
      <c r="BR82" s="388"/>
      <c r="BS82" s="388"/>
      <c r="BT82" s="388"/>
      <c r="BU82" s="388"/>
      <c r="BV82" s="388"/>
    </row>
    <row r="83" spans="63:74" x14ac:dyDescent="0.2">
      <c r="BK83" s="388"/>
      <c r="BL83" s="388"/>
      <c r="BM83" s="388"/>
      <c r="BN83" s="388"/>
      <c r="BO83" s="388"/>
      <c r="BP83" s="388"/>
      <c r="BQ83" s="388"/>
      <c r="BR83" s="388"/>
      <c r="BS83" s="388"/>
      <c r="BT83" s="388"/>
      <c r="BU83" s="388"/>
      <c r="BV83" s="388"/>
    </row>
    <row r="84" spans="63:74" x14ac:dyDescent="0.2">
      <c r="BK84" s="388"/>
      <c r="BL84" s="388"/>
      <c r="BM84" s="388"/>
      <c r="BN84" s="388"/>
      <c r="BO84" s="388"/>
      <c r="BP84" s="388"/>
      <c r="BQ84" s="388"/>
      <c r="BR84" s="388"/>
      <c r="BS84" s="388"/>
      <c r="BT84" s="388"/>
      <c r="BU84" s="388"/>
      <c r="BV84" s="388"/>
    </row>
    <row r="85" spans="63:74" x14ac:dyDescent="0.2">
      <c r="BK85" s="388"/>
      <c r="BL85" s="388"/>
      <c r="BM85" s="388"/>
      <c r="BN85" s="388"/>
      <c r="BO85" s="388"/>
      <c r="BP85" s="388"/>
      <c r="BQ85" s="388"/>
      <c r="BR85" s="388"/>
      <c r="BS85" s="388"/>
      <c r="BT85" s="388"/>
      <c r="BU85" s="388"/>
      <c r="BV85" s="388"/>
    </row>
    <row r="86" spans="63:74" x14ac:dyDescent="0.2">
      <c r="BK86" s="388"/>
      <c r="BL86" s="388"/>
      <c r="BM86" s="388"/>
      <c r="BN86" s="388"/>
      <c r="BO86" s="388"/>
      <c r="BP86" s="388"/>
      <c r="BQ86" s="388"/>
      <c r="BR86" s="388"/>
      <c r="BS86" s="388"/>
      <c r="BT86" s="388"/>
      <c r="BU86" s="388"/>
      <c r="BV86" s="388"/>
    </row>
    <row r="87" spans="63:74" x14ac:dyDescent="0.2">
      <c r="BK87" s="388"/>
      <c r="BL87" s="388"/>
      <c r="BM87" s="388"/>
      <c r="BN87" s="388"/>
      <c r="BO87" s="388"/>
      <c r="BP87" s="388"/>
      <c r="BQ87" s="388"/>
      <c r="BR87" s="388"/>
      <c r="BS87" s="388"/>
      <c r="BT87" s="388"/>
      <c r="BU87" s="388"/>
      <c r="BV87" s="388"/>
    </row>
    <row r="88" spans="63:74" x14ac:dyDescent="0.2">
      <c r="BK88" s="388"/>
      <c r="BL88" s="388"/>
      <c r="BM88" s="388"/>
      <c r="BN88" s="388"/>
      <c r="BO88" s="388"/>
      <c r="BP88" s="388"/>
      <c r="BQ88" s="388"/>
      <c r="BR88" s="388"/>
      <c r="BS88" s="388"/>
      <c r="BT88" s="388"/>
      <c r="BU88" s="388"/>
      <c r="BV88" s="388"/>
    </row>
    <row r="89" spans="63:74" x14ac:dyDescent="0.2">
      <c r="BK89" s="388"/>
      <c r="BL89" s="388"/>
      <c r="BM89" s="388"/>
      <c r="BN89" s="388"/>
      <c r="BO89" s="388"/>
      <c r="BP89" s="388"/>
      <c r="BQ89" s="388"/>
      <c r="BR89" s="388"/>
      <c r="BS89" s="388"/>
      <c r="BT89" s="388"/>
      <c r="BU89" s="388"/>
      <c r="BV89" s="388"/>
    </row>
    <row r="90" spans="63:74" x14ac:dyDescent="0.2">
      <c r="BK90" s="388"/>
      <c r="BL90" s="388"/>
      <c r="BM90" s="388"/>
      <c r="BN90" s="388"/>
      <c r="BO90" s="388"/>
      <c r="BP90" s="388"/>
      <c r="BQ90" s="388"/>
      <c r="BR90" s="388"/>
      <c r="BS90" s="388"/>
      <c r="BT90" s="388"/>
      <c r="BU90" s="388"/>
      <c r="BV90" s="388"/>
    </row>
    <row r="91" spans="63:74" x14ac:dyDescent="0.2">
      <c r="BK91" s="388"/>
      <c r="BL91" s="388"/>
      <c r="BM91" s="388"/>
      <c r="BN91" s="388"/>
      <c r="BO91" s="388"/>
      <c r="BP91" s="388"/>
      <c r="BQ91" s="388"/>
      <c r="BR91" s="388"/>
      <c r="BS91" s="388"/>
      <c r="BT91" s="388"/>
      <c r="BU91" s="388"/>
      <c r="BV91" s="388"/>
    </row>
    <row r="92" spans="63:74" x14ac:dyDescent="0.2">
      <c r="BK92" s="388"/>
      <c r="BL92" s="388"/>
      <c r="BM92" s="388"/>
      <c r="BN92" s="388"/>
      <c r="BO92" s="388"/>
      <c r="BP92" s="388"/>
      <c r="BQ92" s="388"/>
      <c r="BR92" s="388"/>
      <c r="BS92" s="388"/>
      <c r="BT92" s="388"/>
      <c r="BU92" s="388"/>
      <c r="BV92" s="388"/>
    </row>
    <row r="93" spans="63:74" x14ac:dyDescent="0.2">
      <c r="BK93" s="388"/>
      <c r="BL93" s="388"/>
      <c r="BM93" s="388"/>
      <c r="BN93" s="388"/>
      <c r="BO93" s="388"/>
      <c r="BP93" s="388"/>
      <c r="BQ93" s="388"/>
      <c r="BR93" s="388"/>
      <c r="BS93" s="388"/>
      <c r="BT93" s="388"/>
      <c r="BU93" s="388"/>
      <c r="BV93" s="388"/>
    </row>
    <row r="94" spans="63:74" x14ac:dyDescent="0.2">
      <c r="BK94" s="388"/>
      <c r="BL94" s="388"/>
      <c r="BM94" s="388"/>
      <c r="BN94" s="388"/>
      <c r="BO94" s="388"/>
      <c r="BP94" s="388"/>
      <c r="BQ94" s="388"/>
      <c r="BR94" s="388"/>
      <c r="BS94" s="388"/>
      <c r="BT94" s="388"/>
      <c r="BU94" s="388"/>
      <c r="BV94" s="388"/>
    </row>
    <row r="95" spans="63:74" x14ac:dyDescent="0.2">
      <c r="BK95" s="388"/>
      <c r="BL95" s="388"/>
      <c r="BM95" s="388"/>
      <c r="BN95" s="388"/>
      <c r="BO95" s="388"/>
      <c r="BP95" s="388"/>
      <c r="BQ95" s="388"/>
      <c r="BR95" s="388"/>
      <c r="BS95" s="388"/>
      <c r="BT95" s="388"/>
      <c r="BU95" s="388"/>
      <c r="BV95" s="388"/>
    </row>
    <row r="96" spans="63:74" x14ac:dyDescent="0.2">
      <c r="BK96" s="388"/>
      <c r="BL96" s="388"/>
      <c r="BM96" s="388"/>
      <c r="BN96" s="388"/>
      <c r="BO96" s="388"/>
      <c r="BP96" s="388"/>
      <c r="BQ96" s="388"/>
      <c r="BR96" s="388"/>
      <c r="BS96" s="388"/>
      <c r="BT96" s="388"/>
      <c r="BU96" s="388"/>
      <c r="BV96" s="388"/>
    </row>
    <row r="97" spans="63:74" x14ac:dyDescent="0.2">
      <c r="BK97" s="388"/>
      <c r="BL97" s="388"/>
      <c r="BM97" s="388"/>
      <c r="BN97" s="388"/>
      <c r="BO97" s="388"/>
      <c r="BP97" s="388"/>
      <c r="BQ97" s="388"/>
      <c r="BR97" s="388"/>
      <c r="BS97" s="388"/>
      <c r="BT97" s="388"/>
      <c r="BU97" s="388"/>
      <c r="BV97" s="388"/>
    </row>
    <row r="98" spans="63:74" x14ac:dyDescent="0.2">
      <c r="BK98" s="388"/>
      <c r="BL98" s="388"/>
      <c r="BM98" s="388"/>
      <c r="BN98" s="388"/>
      <c r="BO98" s="388"/>
      <c r="BP98" s="388"/>
      <c r="BQ98" s="388"/>
      <c r="BR98" s="388"/>
      <c r="BS98" s="388"/>
      <c r="BT98" s="388"/>
      <c r="BU98" s="388"/>
      <c r="BV98" s="388"/>
    </row>
    <row r="99" spans="63:74" x14ac:dyDescent="0.2">
      <c r="BK99" s="388"/>
      <c r="BL99" s="388"/>
      <c r="BM99" s="388"/>
      <c r="BN99" s="388"/>
      <c r="BO99" s="388"/>
      <c r="BP99" s="388"/>
      <c r="BQ99" s="388"/>
      <c r="BR99" s="388"/>
      <c r="BS99" s="388"/>
      <c r="BT99" s="388"/>
      <c r="BU99" s="388"/>
      <c r="BV99" s="388"/>
    </row>
    <row r="100" spans="63:74" x14ac:dyDescent="0.2">
      <c r="BK100" s="388"/>
      <c r="BL100" s="388"/>
      <c r="BM100" s="388"/>
      <c r="BN100" s="388"/>
      <c r="BO100" s="388"/>
      <c r="BP100" s="388"/>
      <c r="BQ100" s="388"/>
      <c r="BR100" s="388"/>
      <c r="BS100" s="388"/>
      <c r="BT100" s="388"/>
      <c r="BU100" s="388"/>
      <c r="BV100" s="388"/>
    </row>
    <row r="101" spans="63:74" x14ac:dyDescent="0.2">
      <c r="BK101" s="388"/>
      <c r="BL101" s="388"/>
      <c r="BM101" s="388"/>
      <c r="BN101" s="388"/>
      <c r="BO101" s="388"/>
      <c r="BP101" s="388"/>
      <c r="BQ101" s="388"/>
      <c r="BR101" s="388"/>
      <c r="BS101" s="388"/>
      <c r="BT101" s="388"/>
      <c r="BU101" s="388"/>
      <c r="BV101" s="388"/>
    </row>
    <row r="102" spans="63:74" x14ac:dyDescent="0.2">
      <c r="BK102" s="388"/>
      <c r="BL102" s="388"/>
      <c r="BM102" s="388"/>
      <c r="BN102" s="388"/>
      <c r="BO102" s="388"/>
      <c r="BP102" s="388"/>
      <c r="BQ102" s="388"/>
      <c r="BR102" s="388"/>
      <c r="BS102" s="388"/>
      <c r="BT102" s="388"/>
      <c r="BU102" s="388"/>
      <c r="BV102" s="388"/>
    </row>
    <row r="103" spans="63:74" x14ac:dyDescent="0.2">
      <c r="BK103" s="388"/>
      <c r="BL103" s="388"/>
      <c r="BM103" s="388"/>
      <c r="BN103" s="388"/>
      <c r="BO103" s="388"/>
      <c r="BP103" s="388"/>
      <c r="BQ103" s="388"/>
      <c r="BR103" s="388"/>
      <c r="BS103" s="388"/>
      <c r="BT103" s="388"/>
      <c r="BU103" s="388"/>
      <c r="BV103" s="388"/>
    </row>
    <row r="104" spans="63:74" x14ac:dyDescent="0.2">
      <c r="BK104" s="388"/>
      <c r="BL104" s="388"/>
      <c r="BM104" s="388"/>
      <c r="BN104" s="388"/>
      <c r="BO104" s="388"/>
      <c r="BP104" s="388"/>
      <c r="BQ104" s="388"/>
      <c r="BR104" s="388"/>
      <c r="BS104" s="388"/>
      <c r="BT104" s="388"/>
      <c r="BU104" s="388"/>
      <c r="BV104" s="388"/>
    </row>
    <row r="105" spans="63:74" x14ac:dyDescent="0.2">
      <c r="BK105" s="388"/>
      <c r="BL105" s="388"/>
      <c r="BM105" s="388"/>
      <c r="BN105" s="388"/>
      <c r="BO105" s="388"/>
      <c r="BP105" s="388"/>
      <c r="BQ105" s="388"/>
      <c r="BR105" s="388"/>
      <c r="BS105" s="388"/>
      <c r="BT105" s="388"/>
      <c r="BU105" s="388"/>
      <c r="BV105" s="388"/>
    </row>
    <row r="106" spans="63:74" x14ac:dyDescent="0.2">
      <c r="BK106" s="388"/>
      <c r="BL106" s="388"/>
      <c r="BM106" s="388"/>
      <c r="BN106" s="388"/>
      <c r="BO106" s="388"/>
      <c r="BP106" s="388"/>
      <c r="BQ106" s="388"/>
      <c r="BR106" s="388"/>
      <c r="BS106" s="388"/>
      <c r="BT106" s="388"/>
      <c r="BU106" s="388"/>
      <c r="BV106" s="388"/>
    </row>
    <row r="107" spans="63:74" x14ac:dyDescent="0.2">
      <c r="BK107" s="388"/>
      <c r="BL107" s="388"/>
      <c r="BM107" s="388"/>
      <c r="BN107" s="388"/>
      <c r="BO107" s="388"/>
      <c r="BP107" s="388"/>
      <c r="BQ107" s="388"/>
      <c r="BR107" s="388"/>
      <c r="BS107" s="388"/>
      <c r="BT107" s="388"/>
      <c r="BU107" s="388"/>
      <c r="BV107" s="388"/>
    </row>
    <row r="108" spans="63:74" x14ac:dyDescent="0.2">
      <c r="BK108" s="388"/>
      <c r="BL108" s="388"/>
      <c r="BM108" s="388"/>
      <c r="BN108" s="388"/>
      <c r="BO108" s="388"/>
      <c r="BP108" s="388"/>
      <c r="BQ108" s="388"/>
      <c r="BR108" s="388"/>
      <c r="BS108" s="388"/>
      <c r="BT108" s="388"/>
      <c r="BU108" s="388"/>
      <c r="BV108" s="388"/>
    </row>
    <row r="109" spans="63:74" x14ac:dyDescent="0.2">
      <c r="BK109" s="388"/>
      <c r="BL109" s="388"/>
      <c r="BM109" s="388"/>
      <c r="BN109" s="388"/>
      <c r="BO109" s="388"/>
      <c r="BP109" s="388"/>
      <c r="BQ109" s="388"/>
      <c r="BR109" s="388"/>
      <c r="BS109" s="388"/>
      <c r="BT109" s="388"/>
      <c r="BU109" s="388"/>
      <c r="BV109" s="388"/>
    </row>
    <row r="110" spans="63:74" x14ac:dyDescent="0.2">
      <c r="BK110" s="388"/>
      <c r="BL110" s="388"/>
      <c r="BM110" s="388"/>
      <c r="BN110" s="388"/>
      <c r="BO110" s="388"/>
      <c r="BP110" s="388"/>
      <c r="BQ110" s="388"/>
      <c r="BR110" s="388"/>
      <c r="BS110" s="388"/>
      <c r="BT110" s="388"/>
      <c r="BU110" s="388"/>
      <c r="BV110" s="388"/>
    </row>
    <row r="111" spans="63:74" x14ac:dyDescent="0.2">
      <c r="BK111" s="388"/>
      <c r="BL111" s="388"/>
      <c r="BM111" s="388"/>
      <c r="BN111" s="388"/>
      <c r="BO111" s="388"/>
      <c r="BP111" s="388"/>
      <c r="BQ111" s="388"/>
      <c r="BR111" s="388"/>
      <c r="BS111" s="388"/>
      <c r="BT111" s="388"/>
      <c r="BU111" s="388"/>
      <c r="BV111" s="388"/>
    </row>
    <row r="112" spans="63:74" x14ac:dyDescent="0.2">
      <c r="BK112" s="388"/>
      <c r="BL112" s="388"/>
      <c r="BM112" s="388"/>
      <c r="BN112" s="388"/>
      <c r="BO112" s="388"/>
      <c r="BP112" s="388"/>
      <c r="BQ112" s="388"/>
      <c r="BR112" s="388"/>
      <c r="BS112" s="388"/>
      <c r="BT112" s="388"/>
      <c r="BU112" s="388"/>
      <c r="BV112" s="388"/>
    </row>
    <row r="113" spans="63:74" x14ac:dyDescent="0.2">
      <c r="BK113" s="388"/>
      <c r="BL113" s="388"/>
      <c r="BM113" s="388"/>
      <c r="BN113" s="388"/>
      <c r="BO113" s="388"/>
      <c r="BP113" s="388"/>
      <c r="BQ113" s="388"/>
      <c r="BR113" s="388"/>
      <c r="BS113" s="388"/>
      <c r="BT113" s="388"/>
      <c r="BU113" s="388"/>
      <c r="BV113" s="388"/>
    </row>
    <row r="114" spans="63:74" x14ac:dyDescent="0.2">
      <c r="BK114" s="388"/>
      <c r="BL114" s="388"/>
      <c r="BM114" s="388"/>
      <c r="BN114" s="388"/>
      <c r="BO114" s="388"/>
      <c r="BP114" s="388"/>
      <c r="BQ114" s="388"/>
      <c r="BR114" s="388"/>
      <c r="BS114" s="388"/>
      <c r="BT114" s="388"/>
      <c r="BU114" s="388"/>
      <c r="BV114" s="388"/>
    </row>
    <row r="115" spans="63:74" x14ac:dyDescent="0.2">
      <c r="BK115" s="388"/>
      <c r="BL115" s="388"/>
      <c r="BM115" s="388"/>
      <c r="BN115" s="388"/>
      <c r="BO115" s="388"/>
      <c r="BP115" s="388"/>
      <c r="BQ115" s="388"/>
      <c r="BR115" s="388"/>
      <c r="BS115" s="388"/>
      <c r="BT115" s="388"/>
      <c r="BU115" s="388"/>
      <c r="BV115" s="388"/>
    </row>
    <row r="116" spans="63:74" x14ac:dyDescent="0.2">
      <c r="BK116" s="388"/>
      <c r="BL116" s="388"/>
      <c r="BM116" s="388"/>
      <c r="BN116" s="388"/>
      <c r="BO116" s="388"/>
      <c r="BP116" s="388"/>
      <c r="BQ116" s="388"/>
      <c r="BR116" s="388"/>
      <c r="BS116" s="388"/>
      <c r="BT116" s="388"/>
      <c r="BU116" s="388"/>
      <c r="BV116" s="388"/>
    </row>
    <row r="117" spans="63:74" x14ac:dyDescent="0.2">
      <c r="BK117" s="388"/>
      <c r="BL117" s="388"/>
      <c r="BM117" s="388"/>
      <c r="BN117" s="388"/>
      <c r="BO117" s="388"/>
      <c r="BP117" s="388"/>
      <c r="BQ117" s="388"/>
      <c r="BR117" s="388"/>
      <c r="BS117" s="388"/>
      <c r="BT117" s="388"/>
      <c r="BU117" s="388"/>
      <c r="BV117" s="388"/>
    </row>
    <row r="118" spans="63:74" x14ac:dyDescent="0.2">
      <c r="BK118" s="388"/>
      <c r="BL118" s="388"/>
      <c r="BM118" s="388"/>
      <c r="BN118" s="388"/>
      <c r="BO118" s="388"/>
      <c r="BP118" s="388"/>
      <c r="BQ118" s="388"/>
      <c r="BR118" s="388"/>
      <c r="BS118" s="388"/>
      <c r="BT118" s="388"/>
      <c r="BU118" s="388"/>
      <c r="BV118" s="388"/>
    </row>
    <row r="119" spans="63:74" x14ac:dyDescent="0.2">
      <c r="BK119" s="388"/>
      <c r="BL119" s="388"/>
      <c r="BM119" s="388"/>
      <c r="BN119" s="388"/>
      <c r="BO119" s="388"/>
      <c r="BP119" s="388"/>
      <c r="BQ119" s="388"/>
      <c r="BR119" s="388"/>
      <c r="BS119" s="388"/>
      <c r="BT119" s="388"/>
      <c r="BU119" s="388"/>
      <c r="BV119" s="388"/>
    </row>
    <row r="120" spans="63:74" x14ac:dyDescent="0.2">
      <c r="BK120" s="388"/>
      <c r="BL120" s="388"/>
      <c r="BM120" s="388"/>
      <c r="BN120" s="388"/>
      <c r="BO120" s="388"/>
      <c r="BP120" s="388"/>
      <c r="BQ120" s="388"/>
      <c r="BR120" s="388"/>
      <c r="BS120" s="388"/>
      <c r="BT120" s="388"/>
      <c r="BU120" s="388"/>
      <c r="BV120" s="388"/>
    </row>
    <row r="121" spans="63:74" x14ac:dyDescent="0.2">
      <c r="BK121" s="388"/>
      <c r="BL121" s="388"/>
      <c r="BM121" s="388"/>
      <c r="BN121" s="388"/>
      <c r="BO121" s="388"/>
      <c r="BP121" s="388"/>
      <c r="BQ121" s="388"/>
      <c r="BR121" s="388"/>
      <c r="BS121" s="388"/>
      <c r="BT121" s="388"/>
      <c r="BU121" s="388"/>
      <c r="BV121" s="388"/>
    </row>
    <row r="122" spans="63:74" x14ac:dyDescent="0.2">
      <c r="BK122" s="388"/>
      <c r="BL122" s="388"/>
      <c r="BM122" s="388"/>
      <c r="BN122" s="388"/>
      <c r="BO122" s="388"/>
      <c r="BP122" s="388"/>
      <c r="BQ122" s="388"/>
      <c r="BR122" s="388"/>
      <c r="BS122" s="388"/>
      <c r="BT122" s="388"/>
      <c r="BU122" s="388"/>
      <c r="BV122" s="388"/>
    </row>
    <row r="123" spans="63:74" x14ac:dyDescent="0.2">
      <c r="BK123" s="388"/>
      <c r="BL123" s="388"/>
      <c r="BM123" s="388"/>
      <c r="BN123" s="388"/>
      <c r="BO123" s="388"/>
      <c r="BP123" s="388"/>
      <c r="BQ123" s="388"/>
      <c r="BR123" s="388"/>
      <c r="BS123" s="388"/>
      <c r="BT123" s="388"/>
      <c r="BU123" s="388"/>
      <c r="BV123" s="388"/>
    </row>
    <row r="124" spans="63:74" x14ac:dyDescent="0.2">
      <c r="BK124" s="388"/>
      <c r="BL124" s="388"/>
      <c r="BM124" s="388"/>
      <c r="BN124" s="388"/>
      <c r="BO124" s="388"/>
      <c r="BP124" s="388"/>
      <c r="BQ124" s="388"/>
      <c r="BR124" s="388"/>
      <c r="BS124" s="388"/>
      <c r="BT124" s="388"/>
      <c r="BU124" s="388"/>
      <c r="BV124" s="388"/>
    </row>
    <row r="125" spans="63:74" x14ac:dyDescent="0.2">
      <c r="BK125" s="388"/>
      <c r="BL125" s="388"/>
      <c r="BM125" s="388"/>
      <c r="BN125" s="388"/>
      <c r="BO125" s="388"/>
      <c r="BP125" s="388"/>
      <c r="BQ125" s="388"/>
      <c r="BR125" s="388"/>
      <c r="BS125" s="388"/>
      <c r="BT125" s="388"/>
      <c r="BU125" s="388"/>
      <c r="BV125" s="388"/>
    </row>
    <row r="126" spans="63:74" x14ac:dyDescent="0.2">
      <c r="BK126" s="388"/>
      <c r="BL126" s="388"/>
      <c r="BM126" s="388"/>
      <c r="BN126" s="388"/>
      <c r="BO126" s="388"/>
      <c r="BP126" s="388"/>
      <c r="BQ126" s="388"/>
      <c r="BR126" s="388"/>
      <c r="BS126" s="388"/>
      <c r="BT126" s="388"/>
      <c r="BU126" s="388"/>
      <c r="BV126" s="388"/>
    </row>
    <row r="127" spans="63:74" x14ac:dyDescent="0.2">
      <c r="BK127" s="388"/>
      <c r="BL127" s="388"/>
      <c r="BM127" s="388"/>
      <c r="BN127" s="388"/>
      <c r="BO127" s="388"/>
      <c r="BP127" s="388"/>
      <c r="BQ127" s="388"/>
      <c r="BR127" s="388"/>
      <c r="BS127" s="388"/>
      <c r="BT127" s="388"/>
      <c r="BU127" s="388"/>
      <c r="BV127" s="388"/>
    </row>
    <row r="128" spans="63:74" x14ac:dyDescent="0.2">
      <c r="BK128" s="388"/>
      <c r="BL128" s="388"/>
      <c r="BM128" s="388"/>
      <c r="BN128" s="388"/>
      <c r="BO128" s="388"/>
      <c r="BP128" s="388"/>
      <c r="BQ128" s="388"/>
      <c r="BR128" s="388"/>
      <c r="BS128" s="388"/>
      <c r="BT128" s="388"/>
      <c r="BU128" s="388"/>
      <c r="BV128" s="388"/>
    </row>
    <row r="129" spans="63:74" x14ac:dyDescent="0.2">
      <c r="BK129" s="388"/>
      <c r="BL129" s="388"/>
      <c r="BM129" s="388"/>
      <c r="BN129" s="388"/>
      <c r="BO129" s="388"/>
      <c r="BP129" s="388"/>
      <c r="BQ129" s="388"/>
      <c r="BR129" s="388"/>
      <c r="BS129" s="388"/>
      <c r="BT129" s="388"/>
      <c r="BU129" s="388"/>
      <c r="BV129" s="388"/>
    </row>
    <row r="130" spans="63:74" x14ac:dyDescent="0.2">
      <c r="BK130" s="388"/>
      <c r="BL130" s="388"/>
      <c r="BM130" s="388"/>
      <c r="BN130" s="388"/>
      <c r="BO130" s="388"/>
      <c r="BP130" s="388"/>
      <c r="BQ130" s="388"/>
      <c r="BR130" s="388"/>
      <c r="BS130" s="388"/>
      <c r="BT130" s="388"/>
      <c r="BU130" s="388"/>
      <c r="BV130" s="388"/>
    </row>
    <row r="131" spans="63:74" x14ac:dyDescent="0.2">
      <c r="BK131" s="388"/>
      <c r="BL131" s="388"/>
      <c r="BM131" s="388"/>
      <c r="BN131" s="388"/>
      <c r="BO131" s="388"/>
      <c r="BP131" s="388"/>
      <c r="BQ131" s="388"/>
      <c r="BR131" s="388"/>
      <c r="BS131" s="388"/>
      <c r="BT131" s="388"/>
      <c r="BU131" s="388"/>
      <c r="BV131" s="388"/>
    </row>
    <row r="132" spans="63:74" x14ac:dyDescent="0.2">
      <c r="BK132" s="388"/>
      <c r="BL132" s="388"/>
      <c r="BM132" s="388"/>
      <c r="BN132" s="388"/>
      <c r="BO132" s="388"/>
      <c r="BP132" s="388"/>
      <c r="BQ132" s="388"/>
      <c r="BR132" s="388"/>
      <c r="BS132" s="388"/>
      <c r="BT132" s="388"/>
      <c r="BU132" s="388"/>
      <c r="BV132" s="388"/>
    </row>
    <row r="133" spans="63:74" x14ac:dyDescent="0.2">
      <c r="BK133" s="388"/>
      <c r="BL133" s="388"/>
      <c r="BM133" s="388"/>
      <c r="BN133" s="388"/>
      <c r="BO133" s="388"/>
      <c r="BP133" s="388"/>
      <c r="BQ133" s="388"/>
      <c r="BR133" s="388"/>
      <c r="BS133" s="388"/>
      <c r="BT133" s="388"/>
      <c r="BU133" s="388"/>
      <c r="BV133" s="388"/>
    </row>
    <row r="134" spans="63:74" x14ac:dyDescent="0.2">
      <c r="BK134" s="388"/>
      <c r="BL134" s="388"/>
      <c r="BM134" s="388"/>
      <c r="BN134" s="388"/>
      <c r="BO134" s="388"/>
      <c r="BP134" s="388"/>
      <c r="BQ134" s="388"/>
      <c r="BR134" s="388"/>
      <c r="BS134" s="388"/>
      <c r="BT134" s="388"/>
      <c r="BU134" s="388"/>
      <c r="BV134" s="388"/>
    </row>
    <row r="135" spans="63:74" x14ac:dyDescent="0.2">
      <c r="BK135" s="388"/>
      <c r="BL135" s="388"/>
      <c r="BM135" s="388"/>
      <c r="BN135" s="388"/>
      <c r="BO135" s="388"/>
      <c r="BP135" s="388"/>
      <c r="BQ135" s="388"/>
      <c r="BR135" s="388"/>
      <c r="BS135" s="388"/>
      <c r="BT135" s="388"/>
      <c r="BU135" s="388"/>
      <c r="BV135" s="388"/>
    </row>
    <row r="136" spans="63:74" x14ac:dyDescent="0.2">
      <c r="BK136" s="388"/>
      <c r="BL136" s="388"/>
      <c r="BM136" s="388"/>
      <c r="BN136" s="388"/>
      <c r="BO136" s="388"/>
      <c r="BP136" s="388"/>
      <c r="BQ136" s="388"/>
      <c r="BR136" s="388"/>
      <c r="BS136" s="388"/>
      <c r="BT136" s="388"/>
      <c r="BU136" s="388"/>
      <c r="BV136" s="388"/>
    </row>
    <row r="137" spans="63:74" x14ac:dyDescent="0.2">
      <c r="BK137" s="388"/>
      <c r="BL137" s="388"/>
      <c r="BM137" s="388"/>
      <c r="BN137" s="388"/>
      <c r="BO137" s="388"/>
      <c r="BP137" s="388"/>
      <c r="BQ137" s="388"/>
      <c r="BR137" s="388"/>
      <c r="BS137" s="388"/>
      <c r="BT137" s="388"/>
      <c r="BU137" s="388"/>
      <c r="BV137" s="388"/>
    </row>
    <row r="138" spans="63:74" x14ac:dyDescent="0.2">
      <c r="BK138" s="388"/>
      <c r="BL138" s="388"/>
      <c r="BM138" s="388"/>
      <c r="BN138" s="388"/>
      <c r="BO138" s="388"/>
      <c r="BP138" s="388"/>
      <c r="BQ138" s="388"/>
      <c r="BR138" s="388"/>
      <c r="BS138" s="388"/>
      <c r="BT138" s="388"/>
      <c r="BU138" s="388"/>
      <c r="BV138" s="388"/>
    </row>
    <row r="139" spans="63:74" x14ac:dyDescent="0.2">
      <c r="BK139" s="388"/>
      <c r="BL139" s="388"/>
      <c r="BM139" s="388"/>
      <c r="BN139" s="388"/>
      <c r="BO139" s="388"/>
      <c r="BP139" s="388"/>
      <c r="BQ139" s="388"/>
      <c r="BR139" s="388"/>
      <c r="BS139" s="388"/>
      <c r="BT139" s="388"/>
      <c r="BU139" s="388"/>
      <c r="BV139" s="388"/>
    </row>
    <row r="140" spans="63:74" x14ac:dyDescent="0.2">
      <c r="BK140" s="388"/>
      <c r="BL140" s="388"/>
      <c r="BM140" s="388"/>
      <c r="BN140" s="388"/>
      <c r="BO140" s="388"/>
      <c r="BP140" s="388"/>
      <c r="BQ140" s="388"/>
      <c r="BR140" s="388"/>
      <c r="BS140" s="388"/>
      <c r="BT140" s="388"/>
      <c r="BU140" s="388"/>
      <c r="BV140" s="388"/>
    </row>
    <row r="141" spans="63:74" x14ac:dyDescent="0.2">
      <c r="BK141" s="388"/>
      <c r="BL141" s="388"/>
      <c r="BM141" s="388"/>
      <c r="BN141" s="388"/>
      <c r="BO141" s="388"/>
      <c r="BP141" s="388"/>
      <c r="BQ141" s="388"/>
      <c r="BR141" s="388"/>
      <c r="BS141" s="388"/>
      <c r="BT141" s="388"/>
      <c r="BU141" s="388"/>
      <c r="BV141" s="388"/>
    </row>
    <row r="142" spans="63:74" x14ac:dyDescent="0.2">
      <c r="BK142" s="388"/>
      <c r="BL142" s="388"/>
      <c r="BM142" s="388"/>
      <c r="BN142" s="388"/>
      <c r="BO142" s="388"/>
      <c r="BP142" s="388"/>
      <c r="BQ142" s="388"/>
      <c r="BR142" s="388"/>
      <c r="BS142" s="388"/>
      <c r="BT142" s="388"/>
      <c r="BU142" s="388"/>
      <c r="BV142" s="388"/>
    </row>
    <row r="143" spans="63:74" x14ac:dyDescent="0.2">
      <c r="BK143" s="388"/>
      <c r="BL143" s="388"/>
      <c r="BM143" s="388"/>
      <c r="BN143" s="388"/>
      <c r="BO143" s="388"/>
      <c r="BP143" s="388"/>
      <c r="BQ143" s="388"/>
      <c r="BR143" s="388"/>
      <c r="BS143" s="388"/>
      <c r="BT143" s="388"/>
      <c r="BU143" s="388"/>
      <c r="BV143" s="388"/>
    </row>
  </sheetData>
  <mergeCells count="17">
    <mergeCell ref="AM3:AX3"/>
    <mergeCell ref="AY3:BJ3"/>
    <mergeCell ref="BK3:BV3"/>
    <mergeCell ref="B1:AL1"/>
    <mergeCell ref="C3:N3"/>
    <mergeCell ref="O3:Z3"/>
    <mergeCell ref="AA3:AL3"/>
    <mergeCell ref="B55:Q55"/>
    <mergeCell ref="B51:Q51"/>
    <mergeCell ref="B52:Q52"/>
    <mergeCell ref="B53:Q53"/>
    <mergeCell ref="A1:A2"/>
    <mergeCell ref="B47:Q47"/>
    <mergeCell ref="B48:Q48"/>
    <mergeCell ref="B49:Q49"/>
    <mergeCell ref="B50:Q50"/>
    <mergeCell ref="B54:Q5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S5" activePane="bottomRight" state="frozen"/>
      <selection activeCell="BF63" sqref="BF63"/>
      <selection pane="topRight" activeCell="BF63" sqref="BF63"/>
      <selection pane="bottomLeft" activeCell="BF63" sqref="BF63"/>
      <selection pane="bottomRight" activeCell="BD6" sqref="BD6:BD38"/>
    </sheetView>
  </sheetViews>
  <sheetFormatPr defaultColWidth="11" defaultRowHeight="11.25" x14ac:dyDescent="0.2"/>
  <cols>
    <col min="1" max="1" width="11.5703125" style="100" customWidth="1"/>
    <col min="2" max="2" width="26.85546875" style="100" customWidth="1"/>
    <col min="3" max="50" width="6.5703125" style="100" customWidth="1"/>
    <col min="51" max="55" width="6.5703125" style="380" customWidth="1"/>
    <col min="56" max="58" width="6.5703125" style="683" customWidth="1"/>
    <col min="59" max="62" width="6.5703125" style="380" customWidth="1"/>
    <col min="63" max="74" width="6.5703125" style="100" customWidth="1"/>
    <col min="75" max="16384" width="11" style="100"/>
  </cols>
  <sheetData>
    <row r="1" spans="1:74" ht="15.6" customHeight="1" x14ac:dyDescent="0.2">
      <c r="A1" s="792" t="s">
        <v>995</v>
      </c>
      <c r="B1" s="839" t="s">
        <v>1010</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c r="AM1" s="302"/>
    </row>
    <row r="2" spans="1:74" ht="14.1" customHeight="1" x14ac:dyDescent="0.2">
      <c r="A2" s="793"/>
      <c r="B2" s="541" t="str">
        <f>"U.S. Energy Information Administration  |  Short-Term Energy Outlook  - "&amp;Dates!D1</f>
        <v>U.S. Energy Information Administration  |  Short-Term Energy Outlook  - July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2"/>
    </row>
    <row r="3" spans="1:74" s="12" customFormat="1" ht="12.75" x14ac:dyDescent="0.2">
      <c r="A3" s="14"/>
      <c r="B3" s="15"/>
      <c r="C3" s="801">
        <f>Dates!D3</f>
        <v>2014</v>
      </c>
      <c r="D3" s="797"/>
      <c r="E3" s="797"/>
      <c r="F3" s="797"/>
      <c r="G3" s="797"/>
      <c r="H3" s="797"/>
      <c r="I3" s="797"/>
      <c r="J3" s="797"/>
      <c r="K3" s="797"/>
      <c r="L3" s="797"/>
      <c r="M3" s="797"/>
      <c r="N3" s="798"/>
      <c r="O3" s="801">
        <f>C3+1</f>
        <v>2015</v>
      </c>
      <c r="P3" s="802"/>
      <c r="Q3" s="802"/>
      <c r="R3" s="802"/>
      <c r="S3" s="802"/>
      <c r="T3" s="802"/>
      <c r="U3" s="802"/>
      <c r="V3" s="802"/>
      <c r="W3" s="802"/>
      <c r="X3" s="797"/>
      <c r="Y3" s="797"/>
      <c r="Z3" s="798"/>
      <c r="AA3" s="794">
        <f>O3+1</f>
        <v>2016</v>
      </c>
      <c r="AB3" s="797"/>
      <c r="AC3" s="797"/>
      <c r="AD3" s="797"/>
      <c r="AE3" s="797"/>
      <c r="AF3" s="797"/>
      <c r="AG3" s="797"/>
      <c r="AH3" s="797"/>
      <c r="AI3" s="797"/>
      <c r="AJ3" s="797"/>
      <c r="AK3" s="797"/>
      <c r="AL3" s="798"/>
      <c r="AM3" s="794">
        <f>AA3+1</f>
        <v>2017</v>
      </c>
      <c r="AN3" s="797"/>
      <c r="AO3" s="797"/>
      <c r="AP3" s="797"/>
      <c r="AQ3" s="797"/>
      <c r="AR3" s="797"/>
      <c r="AS3" s="797"/>
      <c r="AT3" s="797"/>
      <c r="AU3" s="797"/>
      <c r="AV3" s="797"/>
      <c r="AW3" s="797"/>
      <c r="AX3" s="798"/>
      <c r="AY3" s="794">
        <f>AM3+1</f>
        <v>2018</v>
      </c>
      <c r="AZ3" s="795"/>
      <c r="BA3" s="795"/>
      <c r="BB3" s="795"/>
      <c r="BC3" s="795"/>
      <c r="BD3" s="795"/>
      <c r="BE3" s="795"/>
      <c r="BF3" s="795"/>
      <c r="BG3" s="795"/>
      <c r="BH3" s="795"/>
      <c r="BI3" s="795"/>
      <c r="BJ3" s="796"/>
      <c r="BK3" s="794">
        <f>AY3+1</f>
        <v>2019</v>
      </c>
      <c r="BL3" s="797"/>
      <c r="BM3" s="797"/>
      <c r="BN3" s="797"/>
      <c r="BO3" s="797"/>
      <c r="BP3" s="797"/>
      <c r="BQ3" s="797"/>
      <c r="BR3" s="797"/>
      <c r="BS3" s="797"/>
      <c r="BT3" s="797"/>
      <c r="BU3" s="797"/>
      <c r="BV3" s="79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01"/>
      <c r="B5" s="102" t="s">
        <v>78</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6"/>
      <c r="AZ5" s="416"/>
      <c r="BA5" s="416"/>
      <c r="BB5" s="416"/>
      <c r="BC5" s="416"/>
      <c r="BD5" s="103"/>
      <c r="BE5" s="103"/>
      <c r="BF5" s="103"/>
      <c r="BG5" s="103"/>
      <c r="BH5" s="103"/>
      <c r="BI5" s="103"/>
      <c r="BJ5" s="416"/>
      <c r="BK5" s="416"/>
      <c r="BL5" s="416"/>
      <c r="BM5" s="416"/>
      <c r="BN5" s="416"/>
      <c r="BO5" s="416"/>
      <c r="BP5" s="416"/>
      <c r="BQ5" s="416"/>
      <c r="BR5" s="416"/>
      <c r="BS5" s="416"/>
      <c r="BT5" s="416"/>
      <c r="BU5" s="416"/>
      <c r="BV5" s="416"/>
    </row>
    <row r="6" spans="1:74" ht="11.1" customHeight="1" x14ac:dyDescent="0.2">
      <c r="A6" s="101" t="s">
        <v>749</v>
      </c>
      <c r="B6" s="202" t="s">
        <v>587</v>
      </c>
      <c r="C6" s="214">
        <v>12.169506808</v>
      </c>
      <c r="D6" s="214">
        <v>11.583872703000001</v>
      </c>
      <c r="E6" s="214">
        <v>10.703969645999999</v>
      </c>
      <c r="F6" s="214">
        <v>9.9210195880000001</v>
      </c>
      <c r="G6" s="214">
        <v>10.474977423</v>
      </c>
      <c r="H6" s="214">
        <v>11.928134760000001</v>
      </c>
      <c r="I6" s="214">
        <v>12.44450166</v>
      </c>
      <c r="J6" s="214">
        <v>12.398101559000001</v>
      </c>
      <c r="K6" s="214">
        <v>11.329550185</v>
      </c>
      <c r="L6" s="214">
        <v>10.145870922</v>
      </c>
      <c r="M6" s="214">
        <v>10.583166974999999</v>
      </c>
      <c r="N6" s="214">
        <v>10.901827614</v>
      </c>
      <c r="O6" s="214">
        <v>11.627586048</v>
      </c>
      <c r="P6" s="214">
        <v>11.945555233</v>
      </c>
      <c r="Q6" s="214">
        <v>10.457803012999999</v>
      </c>
      <c r="R6" s="214">
        <v>9.80444475</v>
      </c>
      <c r="S6" s="214">
        <v>10.389900393</v>
      </c>
      <c r="T6" s="214">
        <v>12.080306731</v>
      </c>
      <c r="U6" s="214">
        <v>12.916737187000001</v>
      </c>
      <c r="V6" s="214">
        <v>12.648909776</v>
      </c>
      <c r="W6" s="214">
        <v>11.670721607000001</v>
      </c>
      <c r="X6" s="214">
        <v>10.068118707</v>
      </c>
      <c r="Y6" s="214">
        <v>10.021775587</v>
      </c>
      <c r="Z6" s="214">
        <v>10.465394308</v>
      </c>
      <c r="AA6" s="214">
        <v>11.378034384999999</v>
      </c>
      <c r="AB6" s="214">
        <v>10.816737954000001</v>
      </c>
      <c r="AC6" s="214">
        <v>9.8190187390000006</v>
      </c>
      <c r="AD6" s="214">
        <v>9.7631183400000001</v>
      </c>
      <c r="AE6" s="214">
        <v>10.218853442</v>
      </c>
      <c r="AF6" s="214">
        <v>12.259373191</v>
      </c>
      <c r="AG6" s="214">
        <v>13.286675554</v>
      </c>
      <c r="AH6" s="214">
        <v>13.216155218000001</v>
      </c>
      <c r="AI6" s="214">
        <v>11.716148932999999</v>
      </c>
      <c r="AJ6" s="214">
        <v>10.095005284000001</v>
      </c>
      <c r="AK6" s="214">
        <v>9.9020590530000003</v>
      </c>
      <c r="AL6" s="214">
        <v>11.140083123</v>
      </c>
      <c r="AM6" s="214">
        <v>11.016715054000001</v>
      </c>
      <c r="AN6" s="214">
        <v>10.367744147</v>
      </c>
      <c r="AO6" s="214">
        <v>10.331964799</v>
      </c>
      <c r="AP6" s="214">
        <v>9.7917463429999998</v>
      </c>
      <c r="AQ6" s="214">
        <v>10.375650907000001</v>
      </c>
      <c r="AR6" s="214">
        <v>11.913014762</v>
      </c>
      <c r="AS6" s="214">
        <v>12.951923036</v>
      </c>
      <c r="AT6" s="214">
        <v>12.327099343</v>
      </c>
      <c r="AU6" s="214">
        <v>11.140621181</v>
      </c>
      <c r="AV6" s="214">
        <v>10.304617200999999</v>
      </c>
      <c r="AW6" s="214">
        <v>10.221990163999999</v>
      </c>
      <c r="AX6" s="214">
        <v>11.159334576999999</v>
      </c>
      <c r="AY6" s="214">
        <v>12.039132039</v>
      </c>
      <c r="AZ6" s="214">
        <v>10.944944862</v>
      </c>
      <c r="BA6" s="214">
        <v>10.319876081</v>
      </c>
      <c r="BB6" s="214">
        <v>10.074309548</v>
      </c>
      <c r="BC6" s="214">
        <v>10.94285</v>
      </c>
      <c r="BD6" s="214">
        <v>12.51817</v>
      </c>
      <c r="BE6" s="355">
        <v>12.95191</v>
      </c>
      <c r="BF6" s="355">
        <v>12.84478</v>
      </c>
      <c r="BG6" s="355">
        <v>11.18993</v>
      </c>
      <c r="BH6" s="355">
        <v>10.24996</v>
      </c>
      <c r="BI6" s="355">
        <v>10.2805</v>
      </c>
      <c r="BJ6" s="355">
        <v>11.12205</v>
      </c>
      <c r="BK6" s="355">
        <v>11.79598</v>
      </c>
      <c r="BL6" s="355">
        <v>11.023999999999999</v>
      </c>
      <c r="BM6" s="355">
        <v>10.241580000000001</v>
      </c>
      <c r="BN6" s="355">
        <v>9.74925</v>
      </c>
      <c r="BO6" s="355">
        <v>10.40957</v>
      </c>
      <c r="BP6" s="355">
        <v>11.95166</v>
      </c>
      <c r="BQ6" s="355">
        <v>13.03598</v>
      </c>
      <c r="BR6" s="355">
        <v>12.93722</v>
      </c>
      <c r="BS6" s="355">
        <v>11.29383</v>
      </c>
      <c r="BT6" s="355">
        <v>10.32039</v>
      </c>
      <c r="BU6" s="355">
        <v>10.336740000000001</v>
      </c>
      <c r="BV6" s="355">
        <v>11.18061</v>
      </c>
    </row>
    <row r="7" spans="1:74" ht="11.1" customHeight="1" x14ac:dyDescent="0.2">
      <c r="A7" s="101" t="s">
        <v>748</v>
      </c>
      <c r="B7" s="130" t="s">
        <v>201</v>
      </c>
      <c r="C7" s="214">
        <v>11.73049683</v>
      </c>
      <c r="D7" s="214">
        <v>11.15270787</v>
      </c>
      <c r="E7" s="214">
        <v>10.28755112</v>
      </c>
      <c r="F7" s="214">
        <v>9.5151032050000008</v>
      </c>
      <c r="G7" s="214">
        <v>10.06682522</v>
      </c>
      <c r="H7" s="214">
        <v>11.49961113</v>
      </c>
      <c r="I7" s="214">
        <v>11.99410806</v>
      </c>
      <c r="J7" s="214">
        <v>11.94529693</v>
      </c>
      <c r="K7" s="214">
        <v>10.89186664</v>
      </c>
      <c r="L7" s="214">
        <v>9.7369942910000002</v>
      </c>
      <c r="M7" s="214">
        <v>10.157933359999999</v>
      </c>
      <c r="N7" s="214">
        <v>10.45782502</v>
      </c>
      <c r="O7" s="214">
        <v>11.18573554</v>
      </c>
      <c r="P7" s="214">
        <v>11.516881870000001</v>
      </c>
      <c r="Q7" s="214">
        <v>10.05614707</v>
      </c>
      <c r="R7" s="214">
        <v>9.4065756890000003</v>
      </c>
      <c r="S7" s="214">
        <v>9.9855526280000007</v>
      </c>
      <c r="T7" s="214">
        <v>11.63557788</v>
      </c>
      <c r="U7" s="214">
        <v>12.44804716</v>
      </c>
      <c r="V7" s="214">
        <v>12.188914159999999</v>
      </c>
      <c r="W7" s="214">
        <v>11.22058717</v>
      </c>
      <c r="X7" s="214">
        <v>9.6505851329999999</v>
      </c>
      <c r="Y7" s="214">
        <v>9.5850330439999993</v>
      </c>
      <c r="Z7" s="214">
        <v>10.013657309999999</v>
      </c>
      <c r="AA7" s="214">
        <v>10.9419372</v>
      </c>
      <c r="AB7" s="214">
        <v>10.38350363</v>
      </c>
      <c r="AC7" s="214">
        <v>9.3955383210000001</v>
      </c>
      <c r="AD7" s="214">
        <v>9.351583604</v>
      </c>
      <c r="AE7" s="214">
        <v>9.8025569620000006</v>
      </c>
      <c r="AF7" s="214">
        <v>11.814832689999999</v>
      </c>
      <c r="AG7" s="214">
        <v>12.826926029999999</v>
      </c>
      <c r="AH7" s="214">
        <v>12.752532179999999</v>
      </c>
      <c r="AI7" s="214">
        <v>11.27532933</v>
      </c>
      <c r="AJ7" s="214">
        <v>9.6797861180000009</v>
      </c>
      <c r="AK7" s="214">
        <v>9.4760816739999996</v>
      </c>
      <c r="AL7" s="214">
        <v>10.711109520000001</v>
      </c>
      <c r="AM7" s="214">
        <v>10.57990496</v>
      </c>
      <c r="AN7" s="214">
        <v>9.9279022529999992</v>
      </c>
      <c r="AO7" s="214">
        <v>9.9095215749999994</v>
      </c>
      <c r="AP7" s="214">
        <v>9.3740652000000004</v>
      </c>
      <c r="AQ7" s="214">
        <v>9.9651604450000004</v>
      </c>
      <c r="AR7" s="214">
        <v>11.47293692</v>
      </c>
      <c r="AS7" s="214">
        <v>12.498777370000001</v>
      </c>
      <c r="AT7" s="214">
        <v>11.88429436</v>
      </c>
      <c r="AU7" s="214">
        <v>10.72863527</v>
      </c>
      <c r="AV7" s="214">
        <v>9.9042568269999993</v>
      </c>
      <c r="AW7" s="214">
        <v>9.7942643329999992</v>
      </c>
      <c r="AX7" s="214">
        <v>10.71548248</v>
      </c>
      <c r="AY7" s="214">
        <v>11.59623771</v>
      </c>
      <c r="AZ7" s="214">
        <v>10.504690289999999</v>
      </c>
      <c r="BA7" s="214">
        <v>9.9065793499999995</v>
      </c>
      <c r="BB7" s="214">
        <v>9.6610749247999994</v>
      </c>
      <c r="BC7" s="214">
        <v>10.5259038</v>
      </c>
      <c r="BD7" s="214">
        <v>12.0763847</v>
      </c>
      <c r="BE7" s="355">
        <v>12.495240000000001</v>
      </c>
      <c r="BF7" s="355">
        <v>12.392569999999999</v>
      </c>
      <c r="BG7" s="355">
        <v>10.77028</v>
      </c>
      <c r="BH7" s="355">
        <v>9.8457480000000004</v>
      </c>
      <c r="BI7" s="355">
        <v>9.848509</v>
      </c>
      <c r="BJ7" s="355">
        <v>10.674849999999999</v>
      </c>
      <c r="BK7" s="355">
        <v>11.357049999999999</v>
      </c>
      <c r="BL7" s="355">
        <v>10.583449999999999</v>
      </c>
      <c r="BM7" s="355">
        <v>9.8111650000000008</v>
      </c>
      <c r="BN7" s="355">
        <v>9.3294119999999996</v>
      </c>
      <c r="BO7" s="355">
        <v>9.9880849999999999</v>
      </c>
      <c r="BP7" s="355">
        <v>11.506819999999999</v>
      </c>
      <c r="BQ7" s="355">
        <v>12.57485</v>
      </c>
      <c r="BR7" s="355">
        <v>12.47993</v>
      </c>
      <c r="BS7" s="355">
        <v>10.86286</v>
      </c>
      <c r="BT7" s="355">
        <v>9.9094870000000004</v>
      </c>
      <c r="BU7" s="355">
        <v>9.9013799999999996</v>
      </c>
      <c r="BV7" s="355">
        <v>10.72875</v>
      </c>
    </row>
    <row r="8" spans="1:74" ht="11.1" customHeight="1" x14ac:dyDescent="0.2">
      <c r="A8" s="101" t="s">
        <v>365</v>
      </c>
      <c r="B8" s="130" t="s">
        <v>366</v>
      </c>
      <c r="C8" s="214">
        <v>0.43900997800000002</v>
      </c>
      <c r="D8" s="214">
        <v>0.43116483300000003</v>
      </c>
      <c r="E8" s="214">
        <v>0.41641852600000001</v>
      </c>
      <c r="F8" s="214">
        <v>0.40591638299999999</v>
      </c>
      <c r="G8" s="214">
        <v>0.40815220299999999</v>
      </c>
      <c r="H8" s="214">
        <v>0.42852362999999999</v>
      </c>
      <c r="I8" s="214">
        <v>0.45039360000000001</v>
      </c>
      <c r="J8" s="214">
        <v>0.45280462900000001</v>
      </c>
      <c r="K8" s="214">
        <v>0.43768354500000001</v>
      </c>
      <c r="L8" s="214">
        <v>0.40887663099999999</v>
      </c>
      <c r="M8" s="214">
        <v>0.42523361500000001</v>
      </c>
      <c r="N8" s="214">
        <v>0.44400259399999997</v>
      </c>
      <c r="O8" s="214">
        <v>0.44185050799999998</v>
      </c>
      <c r="P8" s="214">
        <v>0.42867336299999997</v>
      </c>
      <c r="Q8" s="214">
        <v>0.40165594300000002</v>
      </c>
      <c r="R8" s="214">
        <v>0.39786906100000002</v>
      </c>
      <c r="S8" s="214">
        <v>0.40434776500000003</v>
      </c>
      <c r="T8" s="214">
        <v>0.44472885099999998</v>
      </c>
      <c r="U8" s="214">
        <v>0.46869002700000001</v>
      </c>
      <c r="V8" s="214">
        <v>0.459995616</v>
      </c>
      <c r="W8" s="214">
        <v>0.450134437</v>
      </c>
      <c r="X8" s="214">
        <v>0.41753357400000002</v>
      </c>
      <c r="Y8" s="214">
        <v>0.43674254299999998</v>
      </c>
      <c r="Z8" s="214">
        <v>0.451736998</v>
      </c>
      <c r="AA8" s="214">
        <v>0.436097185</v>
      </c>
      <c r="AB8" s="214">
        <v>0.433234324</v>
      </c>
      <c r="AC8" s="214">
        <v>0.42348041800000003</v>
      </c>
      <c r="AD8" s="214">
        <v>0.41153473600000001</v>
      </c>
      <c r="AE8" s="214">
        <v>0.41629648000000002</v>
      </c>
      <c r="AF8" s="214">
        <v>0.44454050099999998</v>
      </c>
      <c r="AG8" s="214">
        <v>0.45974952400000002</v>
      </c>
      <c r="AH8" s="214">
        <v>0.46362303799999999</v>
      </c>
      <c r="AI8" s="214">
        <v>0.440819603</v>
      </c>
      <c r="AJ8" s="214">
        <v>0.41521916599999997</v>
      </c>
      <c r="AK8" s="214">
        <v>0.42597737899999999</v>
      </c>
      <c r="AL8" s="214">
        <v>0.42897360299999998</v>
      </c>
      <c r="AM8" s="214">
        <v>0.43681009399999998</v>
      </c>
      <c r="AN8" s="214">
        <v>0.43984189400000001</v>
      </c>
      <c r="AO8" s="214">
        <v>0.42244322400000001</v>
      </c>
      <c r="AP8" s="214">
        <v>0.41768114299999998</v>
      </c>
      <c r="AQ8" s="214">
        <v>0.410490462</v>
      </c>
      <c r="AR8" s="214">
        <v>0.440077842</v>
      </c>
      <c r="AS8" s="214">
        <v>0.453145666</v>
      </c>
      <c r="AT8" s="214">
        <v>0.44280498299999999</v>
      </c>
      <c r="AU8" s="214">
        <v>0.41198591099999998</v>
      </c>
      <c r="AV8" s="214">
        <v>0.40036037400000002</v>
      </c>
      <c r="AW8" s="214">
        <v>0.427725831</v>
      </c>
      <c r="AX8" s="214">
        <v>0.443852097</v>
      </c>
      <c r="AY8" s="214">
        <v>0.44289432899999998</v>
      </c>
      <c r="AZ8" s="214">
        <v>0.44025457200000001</v>
      </c>
      <c r="BA8" s="214">
        <v>0.41329673097000003</v>
      </c>
      <c r="BB8" s="214">
        <v>0.41323462273</v>
      </c>
      <c r="BC8" s="214">
        <v>0.41694619999999999</v>
      </c>
      <c r="BD8" s="214">
        <v>0.44178529999999999</v>
      </c>
      <c r="BE8" s="355">
        <v>0.45666810000000002</v>
      </c>
      <c r="BF8" s="355">
        <v>0.45221349999999999</v>
      </c>
      <c r="BG8" s="355">
        <v>0.41964869999999999</v>
      </c>
      <c r="BH8" s="355">
        <v>0.40421560000000001</v>
      </c>
      <c r="BI8" s="355">
        <v>0.43199480000000001</v>
      </c>
      <c r="BJ8" s="355">
        <v>0.44719969999999998</v>
      </c>
      <c r="BK8" s="355">
        <v>0.4389285</v>
      </c>
      <c r="BL8" s="355">
        <v>0.44055040000000001</v>
      </c>
      <c r="BM8" s="355">
        <v>0.43041069999999998</v>
      </c>
      <c r="BN8" s="355">
        <v>0.4198384</v>
      </c>
      <c r="BO8" s="355">
        <v>0.42148370000000002</v>
      </c>
      <c r="BP8" s="355">
        <v>0.44484210000000002</v>
      </c>
      <c r="BQ8" s="355">
        <v>0.46113270000000001</v>
      </c>
      <c r="BR8" s="355">
        <v>0.45728619999999998</v>
      </c>
      <c r="BS8" s="355">
        <v>0.43096960000000001</v>
      </c>
      <c r="BT8" s="355">
        <v>0.41090729999999998</v>
      </c>
      <c r="BU8" s="355">
        <v>0.4353612</v>
      </c>
      <c r="BV8" s="355">
        <v>0.4518527</v>
      </c>
    </row>
    <row r="9" spans="1:74" ht="11.1" customHeight="1" x14ac:dyDescent="0.2">
      <c r="A9" s="104" t="s">
        <v>750</v>
      </c>
      <c r="B9" s="130" t="s">
        <v>588</v>
      </c>
      <c r="C9" s="214">
        <v>0.13497651599999999</v>
      </c>
      <c r="D9" s="214">
        <v>0.11230678600000001</v>
      </c>
      <c r="E9" s="214">
        <v>0.11763480599999999</v>
      </c>
      <c r="F9" s="214">
        <v>0.115111667</v>
      </c>
      <c r="G9" s="214">
        <v>0.147216968</v>
      </c>
      <c r="H9" s="214">
        <v>0.14826890000000001</v>
      </c>
      <c r="I9" s="214">
        <v>0.169951871</v>
      </c>
      <c r="J9" s="214">
        <v>0.18757948399999999</v>
      </c>
      <c r="K9" s="214">
        <v>0.1756115</v>
      </c>
      <c r="L9" s="214">
        <v>0.142613613</v>
      </c>
      <c r="M9" s="214">
        <v>0.15692213399999999</v>
      </c>
      <c r="N9" s="214">
        <v>0.13841432300000001</v>
      </c>
      <c r="O9" s="214">
        <v>0.16843451600000001</v>
      </c>
      <c r="P9" s="214">
        <v>0.15066853599999999</v>
      </c>
      <c r="Q9" s="214">
        <v>0.18349538700000001</v>
      </c>
      <c r="R9" s="214">
        <v>0.19809723300000001</v>
      </c>
      <c r="S9" s="214">
        <v>0.19378441900000001</v>
      </c>
      <c r="T9" s="214">
        <v>0.20257176599999999</v>
      </c>
      <c r="U9" s="214">
        <v>0.201587775</v>
      </c>
      <c r="V9" s="214">
        <v>0.21003132199999999</v>
      </c>
      <c r="W9" s="214">
        <v>0.19674493300000001</v>
      </c>
      <c r="X9" s="214">
        <v>0.147221451</v>
      </c>
      <c r="Y9" s="214">
        <v>0.17291933300000001</v>
      </c>
      <c r="Z9" s="214">
        <v>0.16453748400000001</v>
      </c>
      <c r="AA9" s="214">
        <v>0.18300567700000001</v>
      </c>
      <c r="AB9" s="214">
        <v>0.157930759</v>
      </c>
      <c r="AC9" s="214">
        <v>0.15406693499999999</v>
      </c>
      <c r="AD9" s="214">
        <v>0.127059433</v>
      </c>
      <c r="AE9" s="214">
        <v>0.15427471000000001</v>
      </c>
      <c r="AF9" s="214">
        <v>0.18978186699999999</v>
      </c>
      <c r="AG9" s="214">
        <v>0.20693674200000001</v>
      </c>
      <c r="AH9" s="214">
        <v>0.193107484</v>
      </c>
      <c r="AI9" s="214">
        <v>0.13172173300000001</v>
      </c>
      <c r="AJ9" s="214">
        <v>0.15064529099999999</v>
      </c>
      <c r="AK9" s="214">
        <v>0.18332943300000001</v>
      </c>
      <c r="AL9" s="214">
        <v>0.14294987100000001</v>
      </c>
      <c r="AM9" s="214">
        <v>0.15394829099999999</v>
      </c>
      <c r="AN9" s="214">
        <v>0.12337382199999999</v>
      </c>
      <c r="AO9" s="214">
        <v>0.11733777400000001</v>
      </c>
      <c r="AP9" s="214">
        <v>0.142359233</v>
      </c>
      <c r="AQ9" s="214">
        <v>0.13444135500000001</v>
      </c>
      <c r="AR9" s="214">
        <v>0.15599876600000001</v>
      </c>
      <c r="AS9" s="214">
        <v>0.146498291</v>
      </c>
      <c r="AT9" s="214">
        <v>0.16194377400000001</v>
      </c>
      <c r="AU9" s="214">
        <v>0.1276822</v>
      </c>
      <c r="AV9" s="214">
        <v>0.126060853</v>
      </c>
      <c r="AW9" s="214">
        <v>0.13916469400000001</v>
      </c>
      <c r="AX9" s="214">
        <v>0.13606572</v>
      </c>
      <c r="AY9" s="214">
        <v>0.14443555399999999</v>
      </c>
      <c r="AZ9" s="214">
        <v>0.137509042</v>
      </c>
      <c r="BA9" s="214">
        <v>0.1380503142</v>
      </c>
      <c r="BB9" s="214">
        <v>0.13497356858000001</v>
      </c>
      <c r="BC9" s="214">
        <v>0.16500100000000001</v>
      </c>
      <c r="BD9" s="214">
        <v>0.1954909</v>
      </c>
      <c r="BE9" s="355">
        <v>0.23079350000000001</v>
      </c>
      <c r="BF9" s="355">
        <v>0.22249150000000001</v>
      </c>
      <c r="BG9" s="355">
        <v>0.17833299999999999</v>
      </c>
      <c r="BH9" s="355">
        <v>0.15667139999999999</v>
      </c>
      <c r="BI9" s="355">
        <v>0.1688212</v>
      </c>
      <c r="BJ9" s="355">
        <v>0.16421830000000001</v>
      </c>
      <c r="BK9" s="355">
        <v>0.17895710000000001</v>
      </c>
      <c r="BL9" s="355">
        <v>0.16490299999999999</v>
      </c>
      <c r="BM9" s="355">
        <v>0.16270699999999999</v>
      </c>
      <c r="BN9" s="355">
        <v>0.15738340000000001</v>
      </c>
      <c r="BO9" s="355">
        <v>0.17119680000000001</v>
      </c>
      <c r="BP9" s="355">
        <v>0.18588260000000001</v>
      </c>
      <c r="BQ9" s="355">
        <v>0.2070399</v>
      </c>
      <c r="BR9" s="355">
        <v>0.20187730000000001</v>
      </c>
      <c r="BS9" s="355">
        <v>0.16029109999999999</v>
      </c>
      <c r="BT9" s="355">
        <v>0.14106489999999999</v>
      </c>
      <c r="BU9" s="355">
        <v>0.15514520000000001</v>
      </c>
      <c r="BV9" s="355">
        <v>0.15221399999999999</v>
      </c>
    </row>
    <row r="10" spans="1:74" ht="11.1" customHeight="1" x14ac:dyDescent="0.2">
      <c r="A10" s="104" t="s">
        <v>751</v>
      </c>
      <c r="B10" s="130" t="s">
        <v>529</v>
      </c>
      <c r="C10" s="214">
        <v>12.304483324</v>
      </c>
      <c r="D10" s="214">
        <v>11.696179489</v>
      </c>
      <c r="E10" s="214">
        <v>10.821604452000001</v>
      </c>
      <c r="F10" s="214">
        <v>10.036131255000001</v>
      </c>
      <c r="G10" s="214">
        <v>10.622194391000001</v>
      </c>
      <c r="H10" s="214">
        <v>12.07640366</v>
      </c>
      <c r="I10" s="214">
        <v>12.614453531000001</v>
      </c>
      <c r="J10" s="214">
        <v>12.585681042999999</v>
      </c>
      <c r="K10" s="214">
        <v>11.505161684999999</v>
      </c>
      <c r="L10" s="214">
        <v>10.288484535</v>
      </c>
      <c r="M10" s="214">
        <v>10.740089108999999</v>
      </c>
      <c r="N10" s="214">
        <v>11.040241936999999</v>
      </c>
      <c r="O10" s="214">
        <v>11.796020564000001</v>
      </c>
      <c r="P10" s="214">
        <v>12.096223769</v>
      </c>
      <c r="Q10" s="214">
        <v>10.6412984</v>
      </c>
      <c r="R10" s="214">
        <v>10.002541983</v>
      </c>
      <c r="S10" s="214">
        <v>10.583684812</v>
      </c>
      <c r="T10" s="214">
        <v>12.282878497</v>
      </c>
      <c r="U10" s="214">
        <v>13.118324962000001</v>
      </c>
      <c r="V10" s="214">
        <v>12.858941098000001</v>
      </c>
      <c r="W10" s="214">
        <v>11.867466540000001</v>
      </c>
      <c r="X10" s="214">
        <v>10.215340158</v>
      </c>
      <c r="Y10" s="214">
        <v>10.19469492</v>
      </c>
      <c r="Z10" s="214">
        <v>10.629931792000001</v>
      </c>
      <c r="AA10" s="214">
        <v>11.561040062</v>
      </c>
      <c r="AB10" s="214">
        <v>10.974668713</v>
      </c>
      <c r="AC10" s="214">
        <v>9.973085674</v>
      </c>
      <c r="AD10" s="214">
        <v>9.8901777729999996</v>
      </c>
      <c r="AE10" s="214">
        <v>10.373128152</v>
      </c>
      <c r="AF10" s="214">
        <v>12.449155058000001</v>
      </c>
      <c r="AG10" s="214">
        <v>13.493612296</v>
      </c>
      <c r="AH10" s="214">
        <v>13.409262701999999</v>
      </c>
      <c r="AI10" s="214">
        <v>11.847870666</v>
      </c>
      <c r="AJ10" s="214">
        <v>10.245650575000001</v>
      </c>
      <c r="AK10" s="214">
        <v>10.085388485999999</v>
      </c>
      <c r="AL10" s="214">
        <v>11.283032993999999</v>
      </c>
      <c r="AM10" s="214">
        <v>11.170663344999999</v>
      </c>
      <c r="AN10" s="214">
        <v>10.491117968999999</v>
      </c>
      <c r="AO10" s="214">
        <v>10.449302573000001</v>
      </c>
      <c r="AP10" s="214">
        <v>9.9341055760000003</v>
      </c>
      <c r="AQ10" s="214">
        <v>10.510092262000001</v>
      </c>
      <c r="AR10" s="214">
        <v>12.069013527999999</v>
      </c>
      <c r="AS10" s="214">
        <v>13.098421327000001</v>
      </c>
      <c r="AT10" s="214">
        <v>12.489043117</v>
      </c>
      <c r="AU10" s="214">
        <v>11.268303381000001</v>
      </c>
      <c r="AV10" s="214">
        <v>10.430678053999999</v>
      </c>
      <c r="AW10" s="214">
        <v>10.361154858000001</v>
      </c>
      <c r="AX10" s="214">
        <v>11.295400297</v>
      </c>
      <c r="AY10" s="214">
        <v>12.183567592999999</v>
      </c>
      <c r="AZ10" s="214">
        <v>11.082453903999999</v>
      </c>
      <c r="BA10" s="214">
        <v>10.457926394999999</v>
      </c>
      <c r="BB10" s="214">
        <v>10.209283116</v>
      </c>
      <c r="BC10" s="214">
        <v>11.107851</v>
      </c>
      <c r="BD10" s="214">
        <v>12.713660900000001</v>
      </c>
      <c r="BE10" s="355">
        <v>13.182700000000001</v>
      </c>
      <c r="BF10" s="355">
        <v>13.067270000000001</v>
      </c>
      <c r="BG10" s="355">
        <v>11.368270000000001</v>
      </c>
      <c r="BH10" s="355">
        <v>10.406639999999999</v>
      </c>
      <c r="BI10" s="355">
        <v>10.44933</v>
      </c>
      <c r="BJ10" s="355">
        <v>11.28627</v>
      </c>
      <c r="BK10" s="355">
        <v>11.974930000000001</v>
      </c>
      <c r="BL10" s="355">
        <v>11.1889</v>
      </c>
      <c r="BM10" s="355">
        <v>10.40428</v>
      </c>
      <c r="BN10" s="355">
        <v>9.9066329999999994</v>
      </c>
      <c r="BO10" s="355">
        <v>10.580769999999999</v>
      </c>
      <c r="BP10" s="355">
        <v>12.137549999999999</v>
      </c>
      <c r="BQ10" s="355">
        <v>13.24302</v>
      </c>
      <c r="BR10" s="355">
        <v>13.139099999999999</v>
      </c>
      <c r="BS10" s="355">
        <v>11.45412</v>
      </c>
      <c r="BT10" s="355">
        <v>10.461460000000001</v>
      </c>
      <c r="BU10" s="355">
        <v>10.49189</v>
      </c>
      <c r="BV10" s="355">
        <v>11.33282</v>
      </c>
    </row>
    <row r="11" spans="1:74" ht="11.1" customHeight="1" x14ac:dyDescent="0.2">
      <c r="A11" s="104" t="s">
        <v>9</v>
      </c>
      <c r="B11" s="130" t="s">
        <v>367</v>
      </c>
      <c r="C11" s="214">
        <v>0.90832805400000005</v>
      </c>
      <c r="D11" s="214">
        <v>0.281040499</v>
      </c>
      <c r="E11" s="214">
        <v>0.69866832300000004</v>
      </c>
      <c r="F11" s="214">
        <v>0.48049032699999999</v>
      </c>
      <c r="G11" s="214">
        <v>0.86035741499999996</v>
      </c>
      <c r="H11" s="214">
        <v>0.93748103599999999</v>
      </c>
      <c r="I11" s="214">
        <v>0.87642800700000001</v>
      </c>
      <c r="J11" s="214">
        <v>0.83394117000000001</v>
      </c>
      <c r="K11" s="214">
        <v>0.220962307</v>
      </c>
      <c r="L11" s="214">
        <v>0.35636409499999999</v>
      </c>
      <c r="M11" s="214">
        <v>0.85005765</v>
      </c>
      <c r="N11" s="214">
        <v>0.65962299800000002</v>
      </c>
      <c r="O11" s="214">
        <v>0.76761117000000001</v>
      </c>
      <c r="P11" s="214">
        <v>0.75794656000000005</v>
      </c>
      <c r="Q11" s="214">
        <v>0.433072126</v>
      </c>
      <c r="R11" s="214">
        <v>0.46524563200000002</v>
      </c>
      <c r="S11" s="214">
        <v>0.92986685400000002</v>
      </c>
      <c r="T11" s="214">
        <v>1.006403229</v>
      </c>
      <c r="U11" s="214">
        <v>0.99269978199999998</v>
      </c>
      <c r="V11" s="214">
        <v>0.77030444499999995</v>
      </c>
      <c r="W11" s="214">
        <v>0.36747170000000001</v>
      </c>
      <c r="X11" s="214">
        <v>0.29283991199999998</v>
      </c>
      <c r="Y11" s="214">
        <v>0.60802026399999998</v>
      </c>
      <c r="Z11" s="214">
        <v>0.63537610899999997</v>
      </c>
      <c r="AA11" s="214">
        <v>0.82521062300000003</v>
      </c>
      <c r="AB11" s="214">
        <v>0.35797777800000002</v>
      </c>
      <c r="AC11" s="214">
        <v>0.379923336</v>
      </c>
      <c r="AD11" s="214">
        <v>0.54292761899999997</v>
      </c>
      <c r="AE11" s="214">
        <v>0.82193638300000005</v>
      </c>
      <c r="AF11" s="214">
        <v>1.0612460850000001</v>
      </c>
      <c r="AG11" s="214">
        <v>1.082665728</v>
      </c>
      <c r="AH11" s="214">
        <v>0.70393093500000004</v>
      </c>
      <c r="AI11" s="214">
        <v>0.234103279</v>
      </c>
      <c r="AJ11" s="214">
        <v>0.30918199600000001</v>
      </c>
      <c r="AK11" s="214">
        <v>0.46587859300000001</v>
      </c>
      <c r="AL11" s="214">
        <v>0.88148288200000002</v>
      </c>
      <c r="AM11" s="214">
        <v>0.61944667913999996</v>
      </c>
      <c r="AN11" s="214">
        <v>0.33362803875000002</v>
      </c>
      <c r="AO11" s="214">
        <v>0.75951624796999995</v>
      </c>
      <c r="AP11" s="214">
        <v>0.59017863957000005</v>
      </c>
      <c r="AQ11" s="214">
        <v>0.80559714543000005</v>
      </c>
      <c r="AR11" s="214">
        <v>0.87511053990999998</v>
      </c>
      <c r="AS11" s="214">
        <v>1.0127864163</v>
      </c>
      <c r="AT11" s="214">
        <v>0.59163934110000005</v>
      </c>
      <c r="AU11" s="214">
        <v>0.27859332675999998</v>
      </c>
      <c r="AV11" s="214">
        <v>0.52551232003000004</v>
      </c>
      <c r="AW11" s="214">
        <v>0.66327041295</v>
      </c>
      <c r="AX11" s="214">
        <v>0.97235698361</v>
      </c>
      <c r="AY11" s="214">
        <v>0.81845125167999999</v>
      </c>
      <c r="AZ11" s="214">
        <v>0.41714015808999999</v>
      </c>
      <c r="BA11" s="214">
        <v>0.72461349594000002</v>
      </c>
      <c r="BB11" s="214">
        <v>0.71081741808999999</v>
      </c>
      <c r="BC11" s="214">
        <v>1.237325335</v>
      </c>
      <c r="BD11" s="214">
        <v>1.2403896844</v>
      </c>
      <c r="BE11" s="355">
        <v>0.96275089999999997</v>
      </c>
      <c r="BF11" s="355">
        <v>0.8436842</v>
      </c>
      <c r="BG11" s="355">
        <v>0.23650399999999999</v>
      </c>
      <c r="BH11" s="355">
        <v>0.41863280000000003</v>
      </c>
      <c r="BI11" s="355">
        <v>0.6859923</v>
      </c>
      <c r="BJ11" s="355">
        <v>0.91242270000000003</v>
      </c>
      <c r="BK11" s="355">
        <v>0.71922319999999995</v>
      </c>
      <c r="BL11" s="355">
        <v>0.40818700000000002</v>
      </c>
      <c r="BM11" s="355">
        <v>0.58855290000000005</v>
      </c>
      <c r="BN11" s="355">
        <v>0.52896100000000001</v>
      </c>
      <c r="BO11" s="355">
        <v>0.9424091</v>
      </c>
      <c r="BP11" s="355">
        <v>0.96707120000000002</v>
      </c>
      <c r="BQ11" s="355">
        <v>1.0680609999999999</v>
      </c>
      <c r="BR11" s="355">
        <v>0.84736060000000002</v>
      </c>
      <c r="BS11" s="355">
        <v>0.24862380000000001</v>
      </c>
      <c r="BT11" s="355">
        <v>0.41814240000000003</v>
      </c>
      <c r="BU11" s="355">
        <v>0.69081360000000003</v>
      </c>
      <c r="BV11" s="355">
        <v>0.91791670000000003</v>
      </c>
    </row>
    <row r="12" spans="1:74" ht="11.1" customHeight="1" x14ac:dyDescent="0.2">
      <c r="A12" s="101"/>
      <c r="B12" s="105"/>
      <c r="C12" s="234"/>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234"/>
      <c r="AQ12" s="234"/>
      <c r="AR12" s="234"/>
      <c r="AS12" s="234"/>
      <c r="AT12" s="234"/>
      <c r="AU12" s="234"/>
      <c r="AV12" s="234"/>
      <c r="AW12" s="234"/>
      <c r="AX12" s="234"/>
      <c r="AY12" s="234"/>
      <c r="AZ12" s="234"/>
      <c r="BA12" s="234"/>
      <c r="BB12" s="234"/>
      <c r="BC12" s="234"/>
      <c r="BD12" s="234"/>
      <c r="BE12" s="377"/>
      <c r="BF12" s="377"/>
      <c r="BG12" s="377"/>
      <c r="BH12" s="377"/>
      <c r="BI12" s="377"/>
      <c r="BJ12" s="377"/>
      <c r="BK12" s="377"/>
      <c r="BL12" s="377"/>
      <c r="BM12" s="377"/>
      <c r="BN12" s="377"/>
      <c r="BO12" s="377"/>
      <c r="BP12" s="377"/>
      <c r="BQ12" s="377"/>
      <c r="BR12" s="377"/>
      <c r="BS12" s="377"/>
      <c r="BT12" s="377"/>
      <c r="BU12" s="377"/>
      <c r="BV12" s="377"/>
    </row>
    <row r="13" spans="1:74" ht="11.1" customHeight="1" x14ac:dyDescent="0.2">
      <c r="A13" s="101"/>
      <c r="B13" s="106" t="s">
        <v>79</v>
      </c>
      <c r="C13" s="234"/>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234"/>
      <c r="AF13" s="234"/>
      <c r="AG13" s="234"/>
      <c r="AH13" s="234"/>
      <c r="AI13" s="234"/>
      <c r="AJ13" s="234"/>
      <c r="AK13" s="234"/>
      <c r="AL13" s="234"/>
      <c r="AM13" s="234"/>
      <c r="AN13" s="234"/>
      <c r="AO13" s="234"/>
      <c r="AP13" s="234"/>
      <c r="AQ13" s="234"/>
      <c r="AR13" s="234"/>
      <c r="AS13" s="234"/>
      <c r="AT13" s="234"/>
      <c r="AU13" s="234"/>
      <c r="AV13" s="234"/>
      <c r="AW13" s="234"/>
      <c r="AX13" s="234"/>
      <c r="AY13" s="234"/>
      <c r="AZ13" s="234"/>
      <c r="BA13" s="234"/>
      <c r="BB13" s="234"/>
      <c r="BC13" s="234"/>
      <c r="BD13" s="234"/>
      <c r="BE13" s="377"/>
      <c r="BF13" s="377"/>
      <c r="BG13" s="377"/>
      <c r="BH13" s="377"/>
      <c r="BI13" s="377"/>
      <c r="BJ13" s="377"/>
      <c r="BK13" s="377"/>
      <c r="BL13" s="377"/>
      <c r="BM13" s="377"/>
      <c r="BN13" s="377"/>
      <c r="BO13" s="377"/>
      <c r="BP13" s="377"/>
      <c r="BQ13" s="377"/>
      <c r="BR13" s="377"/>
      <c r="BS13" s="377"/>
      <c r="BT13" s="377"/>
      <c r="BU13" s="377"/>
      <c r="BV13" s="377"/>
    </row>
    <row r="14" spans="1:74" ht="11.1" customHeight="1" x14ac:dyDescent="0.2">
      <c r="A14" s="104" t="s">
        <v>756</v>
      </c>
      <c r="B14" s="130" t="s">
        <v>589</v>
      </c>
      <c r="C14" s="214">
        <v>11.0076862</v>
      </c>
      <c r="D14" s="214">
        <v>11.03361189</v>
      </c>
      <c r="E14" s="214">
        <v>9.754457682</v>
      </c>
      <c r="F14" s="214">
        <v>9.1964555640000007</v>
      </c>
      <c r="G14" s="214">
        <v>9.4006731919999993</v>
      </c>
      <c r="H14" s="214">
        <v>10.75973267</v>
      </c>
      <c r="I14" s="214">
        <v>11.33948337</v>
      </c>
      <c r="J14" s="214">
        <v>11.351064259999999</v>
      </c>
      <c r="K14" s="214">
        <v>10.896904040000001</v>
      </c>
      <c r="L14" s="214">
        <v>9.5703156259999993</v>
      </c>
      <c r="M14" s="214">
        <v>9.5137527520000003</v>
      </c>
      <c r="N14" s="214">
        <v>9.9877320269999998</v>
      </c>
      <c r="O14" s="214">
        <v>10.63439743</v>
      </c>
      <c r="P14" s="214">
        <v>10.95601572</v>
      </c>
      <c r="Q14" s="214">
        <v>9.8500570720000002</v>
      </c>
      <c r="R14" s="214">
        <v>9.1825040260000002</v>
      </c>
      <c r="S14" s="214">
        <v>9.2932483690000005</v>
      </c>
      <c r="T14" s="214">
        <v>10.87989659</v>
      </c>
      <c r="U14" s="214">
        <v>11.707679580000001</v>
      </c>
      <c r="V14" s="214">
        <v>11.678444130000001</v>
      </c>
      <c r="W14" s="214">
        <v>11.09859584</v>
      </c>
      <c r="X14" s="214">
        <v>9.5501724570000004</v>
      </c>
      <c r="Y14" s="214">
        <v>9.1972176280000006</v>
      </c>
      <c r="Z14" s="214">
        <v>9.5917276279999992</v>
      </c>
      <c r="AA14" s="214">
        <v>10.35129564</v>
      </c>
      <c r="AB14" s="214">
        <v>10.23468149</v>
      </c>
      <c r="AC14" s="214">
        <v>9.2197535150000007</v>
      </c>
      <c r="AD14" s="214">
        <v>8.9843745760000004</v>
      </c>
      <c r="AE14" s="214">
        <v>9.1841174680000002</v>
      </c>
      <c r="AF14" s="214">
        <v>10.995930169999999</v>
      </c>
      <c r="AG14" s="214">
        <v>12.00555703</v>
      </c>
      <c r="AH14" s="214">
        <v>12.29652671</v>
      </c>
      <c r="AI14" s="214">
        <v>11.22506954</v>
      </c>
      <c r="AJ14" s="214">
        <v>9.57034421</v>
      </c>
      <c r="AK14" s="214">
        <v>9.2438993459999992</v>
      </c>
      <c r="AL14" s="214">
        <v>10.02329761</v>
      </c>
      <c r="AM14" s="214">
        <v>10.16605425</v>
      </c>
      <c r="AN14" s="214">
        <v>9.7696541880000005</v>
      </c>
      <c r="AO14" s="214">
        <v>9.3172920599999998</v>
      </c>
      <c r="AP14" s="214">
        <v>8.9756316920000003</v>
      </c>
      <c r="AQ14" s="214">
        <v>9.3425403399999993</v>
      </c>
      <c r="AR14" s="214">
        <v>10.80585919</v>
      </c>
      <c r="AS14" s="214">
        <v>11.6860684</v>
      </c>
      <c r="AT14" s="214">
        <v>11.506955290000001</v>
      </c>
      <c r="AU14" s="214">
        <v>10.62643665</v>
      </c>
      <c r="AV14" s="214">
        <v>9.5521432809999993</v>
      </c>
      <c r="AW14" s="214">
        <v>9.3207321790000002</v>
      </c>
      <c r="AX14" s="214">
        <v>9.9316715270000007</v>
      </c>
      <c r="AY14" s="214">
        <v>10.974589079999999</v>
      </c>
      <c r="AZ14" s="214">
        <v>10.27711412</v>
      </c>
      <c r="BA14" s="214">
        <v>9.3688836616</v>
      </c>
      <c r="BB14" s="214">
        <v>9.1340912250000006</v>
      </c>
      <c r="BC14" s="214">
        <v>9.5028784658000003</v>
      </c>
      <c r="BD14" s="214">
        <v>11.083721846</v>
      </c>
      <c r="BE14" s="355">
        <v>11.81728</v>
      </c>
      <c r="BF14" s="355">
        <v>11.82484</v>
      </c>
      <c r="BG14" s="355">
        <v>10.76173</v>
      </c>
      <c r="BH14" s="355">
        <v>9.6315810000000006</v>
      </c>
      <c r="BI14" s="355">
        <v>9.3824170000000002</v>
      </c>
      <c r="BJ14" s="355">
        <v>9.9795219999999993</v>
      </c>
      <c r="BK14" s="355">
        <v>10.868679999999999</v>
      </c>
      <c r="BL14" s="355">
        <v>10.392250000000001</v>
      </c>
      <c r="BM14" s="355">
        <v>9.4362100000000009</v>
      </c>
      <c r="BN14" s="355">
        <v>9.0074749999999995</v>
      </c>
      <c r="BO14" s="355">
        <v>9.2667090000000005</v>
      </c>
      <c r="BP14" s="355">
        <v>10.778230000000001</v>
      </c>
      <c r="BQ14" s="355">
        <v>11.76835</v>
      </c>
      <c r="BR14" s="355">
        <v>11.88852</v>
      </c>
      <c r="BS14" s="355">
        <v>10.82549</v>
      </c>
      <c r="BT14" s="355">
        <v>9.6809949999999994</v>
      </c>
      <c r="BU14" s="355">
        <v>9.4171879999999994</v>
      </c>
      <c r="BV14" s="355">
        <v>10.01648</v>
      </c>
    </row>
    <row r="15" spans="1:74" ht="11.1" customHeight="1" x14ac:dyDescent="0.2">
      <c r="A15" s="104" t="s">
        <v>752</v>
      </c>
      <c r="B15" s="130" t="s">
        <v>523</v>
      </c>
      <c r="C15" s="214">
        <v>4.7261755589999996</v>
      </c>
      <c r="D15" s="214">
        <v>4.5884056439999998</v>
      </c>
      <c r="E15" s="214">
        <v>3.6849291759999998</v>
      </c>
      <c r="F15" s="214">
        <v>3.0763238340000001</v>
      </c>
      <c r="G15" s="214">
        <v>3.0879602519999998</v>
      </c>
      <c r="H15" s="214">
        <v>3.934967892</v>
      </c>
      <c r="I15" s="214">
        <v>4.4202570789999998</v>
      </c>
      <c r="J15" s="214">
        <v>4.3816063420000004</v>
      </c>
      <c r="K15" s="214">
        <v>4.0247115820000001</v>
      </c>
      <c r="L15" s="214">
        <v>3.1625058670000001</v>
      </c>
      <c r="M15" s="214">
        <v>3.3161923679999998</v>
      </c>
      <c r="N15" s="214">
        <v>3.8967941979999998</v>
      </c>
      <c r="O15" s="214">
        <v>4.4440277029999997</v>
      </c>
      <c r="P15" s="214">
        <v>4.4227757350000001</v>
      </c>
      <c r="Q15" s="214">
        <v>3.7795842149999999</v>
      </c>
      <c r="R15" s="214">
        <v>3.0066395789999998</v>
      </c>
      <c r="S15" s="214">
        <v>3.0696946089999999</v>
      </c>
      <c r="T15" s="214">
        <v>4.0099917840000003</v>
      </c>
      <c r="U15" s="214">
        <v>4.7109125990000003</v>
      </c>
      <c r="V15" s="214">
        <v>4.6617788579999999</v>
      </c>
      <c r="W15" s="214">
        <v>4.1805555429999997</v>
      </c>
      <c r="X15" s="214">
        <v>3.20480798</v>
      </c>
      <c r="Y15" s="214">
        <v>3.0892583070000001</v>
      </c>
      <c r="Z15" s="214">
        <v>3.6022721579999999</v>
      </c>
      <c r="AA15" s="214">
        <v>4.2248983320000004</v>
      </c>
      <c r="AB15" s="214">
        <v>3.998600862</v>
      </c>
      <c r="AC15" s="214">
        <v>3.233115336</v>
      </c>
      <c r="AD15" s="214">
        <v>2.9414780120000001</v>
      </c>
      <c r="AE15" s="214">
        <v>3.038646119</v>
      </c>
      <c r="AF15" s="214">
        <v>4.1737079819999998</v>
      </c>
      <c r="AG15" s="214">
        <v>4.9809460320000003</v>
      </c>
      <c r="AH15" s="214">
        <v>5.0465007609999999</v>
      </c>
      <c r="AI15" s="214">
        <v>4.3120977209999998</v>
      </c>
      <c r="AJ15" s="214">
        <v>3.2744505099999999</v>
      </c>
      <c r="AK15" s="214">
        <v>3.108136375</v>
      </c>
      <c r="AL15" s="214">
        <v>3.9122856619999999</v>
      </c>
      <c r="AM15" s="214">
        <v>4.1694620110000002</v>
      </c>
      <c r="AN15" s="214">
        <v>3.619605247</v>
      </c>
      <c r="AO15" s="214">
        <v>3.3365918579999998</v>
      </c>
      <c r="AP15" s="214">
        <v>3.03219897</v>
      </c>
      <c r="AQ15" s="214">
        <v>3.1928025369999999</v>
      </c>
      <c r="AR15" s="214">
        <v>4.067784852</v>
      </c>
      <c r="AS15" s="214">
        <v>4.8088654460000004</v>
      </c>
      <c r="AT15" s="214">
        <v>4.5814718570000004</v>
      </c>
      <c r="AU15" s="214">
        <v>3.9692433760000001</v>
      </c>
      <c r="AV15" s="214">
        <v>3.3220210269999999</v>
      </c>
      <c r="AW15" s="214">
        <v>3.2623423580000002</v>
      </c>
      <c r="AX15" s="214">
        <v>3.9282359609999999</v>
      </c>
      <c r="AY15" s="214">
        <v>4.8059663219999997</v>
      </c>
      <c r="AZ15" s="214">
        <v>4.0476486290000002</v>
      </c>
      <c r="BA15" s="214">
        <v>3.4213174558000001</v>
      </c>
      <c r="BB15" s="214">
        <v>3.1710516822999999</v>
      </c>
      <c r="BC15" s="214">
        <v>3.29477829</v>
      </c>
      <c r="BD15" s="214">
        <v>4.2962806699999998</v>
      </c>
      <c r="BE15" s="355">
        <v>4.9219090000000003</v>
      </c>
      <c r="BF15" s="355">
        <v>4.7894769999999998</v>
      </c>
      <c r="BG15" s="355">
        <v>4.0507619999999998</v>
      </c>
      <c r="BH15" s="355">
        <v>3.3691930000000001</v>
      </c>
      <c r="BI15" s="355">
        <v>3.3032970000000001</v>
      </c>
      <c r="BJ15" s="355">
        <v>3.9457119999999999</v>
      </c>
      <c r="BK15" s="355">
        <v>4.6824159999999999</v>
      </c>
      <c r="BL15" s="355">
        <v>4.1071920000000004</v>
      </c>
      <c r="BM15" s="355">
        <v>3.4634930000000002</v>
      </c>
      <c r="BN15" s="355">
        <v>3.0319910000000001</v>
      </c>
      <c r="BO15" s="355">
        <v>3.093915</v>
      </c>
      <c r="BP15" s="355">
        <v>4.0537049999999999</v>
      </c>
      <c r="BQ15" s="355">
        <v>4.8549530000000001</v>
      </c>
      <c r="BR15" s="355">
        <v>4.8205689999999999</v>
      </c>
      <c r="BS15" s="355">
        <v>4.0838749999999999</v>
      </c>
      <c r="BT15" s="355">
        <v>3.396916</v>
      </c>
      <c r="BU15" s="355">
        <v>3.3227600000000002</v>
      </c>
      <c r="BV15" s="355">
        <v>3.9691649999999998</v>
      </c>
    </row>
    <row r="16" spans="1:74" ht="11.1" customHeight="1" x14ac:dyDescent="0.2">
      <c r="A16" s="104" t="s">
        <v>753</v>
      </c>
      <c r="B16" s="130" t="s">
        <v>522</v>
      </c>
      <c r="C16" s="214">
        <v>3.67309435</v>
      </c>
      <c r="D16" s="214">
        <v>3.7268800880000001</v>
      </c>
      <c r="E16" s="214">
        <v>3.4505769910000001</v>
      </c>
      <c r="F16" s="214">
        <v>3.4152983269999999</v>
      </c>
      <c r="G16" s="214">
        <v>3.5375983500000001</v>
      </c>
      <c r="H16" s="214">
        <v>3.94741768</v>
      </c>
      <c r="I16" s="214">
        <v>4.0462628069999997</v>
      </c>
      <c r="J16" s="214">
        <v>4.0517097959999999</v>
      </c>
      <c r="K16" s="214">
        <v>4.0016270890000003</v>
      </c>
      <c r="L16" s="214">
        <v>3.6459065449999999</v>
      </c>
      <c r="M16" s="214">
        <v>3.4748489770000002</v>
      </c>
      <c r="N16" s="214">
        <v>3.486136916</v>
      </c>
      <c r="O16" s="214">
        <v>3.6006341100000001</v>
      </c>
      <c r="P16" s="214">
        <v>3.767231298</v>
      </c>
      <c r="Q16" s="214">
        <v>3.4772930190000002</v>
      </c>
      <c r="R16" s="214">
        <v>3.4722599270000001</v>
      </c>
      <c r="S16" s="214">
        <v>3.5292146359999998</v>
      </c>
      <c r="T16" s="214">
        <v>3.9756707069999999</v>
      </c>
      <c r="U16" s="214">
        <v>4.1452984930000003</v>
      </c>
      <c r="V16" s="214">
        <v>4.1457716920000003</v>
      </c>
      <c r="W16" s="214">
        <v>4.0731802119999996</v>
      </c>
      <c r="X16" s="214">
        <v>3.6394028239999998</v>
      </c>
      <c r="Y16" s="214">
        <v>3.4713413169999998</v>
      </c>
      <c r="Z16" s="214">
        <v>3.4461105619999999</v>
      </c>
      <c r="AA16" s="214">
        <v>3.561628271</v>
      </c>
      <c r="AB16" s="214">
        <v>3.567299641</v>
      </c>
      <c r="AC16" s="214">
        <v>3.410941239</v>
      </c>
      <c r="AD16" s="214">
        <v>3.401504289</v>
      </c>
      <c r="AE16" s="214">
        <v>3.4979642640000002</v>
      </c>
      <c r="AF16" s="214">
        <v>4.0121091010000001</v>
      </c>
      <c r="AG16" s="214">
        <v>4.1947844559999998</v>
      </c>
      <c r="AH16" s="214">
        <v>4.3554464790000003</v>
      </c>
      <c r="AI16" s="214">
        <v>4.1164274589999996</v>
      </c>
      <c r="AJ16" s="214">
        <v>3.643961827</v>
      </c>
      <c r="AK16" s="214">
        <v>3.5019955839999999</v>
      </c>
      <c r="AL16" s="214">
        <v>3.5539380880000002</v>
      </c>
      <c r="AM16" s="214">
        <v>3.529475036</v>
      </c>
      <c r="AN16" s="214">
        <v>3.5573761689999999</v>
      </c>
      <c r="AO16" s="214">
        <v>3.45713976</v>
      </c>
      <c r="AP16" s="214">
        <v>3.3931955579999999</v>
      </c>
      <c r="AQ16" s="214">
        <v>3.5455601259999998</v>
      </c>
      <c r="AR16" s="214">
        <v>3.976315702</v>
      </c>
      <c r="AS16" s="214">
        <v>4.1394742630000003</v>
      </c>
      <c r="AT16" s="214">
        <v>4.1336652899999997</v>
      </c>
      <c r="AU16" s="214">
        <v>3.9611948589999999</v>
      </c>
      <c r="AV16" s="214">
        <v>3.646333072</v>
      </c>
      <c r="AW16" s="214">
        <v>3.498637478</v>
      </c>
      <c r="AX16" s="214">
        <v>3.5070962040000002</v>
      </c>
      <c r="AY16" s="214">
        <v>3.6945562249999999</v>
      </c>
      <c r="AZ16" s="214">
        <v>3.6353928500000001</v>
      </c>
      <c r="BA16" s="214">
        <v>3.4504906635000001</v>
      </c>
      <c r="BB16" s="214">
        <v>3.4313813070000001</v>
      </c>
      <c r="BC16" s="214">
        <v>3.5831217500000001</v>
      </c>
      <c r="BD16" s="214">
        <v>4.0066419599999996</v>
      </c>
      <c r="BE16" s="355">
        <v>4.1323559999999997</v>
      </c>
      <c r="BF16" s="355">
        <v>4.2105579999999998</v>
      </c>
      <c r="BG16" s="355">
        <v>3.9687109999999999</v>
      </c>
      <c r="BH16" s="355">
        <v>3.6573419999999999</v>
      </c>
      <c r="BI16" s="355">
        <v>3.503145</v>
      </c>
      <c r="BJ16" s="355">
        <v>3.5147659999999998</v>
      </c>
      <c r="BK16" s="355">
        <v>3.6777139999999999</v>
      </c>
      <c r="BL16" s="355">
        <v>3.6712539999999998</v>
      </c>
      <c r="BM16" s="355">
        <v>3.4517359999999999</v>
      </c>
      <c r="BN16" s="355">
        <v>3.4214639999999998</v>
      </c>
      <c r="BO16" s="355">
        <v>3.5173640000000002</v>
      </c>
      <c r="BP16" s="355">
        <v>3.9291700000000001</v>
      </c>
      <c r="BQ16" s="355">
        <v>4.1387679999999998</v>
      </c>
      <c r="BR16" s="355">
        <v>4.2330699999999997</v>
      </c>
      <c r="BS16" s="355">
        <v>3.9910320000000001</v>
      </c>
      <c r="BT16" s="355">
        <v>3.6729059999999998</v>
      </c>
      <c r="BU16" s="355">
        <v>3.5124919999999999</v>
      </c>
      <c r="BV16" s="355">
        <v>3.5218310000000002</v>
      </c>
    </row>
    <row r="17" spans="1:74" ht="11.1" customHeight="1" x14ac:dyDescent="0.2">
      <c r="A17" s="104" t="s">
        <v>754</v>
      </c>
      <c r="B17" s="130" t="s">
        <v>521</v>
      </c>
      <c r="C17" s="214">
        <v>2.585446675</v>
      </c>
      <c r="D17" s="214">
        <v>2.6933308720000002</v>
      </c>
      <c r="E17" s="214">
        <v>2.5980344899999999</v>
      </c>
      <c r="F17" s="214">
        <v>2.683510885</v>
      </c>
      <c r="G17" s="214">
        <v>2.754289912</v>
      </c>
      <c r="H17" s="214">
        <v>2.857036533</v>
      </c>
      <c r="I17" s="214">
        <v>2.8521645260000001</v>
      </c>
      <c r="J17" s="214">
        <v>2.897045425</v>
      </c>
      <c r="K17" s="214">
        <v>2.8496385910000002</v>
      </c>
      <c r="L17" s="214">
        <v>2.7417473179999998</v>
      </c>
      <c r="M17" s="214">
        <v>2.7014732119999998</v>
      </c>
      <c r="N17" s="214">
        <v>2.5845973579999999</v>
      </c>
      <c r="O17" s="214">
        <v>2.568032246</v>
      </c>
      <c r="P17" s="214">
        <v>2.7410273329999999</v>
      </c>
      <c r="Q17" s="214">
        <v>2.5712614839999999</v>
      </c>
      <c r="R17" s="214">
        <v>2.6829544219999999</v>
      </c>
      <c r="S17" s="214">
        <v>2.6747012560000001</v>
      </c>
      <c r="T17" s="214">
        <v>2.8739234589999998</v>
      </c>
      <c r="U17" s="214">
        <v>2.8305595659999998</v>
      </c>
      <c r="V17" s="214">
        <v>2.8507443289999999</v>
      </c>
      <c r="W17" s="214">
        <v>2.8243494729999998</v>
      </c>
      <c r="X17" s="214">
        <v>2.6854461660000002</v>
      </c>
      <c r="Y17" s="214">
        <v>2.6164889480000002</v>
      </c>
      <c r="Z17" s="214">
        <v>2.5233671320000002</v>
      </c>
      <c r="AA17" s="214">
        <v>2.5434794549999999</v>
      </c>
      <c r="AB17" s="214">
        <v>2.646498588</v>
      </c>
      <c r="AC17" s="214">
        <v>2.5560439119999998</v>
      </c>
      <c r="AD17" s="214">
        <v>2.6215575609999999</v>
      </c>
      <c r="AE17" s="214">
        <v>2.6287566450000002</v>
      </c>
      <c r="AF17" s="214">
        <v>2.7890677940000002</v>
      </c>
      <c r="AG17" s="214">
        <v>2.808916081</v>
      </c>
      <c r="AH17" s="214">
        <v>2.8742109149999999</v>
      </c>
      <c r="AI17" s="214">
        <v>2.7753102479999998</v>
      </c>
      <c r="AJ17" s="214">
        <v>2.6321700689999998</v>
      </c>
      <c r="AK17" s="214">
        <v>2.614047732</v>
      </c>
      <c r="AL17" s="214">
        <v>2.5360107250000001</v>
      </c>
      <c r="AM17" s="214">
        <v>2.4456228100000001</v>
      </c>
      <c r="AN17" s="214">
        <v>2.569943222</v>
      </c>
      <c r="AO17" s="214">
        <v>2.5027917990000002</v>
      </c>
      <c r="AP17" s="214">
        <v>2.5305801570000002</v>
      </c>
      <c r="AQ17" s="214">
        <v>2.5853784850000001</v>
      </c>
      <c r="AR17" s="214">
        <v>2.7408079160000001</v>
      </c>
      <c r="AS17" s="214">
        <v>2.7174210780000001</v>
      </c>
      <c r="AT17" s="214">
        <v>2.7711330080000001</v>
      </c>
      <c r="AU17" s="214">
        <v>2.6753491660000002</v>
      </c>
      <c r="AV17" s="214">
        <v>2.563593204</v>
      </c>
      <c r="AW17" s="214">
        <v>2.5398230509999999</v>
      </c>
      <c r="AX17" s="214">
        <v>2.474965224</v>
      </c>
      <c r="AY17" s="214">
        <v>2.4499329410000001</v>
      </c>
      <c r="AZ17" s="214">
        <v>2.5712775450000001</v>
      </c>
      <c r="BA17" s="214">
        <v>2.4769267065</v>
      </c>
      <c r="BB17" s="214">
        <v>2.5114003537</v>
      </c>
      <c r="BC17" s="214">
        <v>2.6060688600000002</v>
      </c>
      <c r="BD17" s="214">
        <v>2.7605709200000002</v>
      </c>
      <c r="BE17" s="355">
        <v>2.7426330000000001</v>
      </c>
      <c r="BF17" s="355">
        <v>2.8048009999999999</v>
      </c>
      <c r="BG17" s="355">
        <v>2.7218290000000001</v>
      </c>
      <c r="BH17" s="355">
        <v>2.585779</v>
      </c>
      <c r="BI17" s="355">
        <v>2.5566249999999999</v>
      </c>
      <c r="BJ17" s="355">
        <v>2.4984389999999999</v>
      </c>
      <c r="BK17" s="355">
        <v>2.486863</v>
      </c>
      <c r="BL17" s="355">
        <v>2.5911089999999999</v>
      </c>
      <c r="BM17" s="355">
        <v>2.5007869999999999</v>
      </c>
      <c r="BN17" s="355">
        <v>2.5342289999999998</v>
      </c>
      <c r="BO17" s="355">
        <v>2.6364890000000001</v>
      </c>
      <c r="BP17" s="355">
        <v>2.7751350000000001</v>
      </c>
      <c r="BQ17" s="355">
        <v>2.754324</v>
      </c>
      <c r="BR17" s="355">
        <v>2.814937</v>
      </c>
      <c r="BS17" s="355">
        <v>2.73021</v>
      </c>
      <c r="BT17" s="355">
        <v>2.591958</v>
      </c>
      <c r="BU17" s="355">
        <v>2.5626329999999999</v>
      </c>
      <c r="BV17" s="355">
        <v>2.5049169999999998</v>
      </c>
    </row>
    <row r="18" spans="1:74" ht="11.1" customHeight="1" x14ac:dyDescent="0.2">
      <c r="A18" s="104" t="s">
        <v>755</v>
      </c>
      <c r="B18" s="130" t="s">
        <v>1009</v>
      </c>
      <c r="C18" s="214">
        <v>2.2969618000000001E-2</v>
      </c>
      <c r="D18" s="214">
        <v>2.499529E-2</v>
      </c>
      <c r="E18" s="214">
        <v>2.0917024999999999E-2</v>
      </c>
      <c r="F18" s="214">
        <v>2.1322516999999999E-2</v>
      </c>
      <c r="G18" s="214">
        <v>2.0824677999999999E-2</v>
      </c>
      <c r="H18" s="214">
        <v>2.0310561000000001E-2</v>
      </c>
      <c r="I18" s="214">
        <v>2.0798963E-2</v>
      </c>
      <c r="J18" s="214">
        <v>2.0702696999999999E-2</v>
      </c>
      <c r="K18" s="214">
        <v>2.0926779E-2</v>
      </c>
      <c r="L18" s="214">
        <v>2.0155895E-2</v>
      </c>
      <c r="M18" s="214">
        <v>2.1238193999999998E-2</v>
      </c>
      <c r="N18" s="214">
        <v>2.0203555000000002E-2</v>
      </c>
      <c r="O18" s="214">
        <v>2.1703368000000001E-2</v>
      </c>
      <c r="P18" s="214">
        <v>2.4981353000000001E-2</v>
      </c>
      <c r="Q18" s="214">
        <v>2.1918354000000001E-2</v>
      </c>
      <c r="R18" s="214">
        <v>2.0650096999999999E-2</v>
      </c>
      <c r="S18" s="214">
        <v>1.9637867999999999E-2</v>
      </c>
      <c r="T18" s="214">
        <v>2.0310644999999999E-2</v>
      </c>
      <c r="U18" s="214">
        <v>2.0908919000000002E-2</v>
      </c>
      <c r="V18" s="214">
        <v>2.0149251999999999E-2</v>
      </c>
      <c r="W18" s="214">
        <v>2.0510613E-2</v>
      </c>
      <c r="X18" s="214">
        <v>2.0515487999999998E-2</v>
      </c>
      <c r="Y18" s="214">
        <v>2.0129055E-2</v>
      </c>
      <c r="Z18" s="214">
        <v>1.9977776999999999E-2</v>
      </c>
      <c r="AA18" s="214">
        <v>2.1289578999999999E-2</v>
      </c>
      <c r="AB18" s="214">
        <v>2.2282397999999998E-2</v>
      </c>
      <c r="AC18" s="214">
        <v>1.9653027999999999E-2</v>
      </c>
      <c r="AD18" s="214">
        <v>1.9834714999999999E-2</v>
      </c>
      <c r="AE18" s="214">
        <v>1.8750439000000001E-2</v>
      </c>
      <c r="AF18" s="214">
        <v>2.1045294999999999E-2</v>
      </c>
      <c r="AG18" s="214">
        <v>2.0910465999999999E-2</v>
      </c>
      <c r="AH18" s="214">
        <v>2.0368559000000001E-2</v>
      </c>
      <c r="AI18" s="214">
        <v>2.1234109000000001E-2</v>
      </c>
      <c r="AJ18" s="214">
        <v>1.9761804000000001E-2</v>
      </c>
      <c r="AK18" s="214">
        <v>1.9719654999999999E-2</v>
      </c>
      <c r="AL18" s="214">
        <v>2.1063131999999998E-2</v>
      </c>
      <c r="AM18" s="214">
        <v>2.1494398000000001E-2</v>
      </c>
      <c r="AN18" s="214">
        <v>2.2729550000000001E-2</v>
      </c>
      <c r="AO18" s="214">
        <v>2.0768643E-2</v>
      </c>
      <c r="AP18" s="214">
        <v>1.9657008E-2</v>
      </c>
      <c r="AQ18" s="214">
        <v>1.8799191E-2</v>
      </c>
      <c r="AR18" s="214">
        <v>2.0950715000000002E-2</v>
      </c>
      <c r="AS18" s="214">
        <v>2.0307615000000001E-2</v>
      </c>
      <c r="AT18" s="214">
        <v>2.0685135E-2</v>
      </c>
      <c r="AU18" s="214">
        <v>2.0649243000000001E-2</v>
      </c>
      <c r="AV18" s="214">
        <v>2.0195978E-2</v>
      </c>
      <c r="AW18" s="214">
        <v>1.9929292000000001E-2</v>
      </c>
      <c r="AX18" s="214">
        <v>2.1374138000000001E-2</v>
      </c>
      <c r="AY18" s="214">
        <v>2.4133588000000001E-2</v>
      </c>
      <c r="AZ18" s="214">
        <v>2.279509E-2</v>
      </c>
      <c r="BA18" s="214">
        <v>2.0148835806E-2</v>
      </c>
      <c r="BB18" s="214">
        <v>2.0257882000000001E-2</v>
      </c>
      <c r="BC18" s="214">
        <v>1.89095658E-2</v>
      </c>
      <c r="BD18" s="214">
        <v>2.0228296400000002E-2</v>
      </c>
      <c r="BE18" s="355">
        <v>2.0378E-2</v>
      </c>
      <c r="BF18" s="355">
        <v>2.0006300000000001E-2</v>
      </c>
      <c r="BG18" s="355">
        <v>2.04301E-2</v>
      </c>
      <c r="BH18" s="355">
        <v>1.9266700000000001E-2</v>
      </c>
      <c r="BI18" s="355">
        <v>1.9348199999999999E-2</v>
      </c>
      <c r="BJ18" s="355">
        <v>2.06035E-2</v>
      </c>
      <c r="BK18" s="355">
        <v>2.1687600000000001E-2</v>
      </c>
      <c r="BL18" s="355">
        <v>2.2697499999999999E-2</v>
      </c>
      <c r="BM18" s="355">
        <v>2.01928E-2</v>
      </c>
      <c r="BN18" s="355">
        <v>1.9791E-2</v>
      </c>
      <c r="BO18" s="355">
        <v>1.89403E-2</v>
      </c>
      <c r="BP18" s="355">
        <v>2.0220800000000001E-2</v>
      </c>
      <c r="BQ18" s="355">
        <v>2.0308E-2</v>
      </c>
      <c r="BR18" s="355">
        <v>1.9941899999999999E-2</v>
      </c>
      <c r="BS18" s="355">
        <v>2.0371E-2</v>
      </c>
      <c r="BT18" s="355">
        <v>1.9214700000000001E-2</v>
      </c>
      <c r="BU18" s="355">
        <v>1.9303600000000001E-2</v>
      </c>
      <c r="BV18" s="355">
        <v>2.0565799999999999E-2</v>
      </c>
    </row>
    <row r="19" spans="1:74" ht="11.1" customHeight="1" x14ac:dyDescent="0.2">
      <c r="A19" s="104" t="s">
        <v>932</v>
      </c>
      <c r="B19" s="130" t="s">
        <v>368</v>
      </c>
      <c r="C19" s="214">
        <v>0.38846907000000003</v>
      </c>
      <c r="D19" s="214">
        <v>0.38152710000000001</v>
      </c>
      <c r="E19" s="214">
        <v>0.36847844800000001</v>
      </c>
      <c r="F19" s="214">
        <v>0.35918536400000001</v>
      </c>
      <c r="G19" s="214">
        <v>0.36116378500000001</v>
      </c>
      <c r="H19" s="214">
        <v>0.37918995</v>
      </c>
      <c r="I19" s="214">
        <v>0.39854215999999998</v>
      </c>
      <c r="J19" s="214">
        <v>0.40067561000000002</v>
      </c>
      <c r="K19" s="214">
        <v>0.38729533999999999</v>
      </c>
      <c r="L19" s="214">
        <v>0.361804813</v>
      </c>
      <c r="M19" s="214">
        <v>0.37627870400000002</v>
      </c>
      <c r="N19" s="214">
        <v>0.392886913</v>
      </c>
      <c r="O19" s="214">
        <v>0.39401195999999999</v>
      </c>
      <c r="P19" s="214">
        <v>0.38226148999999998</v>
      </c>
      <c r="Q19" s="214">
        <v>0.35816920800000002</v>
      </c>
      <c r="R19" s="214">
        <v>0.35479232500000002</v>
      </c>
      <c r="S19" s="214">
        <v>0.36056958900000002</v>
      </c>
      <c r="T19" s="214">
        <v>0.39657868000000002</v>
      </c>
      <c r="U19" s="214">
        <v>0.41794559999999997</v>
      </c>
      <c r="V19" s="214">
        <v>0.41019252</v>
      </c>
      <c r="W19" s="214">
        <v>0.40139900000000001</v>
      </c>
      <c r="X19" s="214">
        <v>0.37232778900000002</v>
      </c>
      <c r="Y19" s="214">
        <v>0.38945702799999998</v>
      </c>
      <c r="Z19" s="214">
        <v>0.40282805500000002</v>
      </c>
      <c r="AA19" s="214">
        <v>0.38453379999999998</v>
      </c>
      <c r="AB19" s="214">
        <v>0.38200943999999998</v>
      </c>
      <c r="AC19" s="214">
        <v>0.373408823</v>
      </c>
      <c r="AD19" s="214">
        <v>0.36287557799999998</v>
      </c>
      <c r="AE19" s="214">
        <v>0.36707430099999999</v>
      </c>
      <c r="AF19" s="214">
        <v>0.39197880000000002</v>
      </c>
      <c r="AG19" s="214">
        <v>0.40538953999999999</v>
      </c>
      <c r="AH19" s="214">
        <v>0.40880505</v>
      </c>
      <c r="AI19" s="214">
        <v>0.38869785000000001</v>
      </c>
      <c r="AJ19" s="214">
        <v>0.36612436700000001</v>
      </c>
      <c r="AK19" s="214">
        <v>0.37561054799999999</v>
      </c>
      <c r="AL19" s="214">
        <v>0.37825249999999999</v>
      </c>
      <c r="AM19" s="214">
        <v>0.38516241586</v>
      </c>
      <c r="AN19" s="214">
        <v>0.38783574225</v>
      </c>
      <c r="AO19" s="214">
        <v>0.37249426502999999</v>
      </c>
      <c r="AP19" s="214">
        <v>0.36829524443</v>
      </c>
      <c r="AQ19" s="214">
        <v>0.36195477657000003</v>
      </c>
      <c r="AR19" s="214">
        <v>0.38804379809</v>
      </c>
      <c r="AS19" s="214">
        <v>0.39956651067999999</v>
      </c>
      <c r="AT19" s="214">
        <v>0.39044848589999998</v>
      </c>
      <c r="AU19" s="214">
        <v>0.36327340423999999</v>
      </c>
      <c r="AV19" s="214">
        <v>0.35302245297000001</v>
      </c>
      <c r="AW19" s="214">
        <v>0.37715226605000002</v>
      </c>
      <c r="AX19" s="214">
        <v>0.39137178638999998</v>
      </c>
      <c r="AY19" s="214">
        <v>0.39052726131999999</v>
      </c>
      <c r="AZ19" s="214">
        <v>0.38819962591000001</v>
      </c>
      <c r="BA19" s="214">
        <v>0.36442923758000001</v>
      </c>
      <c r="BB19" s="214">
        <v>0.36437447305999998</v>
      </c>
      <c r="BC19" s="214">
        <v>0.36764719923</v>
      </c>
      <c r="BD19" s="214">
        <v>0.38954936921</v>
      </c>
      <c r="BE19" s="355">
        <v>0.40267249999999999</v>
      </c>
      <c r="BF19" s="355">
        <v>0.3987446</v>
      </c>
      <c r="BG19" s="355">
        <v>0.37003029999999998</v>
      </c>
      <c r="BH19" s="355">
        <v>0.35642190000000001</v>
      </c>
      <c r="BI19" s="355">
        <v>0.38091659999999999</v>
      </c>
      <c r="BJ19" s="355">
        <v>0.3943236</v>
      </c>
      <c r="BK19" s="355">
        <v>0.3870304</v>
      </c>
      <c r="BL19" s="355">
        <v>0.38846059999999999</v>
      </c>
      <c r="BM19" s="355">
        <v>0.37951970000000002</v>
      </c>
      <c r="BN19" s="355">
        <v>0.37019750000000001</v>
      </c>
      <c r="BO19" s="355">
        <v>0.37164819999999998</v>
      </c>
      <c r="BP19" s="355">
        <v>0.3922447</v>
      </c>
      <c r="BQ19" s="355">
        <v>0.4066092</v>
      </c>
      <c r="BR19" s="355">
        <v>0.40321750000000001</v>
      </c>
      <c r="BS19" s="355">
        <v>0.38001259999999998</v>
      </c>
      <c r="BT19" s="355">
        <v>0.36232239999999999</v>
      </c>
      <c r="BU19" s="355">
        <v>0.38388489999999997</v>
      </c>
      <c r="BV19" s="355">
        <v>0.39842640000000001</v>
      </c>
    </row>
    <row r="20" spans="1:74" ht="11.1" customHeight="1" x14ac:dyDescent="0.2">
      <c r="A20" s="107" t="s">
        <v>757</v>
      </c>
      <c r="B20" s="203" t="s">
        <v>590</v>
      </c>
      <c r="C20" s="214">
        <v>11.39615527</v>
      </c>
      <c r="D20" s="214">
        <v>11.415138990000001</v>
      </c>
      <c r="E20" s="214">
        <v>10.122936129999999</v>
      </c>
      <c r="F20" s="214">
        <v>9.5556409280000008</v>
      </c>
      <c r="G20" s="214">
        <v>9.7618369769999997</v>
      </c>
      <c r="H20" s="214">
        <v>11.138922620000001</v>
      </c>
      <c r="I20" s="214">
        <v>11.73802553</v>
      </c>
      <c r="J20" s="214">
        <v>11.75173987</v>
      </c>
      <c r="K20" s="214">
        <v>11.28419938</v>
      </c>
      <c r="L20" s="214">
        <v>9.9321204390000002</v>
      </c>
      <c r="M20" s="214">
        <v>9.8900314560000009</v>
      </c>
      <c r="N20" s="214">
        <v>10.38061894</v>
      </c>
      <c r="O20" s="214">
        <v>11.02840939</v>
      </c>
      <c r="P20" s="214">
        <v>11.338277209999999</v>
      </c>
      <c r="Q20" s="214">
        <v>10.20822628</v>
      </c>
      <c r="R20" s="214">
        <v>9.5372963510000002</v>
      </c>
      <c r="S20" s="214">
        <v>9.6538179579999994</v>
      </c>
      <c r="T20" s="214">
        <v>11.276475270000001</v>
      </c>
      <c r="U20" s="214">
        <v>12.12562518</v>
      </c>
      <c r="V20" s="214">
        <v>12.08863665</v>
      </c>
      <c r="W20" s="214">
        <v>11.499994839999999</v>
      </c>
      <c r="X20" s="214">
        <v>9.9225002460000002</v>
      </c>
      <c r="Y20" s="214">
        <v>9.5866746559999996</v>
      </c>
      <c r="Z20" s="214">
        <v>9.9945556829999997</v>
      </c>
      <c r="AA20" s="214">
        <v>10.73582944</v>
      </c>
      <c r="AB20" s="214">
        <v>10.616690930000001</v>
      </c>
      <c r="AC20" s="214">
        <v>9.5931623380000008</v>
      </c>
      <c r="AD20" s="214">
        <v>9.3472501539999993</v>
      </c>
      <c r="AE20" s="214">
        <v>9.5511917690000008</v>
      </c>
      <c r="AF20" s="214">
        <v>11.38790897</v>
      </c>
      <c r="AG20" s="214">
        <v>12.41094657</v>
      </c>
      <c r="AH20" s="214">
        <v>12.70533176</v>
      </c>
      <c r="AI20" s="214">
        <v>11.61376739</v>
      </c>
      <c r="AJ20" s="214">
        <v>9.9364685769999994</v>
      </c>
      <c r="AK20" s="214">
        <v>9.6195098940000001</v>
      </c>
      <c r="AL20" s="214">
        <v>10.401550110000001</v>
      </c>
      <c r="AM20" s="214">
        <v>10.551216666</v>
      </c>
      <c r="AN20" s="214">
        <v>10.157489930000001</v>
      </c>
      <c r="AO20" s="214">
        <v>9.689786325</v>
      </c>
      <c r="AP20" s="214">
        <v>9.3439269364000008</v>
      </c>
      <c r="AQ20" s="214">
        <v>9.7044951166000004</v>
      </c>
      <c r="AR20" s="214">
        <v>11.193902988</v>
      </c>
      <c r="AS20" s="214">
        <v>12.085634911</v>
      </c>
      <c r="AT20" s="214">
        <v>11.897403776000001</v>
      </c>
      <c r="AU20" s="214">
        <v>10.989710054</v>
      </c>
      <c r="AV20" s="214">
        <v>9.9051657340000006</v>
      </c>
      <c r="AW20" s="214">
        <v>9.6978844449999997</v>
      </c>
      <c r="AX20" s="214">
        <v>10.323043312999999</v>
      </c>
      <c r="AY20" s="214">
        <v>11.365116341</v>
      </c>
      <c r="AZ20" s="214">
        <v>10.665313746000001</v>
      </c>
      <c r="BA20" s="214">
        <v>9.7333128991999995</v>
      </c>
      <c r="BB20" s="214">
        <v>9.4984656981000004</v>
      </c>
      <c r="BC20" s="214">
        <v>9.8705256650000006</v>
      </c>
      <c r="BD20" s="214">
        <v>11.473271216000001</v>
      </c>
      <c r="BE20" s="355">
        <v>12.219950000000001</v>
      </c>
      <c r="BF20" s="355">
        <v>12.22359</v>
      </c>
      <c r="BG20" s="355">
        <v>11.13176</v>
      </c>
      <c r="BH20" s="355">
        <v>9.9880030000000009</v>
      </c>
      <c r="BI20" s="355">
        <v>9.7633329999999994</v>
      </c>
      <c r="BJ20" s="355">
        <v>10.373849999999999</v>
      </c>
      <c r="BK20" s="355">
        <v>11.255710000000001</v>
      </c>
      <c r="BL20" s="355">
        <v>10.780709999999999</v>
      </c>
      <c r="BM20" s="355">
        <v>9.8157289999999993</v>
      </c>
      <c r="BN20" s="355">
        <v>9.3776720000000005</v>
      </c>
      <c r="BO20" s="355">
        <v>9.6383569999999992</v>
      </c>
      <c r="BP20" s="355">
        <v>11.17048</v>
      </c>
      <c r="BQ20" s="355">
        <v>12.17496</v>
      </c>
      <c r="BR20" s="355">
        <v>12.291740000000001</v>
      </c>
      <c r="BS20" s="355">
        <v>11.205500000000001</v>
      </c>
      <c r="BT20" s="355">
        <v>10.04332</v>
      </c>
      <c r="BU20" s="355">
        <v>9.8010730000000006</v>
      </c>
      <c r="BV20" s="355">
        <v>10.414899999999999</v>
      </c>
    </row>
    <row r="21" spans="1:74" ht="11.1" customHeight="1" x14ac:dyDescent="0.2">
      <c r="A21" s="107"/>
      <c r="B21" s="108" t="s">
        <v>195</v>
      </c>
      <c r="C21" s="214"/>
      <c r="D21" s="214"/>
      <c r="E21" s="214"/>
      <c r="F21" s="214"/>
      <c r="G21" s="214"/>
      <c r="H21" s="214"/>
      <c r="I21" s="214"/>
      <c r="J21" s="214"/>
      <c r="K21" s="214"/>
      <c r="L21" s="214"/>
      <c r="M21" s="214"/>
      <c r="N21" s="214"/>
      <c r="O21" s="214"/>
      <c r="P21" s="214"/>
      <c r="Q21" s="214"/>
      <c r="R21" s="214"/>
      <c r="S21" s="214"/>
      <c r="T21" s="214"/>
      <c r="U21" s="214"/>
      <c r="V21" s="214"/>
      <c r="W21" s="214"/>
      <c r="X21" s="214"/>
      <c r="Y21" s="214"/>
      <c r="Z21" s="214"/>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214"/>
      <c r="AZ21" s="214"/>
      <c r="BA21" s="214"/>
      <c r="BB21" s="214"/>
      <c r="BC21" s="214"/>
      <c r="BD21" s="214"/>
      <c r="BE21" s="355"/>
      <c r="BF21" s="355"/>
      <c r="BG21" s="355"/>
      <c r="BH21" s="355"/>
      <c r="BI21" s="355"/>
      <c r="BJ21" s="355"/>
      <c r="BK21" s="355"/>
      <c r="BL21" s="355"/>
      <c r="BM21" s="355"/>
      <c r="BN21" s="355"/>
      <c r="BO21" s="355"/>
      <c r="BP21" s="355"/>
      <c r="BQ21" s="355"/>
      <c r="BR21" s="355"/>
      <c r="BS21" s="355"/>
      <c r="BT21" s="355"/>
      <c r="BU21" s="355"/>
      <c r="BV21" s="355"/>
    </row>
    <row r="22" spans="1:74" ht="11.1" customHeight="1" x14ac:dyDescent="0.2">
      <c r="A22" s="107" t="s">
        <v>196</v>
      </c>
      <c r="B22" s="203" t="s">
        <v>197</v>
      </c>
      <c r="C22" s="275">
        <v>1138.5682988999999</v>
      </c>
      <c r="D22" s="275">
        <v>998.40645557000005</v>
      </c>
      <c r="E22" s="275">
        <v>887.72486126000001</v>
      </c>
      <c r="F22" s="275">
        <v>717.20093779000001</v>
      </c>
      <c r="G22" s="275">
        <v>743.91092899</v>
      </c>
      <c r="H22" s="275">
        <v>917.38152914</v>
      </c>
      <c r="I22" s="275">
        <v>1064.8704264</v>
      </c>
      <c r="J22" s="275">
        <v>1055.5591973999999</v>
      </c>
      <c r="K22" s="275">
        <v>938.30398752999997</v>
      </c>
      <c r="L22" s="275">
        <v>761.86948175999999</v>
      </c>
      <c r="M22" s="275">
        <v>773.12285872999996</v>
      </c>
      <c r="N22" s="275">
        <v>938.76460712000005</v>
      </c>
      <c r="O22" s="275">
        <v>1061.2667402</v>
      </c>
      <c r="P22" s="275">
        <v>953.97952132</v>
      </c>
      <c r="Q22" s="275">
        <v>902.59271278000006</v>
      </c>
      <c r="R22" s="275">
        <v>694.84626473000003</v>
      </c>
      <c r="S22" s="275">
        <v>733.06581529000005</v>
      </c>
      <c r="T22" s="275">
        <v>926.72491669999999</v>
      </c>
      <c r="U22" s="275">
        <v>1125.0008307000001</v>
      </c>
      <c r="V22" s="275">
        <v>1113.2673294000001</v>
      </c>
      <c r="W22" s="275">
        <v>966.14287387000002</v>
      </c>
      <c r="X22" s="275">
        <v>765.33188921999999</v>
      </c>
      <c r="Y22" s="275">
        <v>713.93977875999997</v>
      </c>
      <c r="Z22" s="275">
        <v>860.24927941999999</v>
      </c>
      <c r="AA22" s="275">
        <v>999.26060428000005</v>
      </c>
      <c r="AB22" s="275">
        <v>884.72207283</v>
      </c>
      <c r="AC22" s="275">
        <v>764.68698926000002</v>
      </c>
      <c r="AD22" s="275">
        <v>673.26753049000001</v>
      </c>
      <c r="AE22" s="275">
        <v>718.69169839000006</v>
      </c>
      <c r="AF22" s="275">
        <v>955.30956011000001</v>
      </c>
      <c r="AG22" s="275">
        <v>1178.0787961000001</v>
      </c>
      <c r="AH22" s="275">
        <v>1193.583609</v>
      </c>
      <c r="AI22" s="275">
        <v>986.98524056999997</v>
      </c>
      <c r="AJ22" s="275">
        <v>774.46346359999995</v>
      </c>
      <c r="AK22" s="275">
        <v>711.41354591000004</v>
      </c>
      <c r="AL22" s="275">
        <v>925.32236910999995</v>
      </c>
      <c r="AM22" s="275">
        <v>979.84828511000001</v>
      </c>
      <c r="AN22" s="275">
        <v>768.30978215000005</v>
      </c>
      <c r="AO22" s="275">
        <v>784.11886306999997</v>
      </c>
      <c r="AP22" s="275">
        <v>689.59812594000005</v>
      </c>
      <c r="AQ22" s="275">
        <v>750.32752045999996</v>
      </c>
      <c r="AR22" s="275">
        <v>925.11633917999995</v>
      </c>
      <c r="AS22" s="275">
        <v>1130.1118824</v>
      </c>
      <c r="AT22" s="275">
        <v>1076.6730414000001</v>
      </c>
      <c r="AU22" s="275">
        <v>902.70553514000005</v>
      </c>
      <c r="AV22" s="275">
        <v>780.69463142999996</v>
      </c>
      <c r="AW22" s="275">
        <v>741.93850713999996</v>
      </c>
      <c r="AX22" s="275">
        <v>923.15873390000002</v>
      </c>
      <c r="AY22" s="275">
        <v>1115.9391307000001</v>
      </c>
      <c r="AZ22" s="275">
        <v>848.90467586</v>
      </c>
      <c r="BA22" s="275">
        <v>794.42546411000001</v>
      </c>
      <c r="BB22" s="275">
        <v>712.56200995999995</v>
      </c>
      <c r="BC22" s="275">
        <v>819.35069999999996</v>
      </c>
      <c r="BD22" s="275">
        <v>993.21680000000003</v>
      </c>
      <c r="BE22" s="338">
        <v>1142.8610000000001</v>
      </c>
      <c r="BF22" s="338">
        <v>1112.1099999999999</v>
      </c>
      <c r="BG22" s="338">
        <v>910.24019999999996</v>
      </c>
      <c r="BH22" s="338">
        <v>782.32230000000004</v>
      </c>
      <c r="BI22" s="338">
        <v>742.27869999999996</v>
      </c>
      <c r="BJ22" s="338">
        <v>916.1893</v>
      </c>
      <c r="BK22" s="338">
        <v>1075.6880000000001</v>
      </c>
      <c r="BL22" s="338">
        <v>852.23149999999998</v>
      </c>
      <c r="BM22" s="338">
        <v>795.66570000000002</v>
      </c>
      <c r="BN22" s="338">
        <v>674.06809999999996</v>
      </c>
      <c r="BO22" s="338">
        <v>710.76279999999997</v>
      </c>
      <c r="BP22" s="338">
        <v>901.21420000000001</v>
      </c>
      <c r="BQ22" s="338">
        <v>1115.325</v>
      </c>
      <c r="BR22" s="338">
        <v>1107.4259999999999</v>
      </c>
      <c r="BS22" s="338">
        <v>907.92150000000004</v>
      </c>
      <c r="BT22" s="338">
        <v>780.37090000000001</v>
      </c>
      <c r="BU22" s="338">
        <v>738.71130000000005</v>
      </c>
      <c r="BV22" s="338">
        <v>911.83320000000003</v>
      </c>
    </row>
    <row r="23" spans="1:74" ht="11.1" customHeight="1" x14ac:dyDescent="0.2">
      <c r="A23" s="107"/>
      <c r="B23" s="108"/>
      <c r="C23" s="235"/>
      <c r="D23" s="235"/>
      <c r="E23" s="235"/>
      <c r="F23" s="235"/>
      <c r="G23" s="235"/>
      <c r="H23" s="235"/>
      <c r="I23" s="235"/>
      <c r="J23" s="235"/>
      <c r="K23" s="235"/>
      <c r="L23" s="235"/>
      <c r="M23" s="235"/>
      <c r="N23" s="235"/>
      <c r="O23" s="235"/>
      <c r="P23" s="235"/>
      <c r="Q23" s="235"/>
      <c r="R23" s="235"/>
      <c r="S23" s="235"/>
      <c r="T23" s="235"/>
      <c r="U23" s="235"/>
      <c r="V23" s="235"/>
      <c r="W23" s="235"/>
      <c r="X23" s="235"/>
      <c r="Y23" s="235"/>
      <c r="Z23" s="235"/>
      <c r="AA23" s="235"/>
      <c r="AB23" s="235"/>
      <c r="AC23" s="235"/>
      <c r="AD23" s="235"/>
      <c r="AE23" s="235"/>
      <c r="AF23" s="235"/>
      <c r="AG23" s="235"/>
      <c r="AH23" s="235"/>
      <c r="AI23" s="235"/>
      <c r="AJ23" s="235"/>
      <c r="AK23" s="235"/>
      <c r="AL23" s="235"/>
      <c r="AM23" s="235"/>
      <c r="AN23" s="235"/>
      <c r="AO23" s="235"/>
      <c r="AP23" s="235"/>
      <c r="AQ23" s="235"/>
      <c r="AR23" s="235"/>
      <c r="AS23" s="235"/>
      <c r="AT23" s="235"/>
      <c r="AU23" s="235"/>
      <c r="AV23" s="235"/>
      <c r="AW23" s="235"/>
      <c r="AX23" s="235"/>
      <c r="AY23" s="235"/>
      <c r="AZ23" s="235"/>
      <c r="BA23" s="235"/>
      <c r="BB23" s="235"/>
      <c r="BC23" s="235"/>
      <c r="BD23" s="235"/>
      <c r="BE23" s="378"/>
      <c r="BF23" s="378"/>
      <c r="BG23" s="378"/>
      <c r="BH23" s="378"/>
      <c r="BI23" s="378"/>
      <c r="BJ23" s="378"/>
      <c r="BK23" s="378"/>
      <c r="BL23" s="378"/>
      <c r="BM23" s="378"/>
      <c r="BN23" s="378"/>
      <c r="BO23" s="378"/>
      <c r="BP23" s="378"/>
      <c r="BQ23" s="378"/>
      <c r="BR23" s="378"/>
      <c r="BS23" s="378"/>
      <c r="BT23" s="378"/>
      <c r="BU23" s="378"/>
      <c r="BV23" s="378"/>
    </row>
    <row r="24" spans="1:74" ht="11.1" customHeight="1" x14ac:dyDescent="0.2">
      <c r="A24" s="107"/>
      <c r="B24" s="109" t="s">
        <v>99</v>
      </c>
      <c r="C24" s="235"/>
      <c r="D24" s="235"/>
      <c r="E24" s="235"/>
      <c r="F24" s="235"/>
      <c r="G24" s="235"/>
      <c r="H24" s="235"/>
      <c r="I24" s="235"/>
      <c r="J24" s="235"/>
      <c r="K24" s="235"/>
      <c r="L24" s="235"/>
      <c r="M24" s="235"/>
      <c r="N24" s="235"/>
      <c r="O24" s="235"/>
      <c r="P24" s="235"/>
      <c r="Q24" s="235"/>
      <c r="R24" s="235"/>
      <c r="S24" s="235"/>
      <c r="T24" s="235"/>
      <c r="U24" s="235"/>
      <c r="V24" s="235"/>
      <c r="W24" s="235"/>
      <c r="X24" s="235"/>
      <c r="Y24" s="235"/>
      <c r="Z24" s="235"/>
      <c r="AA24" s="235"/>
      <c r="AB24" s="235"/>
      <c r="AC24" s="235"/>
      <c r="AD24" s="235"/>
      <c r="AE24" s="235"/>
      <c r="AF24" s="235"/>
      <c r="AG24" s="235"/>
      <c r="AH24" s="235"/>
      <c r="AI24" s="235"/>
      <c r="AJ24" s="235"/>
      <c r="AK24" s="235"/>
      <c r="AL24" s="235"/>
      <c r="AM24" s="235"/>
      <c r="AN24" s="235"/>
      <c r="AO24" s="235"/>
      <c r="AP24" s="235"/>
      <c r="AQ24" s="235"/>
      <c r="AR24" s="235"/>
      <c r="AS24" s="235"/>
      <c r="AT24" s="235"/>
      <c r="AU24" s="235"/>
      <c r="AV24" s="235"/>
      <c r="AW24" s="235"/>
      <c r="AX24" s="235"/>
      <c r="AY24" s="235"/>
      <c r="AZ24" s="235"/>
      <c r="BA24" s="235"/>
      <c r="BB24" s="235"/>
      <c r="BC24" s="235"/>
      <c r="BD24" s="235"/>
      <c r="BE24" s="378"/>
      <c r="BF24" s="378"/>
      <c r="BG24" s="378"/>
      <c r="BH24" s="378"/>
      <c r="BI24" s="378"/>
      <c r="BJ24" s="378"/>
      <c r="BK24" s="378"/>
      <c r="BL24" s="378"/>
      <c r="BM24" s="378"/>
      <c r="BN24" s="378"/>
      <c r="BO24" s="378"/>
      <c r="BP24" s="378"/>
      <c r="BQ24" s="378"/>
      <c r="BR24" s="378"/>
      <c r="BS24" s="378"/>
      <c r="BT24" s="378"/>
      <c r="BU24" s="378"/>
      <c r="BV24" s="378"/>
    </row>
    <row r="25" spans="1:74" ht="11.1" customHeight="1" x14ac:dyDescent="0.2">
      <c r="A25" s="107" t="s">
        <v>64</v>
      </c>
      <c r="B25" s="203" t="s">
        <v>84</v>
      </c>
      <c r="C25" s="258">
        <v>133.70472699999999</v>
      </c>
      <c r="D25" s="258">
        <v>119.90428300000001</v>
      </c>
      <c r="E25" s="258">
        <v>118.260238</v>
      </c>
      <c r="F25" s="258">
        <v>128.92501799999999</v>
      </c>
      <c r="G25" s="258">
        <v>136.92056299999999</v>
      </c>
      <c r="H25" s="258">
        <v>133.479434</v>
      </c>
      <c r="I25" s="258">
        <v>125.869913</v>
      </c>
      <c r="J25" s="258">
        <v>121.36913199999999</v>
      </c>
      <c r="K25" s="258">
        <v>124.54611800000001</v>
      </c>
      <c r="L25" s="258">
        <v>136.96425400000001</v>
      </c>
      <c r="M25" s="258">
        <v>142.59539599999999</v>
      </c>
      <c r="N25" s="258">
        <v>151.54845399999999</v>
      </c>
      <c r="O25" s="258">
        <v>154.389578</v>
      </c>
      <c r="P25" s="258">
        <v>149.07128700000001</v>
      </c>
      <c r="Q25" s="258">
        <v>154.346698</v>
      </c>
      <c r="R25" s="258">
        <v>167.06340900000001</v>
      </c>
      <c r="S25" s="258">
        <v>172.809335</v>
      </c>
      <c r="T25" s="258">
        <v>166.43659700000001</v>
      </c>
      <c r="U25" s="258">
        <v>157.93807699999999</v>
      </c>
      <c r="V25" s="258">
        <v>155.95185499999999</v>
      </c>
      <c r="W25" s="258">
        <v>162.108619</v>
      </c>
      <c r="X25" s="258">
        <v>175.587987</v>
      </c>
      <c r="Y25" s="258">
        <v>188.594571</v>
      </c>
      <c r="Z25" s="258">
        <v>195.54803699999999</v>
      </c>
      <c r="AA25" s="258">
        <v>187.203047</v>
      </c>
      <c r="AB25" s="258">
        <v>187.06361799999999</v>
      </c>
      <c r="AC25" s="258">
        <v>191.55273500000001</v>
      </c>
      <c r="AD25" s="258">
        <v>193.18521200000001</v>
      </c>
      <c r="AE25" s="258">
        <v>192.41693000000001</v>
      </c>
      <c r="AF25" s="258">
        <v>182.086476</v>
      </c>
      <c r="AG25" s="258">
        <v>168.11860899999999</v>
      </c>
      <c r="AH25" s="258">
        <v>158.908174</v>
      </c>
      <c r="AI25" s="258">
        <v>156.56690900000001</v>
      </c>
      <c r="AJ25" s="258">
        <v>160.93226000000001</v>
      </c>
      <c r="AK25" s="258">
        <v>170.27655799999999</v>
      </c>
      <c r="AL25" s="258">
        <v>162.00901400000001</v>
      </c>
      <c r="AM25" s="258">
        <v>156.174691</v>
      </c>
      <c r="AN25" s="258">
        <v>160.447622</v>
      </c>
      <c r="AO25" s="258">
        <v>161.69028399999999</v>
      </c>
      <c r="AP25" s="258">
        <v>163.72266300000001</v>
      </c>
      <c r="AQ25" s="258">
        <v>162.309099</v>
      </c>
      <c r="AR25" s="258">
        <v>157.71925200000001</v>
      </c>
      <c r="AS25" s="258">
        <v>145.376148</v>
      </c>
      <c r="AT25" s="258">
        <v>141.720201</v>
      </c>
      <c r="AU25" s="258">
        <v>139.31500700000001</v>
      </c>
      <c r="AV25" s="258">
        <v>141.20403300000001</v>
      </c>
      <c r="AW25" s="258">
        <v>143.20974699999999</v>
      </c>
      <c r="AX25" s="258">
        <v>137.15473499999999</v>
      </c>
      <c r="AY25" s="258">
        <v>123.49857799999999</v>
      </c>
      <c r="AZ25" s="258">
        <v>120.86599099999999</v>
      </c>
      <c r="BA25" s="258">
        <v>126.397733</v>
      </c>
      <c r="BB25" s="258">
        <v>128.980074</v>
      </c>
      <c r="BC25" s="258">
        <v>128.10659999999999</v>
      </c>
      <c r="BD25" s="258">
        <v>121.45829999999999</v>
      </c>
      <c r="BE25" s="346">
        <v>114.41459999999999</v>
      </c>
      <c r="BF25" s="346">
        <v>110.8314</v>
      </c>
      <c r="BG25" s="346">
        <v>109.4974</v>
      </c>
      <c r="BH25" s="346">
        <v>114.6433</v>
      </c>
      <c r="BI25" s="346">
        <v>119.8661</v>
      </c>
      <c r="BJ25" s="346">
        <v>117.6288</v>
      </c>
      <c r="BK25" s="346">
        <v>113.3497</v>
      </c>
      <c r="BL25" s="346">
        <v>111.0252</v>
      </c>
      <c r="BM25" s="346">
        <v>116.6915</v>
      </c>
      <c r="BN25" s="346">
        <v>117.6435</v>
      </c>
      <c r="BO25" s="346">
        <v>119.35169999999999</v>
      </c>
      <c r="BP25" s="346">
        <v>114.4264</v>
      </c>
      <c r="BQ25" s="346">
        <v>111.9374</v>
      </c>
      <c r="BR25" s="346">
        <v>110.25190000000001</v>
      </c>
      <c r="BS25" s="346">
        <v>108.77589999999999</v>
      </c>
      <c r="BT25" s="346">
        <v>113.8216</v>
      </c>
      <c r="BU25" s="346">
        <v>118.9494</v>
      </c>
      <c r="BV25" s="346">
        <v>118.1224</v>
      </c>
    </row>
    <row r="26" spans="1:74" ht="11.1" customHeight="1" x14ac:dyDescent="0.2">
      <c r="A26" s="107" t="s">
        <v>80</v>
      </c>
      <c r="B26" s="203" t="s">
        <v>82</v>
      </c>
      <c r="C26" s="258">
        <v>10.056524</v>
      </c>
      <c r="D26" s="258">
        <v>10.676515999999999</v>
      </c>
      <c r="E26" s="258">
        <v>10.606097</v>
      </c>
      <c r="F26" s="258">
        <v>10.607760000000001</v>
      </c>
      <c r="G26" s="258">
        <v>10.580579999999999</v>
      </c>
      <c r="H26" s="258">
        <v>10.659186</v>
      </c>
      <c r="I26" s="258">
        <v>10.250047</v>
      </c>
      <c r="J26" s="258">
        <v>10.460414999999999</v>
      </c>
      <c r="K26" s="258">
        <v>10.531572000000001</v>
      </c>
      <c r="L26" s="258">
        <v>10.890506</v>
      </c>
      <c r="M26" s="258">
        <v>11.977948</v>
      </c>
      <c r="N26" s="258">
        <v>12.763876</v>
      </c>
      <c r="O26" s="258">
        <v>12.206533</v>
      </c>
      <c r="P26" s="258">
        <v>9.7982139999999998</v>
      </c>
      <c r="Q26" s="258">
        <v>10.250736</v>
      </c>
      <c r="R26" s="258">
        <v>10.152165</v>
      </c>
      <c r="S26" s="258">
        <v>10.518329</v>
      </c>
      <c r="T26" s="258">
        <v>10.570016000000001</v>
      </c>
      <c r="U26" s="258">
        <v>10.263408999999999</v>
      </c>
      <c r="V26" s="258">
        <v>10.086831</v>
      </c>
      <c r="W26" s="258">
        <v>10.76604</v>
      </c>
      <c r="X26" s="258">
        <v>11.491528000000001</v>
      </c>
      <c r="Y26" s="258">
        <v>12.310199000000001</v>
      </c>
      <c r="Z26" s="258">
        <v>12.566008</v>
      </c>
      <c r="AA26" s="258">
        <v>12.020158</v>
      </c>
      <c r="AB26" s="258">
        <v>11.645473000000001</v>
      </c>
      <c r="AC26" s="258">
        <v>11.732889999999999</v>
      </c>
      <c r="AD26" s="258">
        <v>11.982028</v>
      </c>
      <c r="AE26" s="258">
        <v>12.093938</v>
      </c>
      <c r="AF26" s="258">
        <v>11.935582</v>
      </c>
      <c r="AG26" s="258">
        <v>11.696489</v>
      </c>
      <c r="AH26" s="258">
        <v>11.595335</v>
      </c>
      <c r="AI26" s="258">
        <v>11.639842</v>
      </c>
      <c r="AJ26" s="258">
        <v>11.630210999999999</v>
      </c>
      <c r="AK26" s="258">
        <v>11.952718000000001</v>
      </c>
      <c r="AL26" s="258">
        <v>11.78941</v>
      </c>
      <c r="AM26" s="258">
        <v>11.846501</v>
      </c>
      <c r="AN26" s="258">
        <v>11.709982999999999</v>
      </c>
      <c r="AO26" s="258">
        <v>12.541505000000001</v>
      </c>
      <c r="AP26" s="258">
        <v>12.305598</v>
      </c>
      <c r="AQ26" s="258">
        <v>12.036095</v>
      </c>
      <c r="AR26" s="258">
        <v>11.889896</v>
      </c>
      <c r="AS26" s="258">
        <v>11.690583</v>
      </c>
      <c r="AT26" s="258">
        <v>11.500157</v>
      </c>
      <c r="AU26" s="258">
        <v>11.378622999999999</v>
      </c>
      <c r="AV26" s="258">
        <v>11.325189</v>
      </c>
      <c r="AW26" s="258">
        <v>11.376973</v>
      </c>
      <c r="AX26" s="258">
        <v>10.991702</v>
      </c>
      <c r="AY26" s="258">
        <v>9.8286130000000007</v>
      </c>
      <c r="AZ26" s="258">
        <v>10.282627</v>
      </c>
      <c r="BA26" s="258">
        <v>10.251673</v>
      </c>
      <c r="BB26" s="258">
        <v>10.185888</v>
      </c>
      <c r="BC26" s="258">
        <v>10.558540000000001</v>
      </c>
      <c r="BD26" s="258">
        <v>10.73269</v>
      </c>
      <c r="BE26" s="346">
        <v>10.4259</v>
      </c>
      <c r="BF26" s="346">
        <v>10.504799999999999</v>
      </c>
      <c r="BG26" s="346">
        <v>10.815189999999999</v>
      </c>
      <c r="BH26" s="346">
        <v>11.09764</v>
      </c>
      <c r="BI26" s="346">
        <v>11.427860000000001</v>
      </c>
      <c r="BJ26" s="346">
        <v>11.426399999999999</v>
      </c>
      <c r="BK26" s="346">
        <v>10.92815</v>
      </c>
      <c r="BL26" s="346">
        <v>10.95729</v>
      </c>
      <c r="BM26" s="346">
        <v>11.35929</v>
      </c>
      <c r="BN26" s="346">
        <v>11.29617</v>
      </c>
      <c r="BO26" s="346">
        <v>11.2819</v>
      </c>
      <c r="BP26" s="346">
        <v>11.34187</v>
      </c>
      <c r="BQ26" s="346">
        <v>10.98404</v>
      </c>
      <c r="BR26" s="346">
        <v>11.017720000000001</v>
      </c>
      <c r="BS26" s="346">
        <v>11.292120000000001</v>
      </c>
      <c r="BT26" s="346">
        <v>11.541600000000001</v>
      </c>
      <c r="BU26" s="346">
        <v>11.82648</v>
      </c>
      <c r="BV26" s="346">
        <v>11.765280000000001</v>
      </c>
    </row>
    <row r="27" spans="1:74" ht="11.1" customHeight="1" x14ac:dyDescent="0.2">
      <c r="A27" s="107" t="s">
        <v>81</v>
      </c>
      <c r="B27" s="203" t="s">
        <v>83</v>
      </c>
      <c r="C27" s="258">
        <v>15.057862</v>
      </c>
      <c r="D27" s="258">
        <v>16.002562999999999</v>
      </c>
      <c r="E27" s="258">
        <v>16.147631000000001</v>
      </c>
      <c r="F27" s="258">
        <v>16.482986</v>
      </c>
      <c r="G27" s="258">
        <v>16.284594999999999</v>
      </c>
      <c r="H27" s="258">
        <v>16.583413</v>
      </c>
      <c r="I27" s="258">
        <v>16.489792000000001</v>
      </c>
      <c r="J27" s="258">
        <v>16.510366000000001</v>
      </c>
      <c r="K27" s="258">
        <v>16.863444999999999</v>
      </c>
      <c r="L27" s="258">
        <v>17.428569</v>
      </c>
      <c r="M27" s="258">
        <v>18.165973000000001</v>
      </c>
      <c r="N27" s="258">
        <v>18.309222999999999</v>
      </c>
      <c r="O27" s="258">
        <v>18.216335999999998</v>
      </c>
      <c r="P27" s="258">
        <v>16.459309999999999</v>
      </c>
      <c r="Q27" s="258">
        <v>16.995867000000001</v>
      </c>
      <c r="R27" s="258">
        <v>17.167448</v>
      </c>
      <c r="S27" s="258">
        <v>17.356687999999998</v>
      </c>
      <c r="T27" s="258">
        <v>17.512678999999999</v>
      </c>
      <c r="U27" s="258">
        <v>17.518833999999998</v>
      </c>
      <c r="V27" s="258">
        <v>17.711565</v>
      </c>
      <c r="W27" s="258">
        <v>18.285516000000001</v>
      </c>
      <c r="X27" s="258">
        <v>18.595804999999999</v>
      </c>
      <c r="Y27" s="258">
        <v>18.737691000000002</v>
      </c>
      <c r="Z27" s="258">
        <v>17.955214999999999</v>
      </c>
      <c r="AA27" s="258">
        <v>17.929735999999998</v>
      </c>
      <c r="AB27" s="258">
        <v>17.661663000000001</v>
      </c>
      <c r="AC27" s="258">
        <v>17.501256000000001</v>
      </c>
      <c r="AD27" s="258">
        <v>17.637352</v>
      </c>
      <c r="AE27" s="258">
        <v>17.855595000000001</v>
      </c>
      <c r="AF27" s="258">
        <v>17.859297000000002</v>
      </c>
      <c r="AG27" s="258">
        <v>17.726261999999998</v>
      </c>
      <c r="AH27" s="258">
        <v>17.819545999999999</v>
      </c>
      <c r="AI27" s="258">
        <v>17.852170999999998</v>
      </c>
      <c r="AJ27" s="258">
        <v>18.016973</v>
      </c>
      <c r="AK27" s="258">
        <v>18.324117999999999</v>
      </c>
      <c r="AL27" s="258">
        <v>17.854973000000001</v>
      </c>
      <c r="AM27" s="258">
        <v>17.496300000000002</v>
      </c>
      <c r="AN27" s="258">
        <v>17.287451999999998</v>
      </c>
      <c r="AO27" s="258">
        <v>17.005503000000001</v>
      </c>
      <c r="AP27" s="258">
        <v>16.948294000000001</v>
      </c>
      <c r="AQ27" s="258">
        <v>16.817015999999999</v>
      </c>
      <c r="AR27" s="258">
        <v>16.644051999999999</v>
      </c>
      <c r="AS27" s="258">
        <v>16.803901</v>
      </c>
      <c r="AT27" s="258">
        <v>16.644086999999999</v>
      </c>
      <c r="AU27" s="258">
        <v>16.353683</v>
      </c>
      <c r="AV27" s="258">
        <v>16.378329999999998</v>
      </c>
      <c r="AW27" s="258">
        <v>16.388045999999999</v>
      </c>
      <c r="AX27" s="258">
        <v>15.833327000000001</v>
      </c>
      <c r="AY27" s="258">
        <v>14.729865</v>
      </c>
      <c r="AZ27" s="258">
        <v>14.979457999999999</v>
      </c>
      <c r="BA27" s="258">
        <v>14.961576000000001</v>
      </c>
      <c r="BB27" s="258">
        <v>14.881188</v>
      </c>
      <c r="BC27" s="258">
        <v>14.902480000000001</v>
      </c>
      <c r="BD27" s="258">
        <v>15.04519</v>
      </c>
      <c r="BE27" s="346">
        <v>15.049390000000001</v>
      </c>
      <c r="BF27" s="346">
        <v>15.09632</v>
      </c>
      <c r="BG27" s="346">
        <v>15.17947</v>
      </c>
      <c r="BH27" s="346">
        <v>15.32216</v>
      </c>
      <c r="BI27" s="346">
        <v>15.57063</v>
      </c>
      <c r="BJ27" s="346">
        <v>15.66648</v>
      </c>
      <c r="BK27" s="346">
        <v>15.758660000000001</v>
      </c>
      <c r="BL27" s="346">
        <v>15.923579999999999</v>
      </c>
      <c r="BM27" s="346">
        <v>15.88541</v>
      </c>
      <c r="BN27" s="346">
        <v>15.814109999999999</v>
      </c>
      <c r="BO27" s="346">
        <v>15.7561</v>
      </c>
      <c r="BP27" s="346">
        <v>15.840389999999999</v>
      </c>
      <c r="BQ27" s="346">
        <v>15.79227</v>
      </c>
      <c r="BR27" s="346">
        <v>15.78857</v>
      </c>
      <c r="BS27" s="346">
        <v>15.820819999999999</v>
      </c>
      <c r="BT27" s="346">
        <v>15.90915</v>
      </c>
      <c r="BU27" s="346">
        <v>16.10277</v>
      </c>
      <c r="BV27" s="346">
        <v>16.144400000000001</v>
      </c>
    </row>
    <row r="28" spans="1:74" ht="11.1" customHeight="1" x14ac:dyDescent="0.2">
      <c r="A28" s="107"/>
      <c r="B28" s="108"/>
      <c r="C28" s="235"/>
      <c r="D28" s="235"/>
      <c r="E28" s="235"/>
      <c r="F28" s="235"/>
      <c r="G28" s="235"/>
      <c r="H28" s="235"/>
      <c r="I28" s="235"/>
      <c r="J28" s="235"/>
      <c r="K28" s="235"/>
      <c r="L28" s="235"/>
      <c r="M28" s="235"/>
      <c r="N28" s="235"/>
      <c r="O28" s="235"/>
      <c r="P28" s="235"/>
      <c r="Q28" s="235"/>
      <c r="R28" s="235"/>
      <c r="S28" s="235"/>
      <c r="T28" s="235"/>
      <c r="U28" s="235"/>
      <c r="V28" s="235"/>
      <c r="W28" s="235"/>
      <c r="X28" s="235"/>
      <c r="Y28" s="235"/>
      <c r="Z28" s="235"/>
      <c r="AA28" s="235"/>
      <c r="AB28" s="235"/>
      <c r="AC28" s="235"/>
      <c r="AD28" s="235"/>
      <c r="AE28" s="235"/>
      <c r="AF28" s="235"/>
      <c r="AG28" s="235"/>
      <c r="AH28" s="235"/>
      <c r="AI28" s="235"/>
      <c r="AJ28" s="235"/>
      <c r="AK28" s="235"/>
      <c r="AL28" s="235"/>
      <c r="AM28" s="235"/>
      <c r="AN28" s="235"/>
      <c r="AO28" s="235"/>
      <c r="AP28" s="235"/>
      <c r="AQ28" s="235"/>
      <c r="AR28" s="235"/>
      <c r="AS28" s="235"/>
      <c r="AT28" s="235"/>
      <c r="AU28" s="235"/>
      <c r="AV28" s="235"/>
      <c r="AW28" s="235"/>
      <c r="AX28" s="235"/>
      <c r="AY28" s="235"/>
      <c r="AZ28" s="235"/>
      <c r="BA28" s="235"/>
      <c r="BB28" s="235"/>
      <c r="BC28" s="235"/>
      <c r="BD28" s="235"/>
      <c r="BE28" s="378"/>
      <c r="BF28" s="378"/>
      <c r="BG28" s="378"/>
      <c r="BH28" s="378"/>
      <c r="BI28" s="378"/>
      <c r="BJ28" s="378"/>
      <c r="BK28" s="378"/>
      <c r="BL28" s="378"/>
      <c r="BM28" s="378"/>
      <c r="BN28" s="378"/>
      <c r="BO28" s="378"/>
      <c r="BP28" s="378"/>
      <c r="BQ28" s="378"/>
      <c r="BR28" s="378"/>
      <c r="BS28" s="378"/>
      <c r="BT28" s="378"/>
      <c r="BU28" s="378"/>
      <c r="BV28" s="378"/>
    </row>
    <row r="29" spans="1:74" ht="11.1" customHeight="1" x14ac:dyDescent="0.2">
      <c r="A29" s="107"/>
      <c r="B29" s="55" t="s">
        <v>140</v>
      </c>
      <c r="C29" s="235"/>
      <c r="D29" s="235"/>
      <c r="E29" s="235"/>
      <c r="F29" s="235"/>
      <c r="G29" s="235"/>
      <c r="H29" s="235"/>
      <c r="I29" s="235"/>
      <c r="J29" s="235"/>
      <c r="K29" s="235"/>
      <c r="L29" s="235"/>
      <c r="M29" s="235"/>
      <c r="N29" s="235"/>
      <c r="O29" s="235"/>
      <c r="P29" s="235"/>
      <c r="Q29" s="235"/>
      <c r="R29" s="235"/>
      <c r="S29" s="235"/>
      <c r="T29" s="235"/>
      <c r="U29" s="235"/>
      <c r="V29" s="235"/>
      <c r="W29" s="235"/>
      <c r="X29" s="235"/>
      <c r="Y29" s="235"/>
      <c r="Z29" s="235"/>
      <c r="AA29" s="235"/>
      <c r="AB29" s="235"/>
      <c r="AC29" s="235"/>
      <c r="AD29" s="235"/>
      <c r="AE29" s="235"/>
      <c r="AF29" s="235"/>
      <c r="AG29" s="235"/>
      <c r="AH29" s="235"/>
      <c r="AI29" s="235"/>
      <c r="AJ29" s="235"/>
      <c r="AK29" s="235"/>
      <c r="AL29" s="235"/>
      <c r="AM29" s="235"/>
      <c r="AN29" s="235"/>
      <c r="AO29" s="235"/>
      <c r="AP29" s="235"/>
      <c r="AQ29" s="235"/>
      <c r="AR29" s="235"/>
      <c r="AS29" s="235"/>
      <c r="AT29" s="235"/>
      <c r="AU29" s="235"/>
      <c r="AV29" s="235"/>
      <c r="AW29" s="235"/>
      <c r="AX29" s="235"/>
      <c r="AY29" s="235"/>
      <c r="AZ29" s="235"/>
      <c r="BA29" s="235"/>
      <c r="BB29" s="235"/>
      <c r="BC29" s="235"/>
      <c r="BD29" s="235"/>
      <c r="BE29" s="378"/>
      <c r="BF29" s="378"/>
      <c r="BG29" s="378"/>
      <c r="BH29" s="378"/>
      <c r="BI29" s="378"/>
      <c r="BJ29" s="378"/>
      <c r="BK29" s="378"/>
      <c r="BL29" s="378"/>
      <c r="BM29" s="378"/>
      <c r="BN29" s="378"/>
      <c r="BO29" s="378"/>
      <c r="BP29" s="378"/>
      <c r="BQ29" s="378"/>
      <c r="BR29" s="378"/>
      <c r="BS29" s="378"/>
      <c r="BT29" s="378"/>
      <c r="BU29" s="378"/>
      <c r="BV29" s="378"/>
    </row>
    <row r="30" spans="1:74" ht="11.1" customHeight="1" x14ac:dyDescent="0.2">
      <c r="A30" s="107"/>
      <c r="B30" s="55" t="s">
        <v>36</v>
      </c>
      <c r="C30" s="235"/>
      <c r="D30" s="235"/>
      <c r="E30" s="235"/>
      <c r="F30" s="235"/>
      <c r="G30" s="235"/>
      <c r="H30" s="235"/>
      <c r="I30" s="235"/>
      <c r="J30" s="235"/>
      <c r="K30" s="235"/>
      <c r="L30" s="235"/>
      <c r="M30" s="235"/>
      <c r="N30" s="235"/>
      <c r="O30" s="235"/>
      <c r="P30" s="235"/>
      <c r="Q30" s="235"/>
      <c r="R30" s="235"/>
      <c r="S30" s="235"/>
      <c r="T30" s="235"/>
      <c r="U30" s="235"/>
      <c r="V30" s="235"/>
      <c r="W30" s="235"/>
      <c r="X30" s="235"/>
      <c r="Y30" s="235"/>
      <c r="Z30" s="235"/>
      <c r="AA30" s="235"/>
      <c r="AB30" s="235"/>
      <c r="AC30" s="235"/>
      <c r="AD30" s="235"/>
      <c r="AE30" s="235"/>
      <c r="AF30" s="235"/>
      <c r="AG30" s="235"/>
      <c r="AH30" s="235"/>
      <c r="AI30" s="235"/>
      <c r="AJ30" s="235"/>
      <c r="AK30" s="235"/>
      <c r="AL30" s="235"/>
      <c r="AM30" s="235"/>
      <c r="AN30" s="235"/>
      <c r="AO30" s="235"/>
      <c r="AP30" s="235"/>
      <c r="AQ30" s="235"/>
      <c r="AR30" s="235"/>
      <c r="AS30" s="235"/>
      <c r="AT30" s="235"/>
      <c r="AU30" s="235"/>
      <c r="AV30" s="235"/>
      <c r="AW30" s="235"/>
      <c r="AX30" s="235"/>
      <c r="AY30" s="235"/>
      <c r="AZ30" s="235"/>
      <c r="BA30" s="235"/>
      <c r="BB30" s="235"/>
      <c r="BC30" s="235"/>
      <c r="BD30" s="235"/>
      <c r="BE30" s="378"/>
      <c r="BF30" s="378"/>
      <c r="BG30" s="378"/>
      <c r="BH30" s="378"/>
      <c r="BI30" s="378"/>
      <c r="BJ30" s="378"/>
      <c r="BK30" s="378"/>
      <c r="BL30" s="378"/>
      <c r="BM30" s="378"/>
      <c r="BN30" s="378"/>
      <c r="BO30" s="378"/>
      <c r="BP30" s="378"/>
      <c r="BQ30" s="378"/>
      <c r="BR30" s="378"/>
      <c r="BS30" s="378"/>
      <c r="BT30" s="378"/>
      <c r="BU30" s="378"/>
      <c r="BV30" s="378"/>
    </row>
    <row r="31" spans="1:74" ht="11.1" customHeight="1" x14ac:dyDescent="0.2">
      <c r="A31" s="52" t="s">
        <v>661</v>
      </c>
      <c r="B31" s="203" t="s">
        <v>524</v>
      </c>
      <c r="C31" s="214">
        <v>2.29</v>
      </c>
      <c r="D31" s="214">
        <v>2.3199999999999998</v>
      </c>
      <c r="E31" s="214">
        <v>2.36</v>
      </c>
      <c r="F31" s="214">
        <v>2.39</v>
      </c>
      <c r="G31" s="214">
        <v>2.4</v>
      </c>
      <c r="H31" s="214">
        <v>2.38</v>
      </c>
      <c r="I31" s="214">
        <v>2.38</v>
      </c>
      <c r="J31" s="214">
        <v>2.37</v>
      </c>
      <c r="K31" s="214">
        <v>2.37</v>
      </c>
      <c r="L31" s="214">
        <v>2.31</v>
      </c>
      <c r="M31" s="214">
        <v>2.2999999999999998</v>
      </c>
      <c r="N31" s="214">
        <v>2.5099999999999998</v>
      </c>
      <c r="O31" s="214">
        <v>2.29</v>
      </c>
      <c r="P31" s="214">
        <v>2.2599999999999998</v>
      </c>
      <c r="Q31" s="214">
        <v>2.2599999999999998</v>
      </c>
      <c r="R31" s="214">
        <v>2.23</v>
      </c>
      <c r="S31" s="214">
        <v>2.2599999999999998</v>
      </c>
      <c r="T31" s="214">
        <v>2.25</v>
      </c>
      <c r="U31" s="214">
        <v>2.21</v>
      </c>
      <c r="V31" s="214">
        <v>2.23</v>
      </c>
      <c r="W31" s="214">
        <v>2.2200000000000002</v>
      </c>
      <c r="X31" s="214">
        <v>2.15</v>
      </c>
      <c r="Y31" s="214">
        <v>2.15</v>
      </c>
      <c r="Z31" s="214">
        <v>2.16</v>
      </c>
      <c r="AA31" s="214">
        <v>2.12</v>
      </c>
      <c r="AB31" s="214">
        <v>2.11</v>
      </c>
      <c r="AC31" s="214">
        <v>2.17</v>
      </c>
      <c r="AD31" s="214">
        <v>2.16</v>
      </c>
      <c r="AE31" s="214">
        <v>2.16</v>
      </c>
      <c r="AF31" s="214">
        <v>2.1</v>
      </c>
      <c r="AG31" s="214">
        <v>2.11</v>
      </c>
      <c r="AH31" s="214">
        <v>2.11</v>
      </c>
      <c r="AI31" s="214">
        <v>2.12</v>
      </c>
      <c r="AJ31" s="214">
        <v>2.0699999999999998</v>
      </c>
      <c r="AK31" s="214">
        <v>2.08</v>
      </c>
      <c r="AL31" s="214">
        <v>2.08</v>
      </c>
      <c r="AM31" s="214">
        <v>2.09</v>
      </c>
      <c r="AN31" s="214">
        <v>2.0699999999999998</v>
      </c>
      <c r="AO31" s="214">
        <v>2.08</v>
      </c>
      <c r="AP31" s="214">
        <v>2.11</v>
      </c>
      <c r="AQ31" s="214">
        <v>2.13</v>
      </c>
      <c r="AR31" s="214">
        <v>2.11</v>
      </c>
      <c r="AS31" s="214">
        <v>2.09</v>
      </c>
      <c r="AT31" s="214">
        <v>2.08</v>
      </c>
      <c r="AU31" s="214">
        <v>2.0299999999999998</v>
      </c>
      <c r="AV31" s="214">
        <v>2.0299999999999998</v>
      </c>
      <c r="AW31" s="214">
        <v>2.04</v>
      </c>
      <c r="AX31" s="214">
        <v>2.0499999999999998</v>
      </c>
      <c r="AY31" s="214">
        <v>2.0699999999999998</v>
      </c>
      <c r="AZ31" s="214">
        <v>2.0699999999999998</v>
      </c>
      <c r="BA31" s="214">
        <v>2.0437450206999999</v>
      </c>
      <c r="BB31" s="214">
        <v>2.0703176717999998</v>
      </c>
      <c r="BC31" s="214">
        <v>2.0905399999999998</v>
      </c>
      <c r="BD31" s="214">
        <v>2.112854</v>
      </c>
      <c r="BE31" s="355">
        <v>2.1180889999999999</v>
      </c>
      <c r="BF31" s="355">
        <v>2.1186919999999998</v>
      </c>
      <c r="BG31" s="355">
        <v>2.1088330000000002</v>
      </c>
      <c r="BH31" s="355">
        <v>2.1207600000000002</v>
      </c>
      <c r="BI31" s="355">
        <v>2.1105510000000001</v>
      </c>
      <c r="BJ31" s="355">
        <v>2.1006939999999998</v>
      </c>
      <c r="BK31" s="355">
        <v>2.0924710000000002</v>
      </c>
      <c r="BL31" s="355">
        <v>2.0912540000000002</v>
      </c>
      <c r="BM31" s="355">
        <v>2.09301</v>
      </c>
      <c r="BN31" s="355">
        <v>2.0794929999999998</v>
      </c>
      <c r="BO31" s="355">
        <v>2.0871979999999999</v>
      </c>
      <c r="BP31" s="355">
        <v>2.0779390000000002</v>
      </c>
      <c r="BQ31" s="355">
        <v>2.0927910000000001</v>
      </c>
      <c r="BR31" s="355">
        <v>2.0934810000000001</v>
      </c>
      <c r="BS31" s="355">
        <v>2.072114</v>
      </c>
      <c r="BT31" s="355">
        <v>2.0839810000000001</v>
      </c>
      <c r="BU31" s="355">
        <v>2.0740080000000001</v>
      </c>
      <c r="BV31" s="355">
        <v>2.0781329999999998</v>
      </c>
    </row>
    <row r="32" spans="1:74" ht="11.1" customHeight="1" x14ac:dyDescent="0.2">
      <c r="A32" s="107" t="s">
        <v>663</v>
      </c>
      <c r="B32" s="203" t="s">
        <v>591</v>
      </c>
      <c r="C32" s="214">
        <v>7.02</v>
      </c>
      <c r="D32" s="214">
        <v>7.4</v>
      </c>
      <c r="E32" s="214">
        <v>6</v>
      </c>
      <c r="F32" s="214">
        <v>5.07</v>
      </c>
      <c r="G32" s="214">
        <v>4.93</v>
      </c>
      <c r="H32" s="214">
        <v>4.84</v>
      </c>
      <c r="I32" s="214">
        <v>4.43</v>
      </c>
      <c r="J32" s="214">
        <v>4.12</v>
      </c>
      <c r="K32" s="214">
        <v>4.2</v>
      </c>
      <c r="L32" s="214">
        <v>4.0999999999999996</v>
      </c>
      <c r="M32" s="214">
        <v>4.4800000000000004</v>
      </c>
      <c r="N32" s="214">
        <v>4.3600000000000003</v>
      </c>
      <c r="O32" s="214">
        <v>4.1100000000000003</v>
      </c>
      <c r="P32" s="214">
        <v>4.7</v>
      </c>
      <c r="Q32" s="214">
        <v>3.55</v>
      </c>
      <c r="R32" s="214">
        <v>3.1</v>
      </c>
      <c r="S32" s="214">
        <v>3.14</v>
      </c>
      <c r="T32" s="214">
        <v>3.12</v>
      </c>
      <c r="U32" s="214">
        <v>3.11</v>
      </c>
      <c r="V32" s="214">
        <v>3.11</v>
      </c>
      <c r="W32" s="214">
        <v>3.06</v>
      </c>
      <c r="X32" s="214">
        <v>2.92</v>
      </c>
      <c r="Y32" s="214">
        <v>2.65</v>
      </c>
      <c r="Z32" s="214">
        <v>2.59</v>
      </c>
      <c r="AA32" s="214">
        <v>3.02</v>
      </c>
      <c r="AB32" s="214">
        <v>2.7</v>
      </c>
      <c r="AC32" s="214">
        <v>2.23</v>
      </c>
      <c r="AD32" s="214">
        <v>2.42</v>
      </c>
      <c r="AE32" s="214">
        <v>2.39</v>
      </c>
      <c r="AF32" s="214">
        <v>2.67</v>
      </c>
      <c r="AG32" s="214">
        <v>2.97</v>
      </c>
      <c r="AH32" s="214">
        <v>2.95</v>
      </c>
      <c r="AI32" s="214">
        <v>3.07</v>
      </c>
      <c r="AJ32" s="214">
        <v>3.13</v>
      </c>
      <c r="AK32" s="214">
        <v>3.02</v>
      </c>
      <c r="AL32" s="214">
        <v>3.96</v>
      </c>
      <c r="AM32" s="214">
        <v>4.13</v>
      </c>
      <c r="AN32" s="214">
        <v>3.58</v>
      </c>
      <c r="AO32" s="214">
        <v>3.36</v>
      </c>
      <c r="AP32" s="214">
        <v>3.38</v>
      </c>
      <c r="AQ32" s="214">
        <v>3.49</v>
      </c>
      <c r="AR32" s="214">
        <v>3.3</v>
      </c>
      <c r="AS32" s="214">
        <v>3.22</v>
      </c>
      <c r="AT32" s="214">
        <v>3.16</v>
      </c>
      <c r="AU32" s="214">
        <v>3.2</v>
      </c>
      <c r="AV32" s="214">
        <v>3.16</v>
      </c>
      <c r="AW32" s="214">
        <v>3.36</v>
      </c>
      <c r="AX32" s="214">
        <v>3.63</v>
      </c>
      <c r="AY32" s="214">
        <v>5.03</v>
      </c>
      <c r="AZ32" s="214">
        <v>3.61</v>
      </c>
      <c r="BA32" s="214">
        <v>3.1835540530999999</v>
      </c>
      <c r="BB32" s="214">
        <v>3.1270687144</v>
      </c>
      <c r="BC32" s="214">
        <v>3.0081600000000002</v>
      </c>
      <c r="BD32" s="214">
        <v>3.0858750000000001</v>
      </c>
      <c r="BE32" s="355">
        <v>3.1776080000000002</v>
      </c>
      <c r="BF32" s="355">
        <v>3.2130290000000001</v>
      </c>
      <c r="BG32" s="355">
        <v>3.2086600000000001</v>
      </c>
      <c r="BH32" s="355">
        <v>3.330622</v>
      </c>
      <c r="BI32" s="355">
        <v>3.5039950000000002</v>
      </c>
      <c r="BJ32" s="355">
        <v>3.7752159999999999</v>
      </c>
      <c r="BK32" s="355">
        <v>3.890412</v>
      </c>
      <c r="BL32" s="355">
        <v>3.7486760000000001</v>
      </c>
      <c r="BM32" s="355">
        <v>3.452213</v>
      </c>
      <c r="BN32" s="355">
        <v>3.2129810000000001</v>
      </c>
      <c r="BO32" s="355">
        <v>3.1287750000000001</v>
      </c>
      <c r="BP32" s="355">
        <v>3.0633659999999998</v>
      </c>
      <c r="BQ32" s="355">
        <v>3.1032320000000002</v>
      </c>
      <c r="BR32" s="355">
        <v>3.1623619999999999</v>
      </c>
      <c r="BS32" s="355">
        <v>3.1878890000000002</v>
      </c>
      <c r="BT32" s="355">
        <v>3.286162</v>
      </c>
      <c r="BU32" s="355">
        <v>3.4751150000000002</v>
      </c>
      <c r="BV32" s="355">
        <v>3.7540719999999999</v>
      </c>
    </row>
    <row r="33" spans="1:74" ht="11.1" customHeight="1" x14ac:dyDescent="0.2">
      <c r="A33" s="52" t="s">
        <v>662</v>
      </c>
      <c r="B33" s="203" t="s">
        <v>533</v>
      </c>
      <c r="C33" s="214">
        <v>19.649999999999999</v>
      </c>
      <c r="D33" s="214">
        <v>20.05</v>
      </c>
      <c r="E33" s="214">
        <v>20.61</v>
      </c>
      <c r="F33" s="214">
        <v>20.89</v>
      </c>
      <c r="G33" s="214">
        <v>19.98</v>
      </c>
      <c r="H33" s="214">
        <v>20.38</v>
      </c>
      <c r="I33" s="214">
        <v>20.57</v>
      </c>
      <c r="J33" s="214">
        <v>19.89</v>
      </c>
      <c r="K33" s="214">
        <v>18.64</v>
      </c>
      <c r="L33" s="214">
        <v>17.190000000000001</v>
      </c>
      <c r="M33" s="214">
        <v>14.64</v>
      </c>
      <c r="N33" s="214">
        <v>12.1</v>
      </c>
      <c r="O33" s="214">
        <v>12.28</v>
      </c>
      <c r="P33" s="214">
        <v>10.3</v>
      </c>
      <c r="Q33" s="214">
        <v>10.37</v>
      </c>
      <c r="R33" s="214">
        <v>11.83</v>
      </c>
      <c r="S33" s="214">
        <v>10.83</v>
      </c>
      <c r="T33" s="214">
        <v>12.2</v>
      </c>
      <c r="U33" s="214">
        <v>11.34</v>
      </c>
      <c r="V33" s="214">
        <v>11.25</v>
      </c>
      <c r="W33" s="214">
        <v>8.44</v>
      </c>
      <c r="X33" s="214">
        <v>7.74</v>
      </c>
      <c r="Y33" s="214">
        <v>7.77</v>
      </c>
      <c r="Z33" s="214">
        <v>7.81</v>
      </c>
      <c r="AA33" s="214">
        <v>7.08</v>
      </c>
      <c r="AB33" s="214">
        <v>5.77</v>
      </c>
      <c r="AC33" s="214">
        <v>5.63</v>
      </c>
      <c r="AD33" s="214">
        <v>7.53</v>
      </c>
      <c r="AE33" s="214">
        <v>9.07</v>
      </c>
      <c r="AF33" s="214">
        <v>8.93</v>
      </c>
      <c r="AG33" s="214">
        <v>11.72</v>
      </c>
      <c r="AH33" s="214">
        <v>8.5500000000000007</v>
      </c>
      <c r="AI33" s="214">
        <v>8.42</v>
      </c>
      <c r="AJ33" s="214">
        <v>8.75</v>
      </c>
      <c r="AK33" s="214">
        <v>9.0299999999999994</v>
      </c>
      <c r="AL33" s="214">
        <v>9.65</v>
      </c>
      <c r="AM33" s="214">
        <v>11.25</v>
      </c>
      <c r="AN33" s="214">
        <v>10.77</v>
      </c>
      <c r="AO33" s="214">
        <v>11.43</v>
      </c>
      <c r="AP33" s="214">
        <v>10.63</v>
      </c>
      <c r="AQ33" s="214">
        <v>10.69</v>
      </c>
      <c r="AR33" s="214">
        <v>10.48</v>
      </c>
      <c r="AS33" s="214">
        <v>9.99</v>
      </c>
      <c r="AT33" s="214">
        <v>10.029999999999999</v>
      </c>
      <c r="AU33" s="214">
        <v>10.06</v>
      </c>
      <c r="AV33" s="214">
        <v>10.61</v>
      </c>
      <c r="AW33" s="214">
        <v>10.28</v>
      </c>
      <c r="AX33" s="214">
        <v>13.58</v>
      </c>
      <c r="AY33" s="214">
        <v>11.33</v>
      </c>
      <c r="AZ33" s="214">
        <v>11.51</v>
      </c>
      <c r="BA33" s="214">
        <v>12.1</v>
      </c>
      <c r="BB33" s="214">
        <v>13.1495</v>
      </c>
      <c r="BC33" s="214">
        <v>13.47611</v>
      </c>
      <c r="BD33" s="214">
        <v>14.51299</v>
      </c>
      <c r="BE33" s="355">
        <v>14.08081</v>
      </c>
      <c r="BF33" s="355">
        <v>13.767379999999999</v>
      </c>
      <c r="BG33" s="355">
        <v>13.579940000000001</v>
      </c>
      <c r="BH33" s="355">
        <v>13.47237</v>
      </c>
      <c r="BI33" s="355">
        <v>13.43031</v>
      </c>
      <c r="BJ33" s="355">
        <v>13.80354</v>
      </c>
      <c r="BK33" s="355">
        <v>13.7639</v>
      </c>
      <c r="BL33" s="355">
        <v>13.32504</v>
      </c>
      <c r="BM33" s="355">
        <v>13.630269999999999</v>
      </c>
      <c r="BN33" s="355">
        <v>14.22777</v>
      </c>
      <c r="BO33" s="355">
        <v>13.702640000000001</v>
      </c>
      <c r="BP33" s="355">
        <v>14.03241</v>
      </c>
      <c r="BQ33" s="355">
        <v>13.541</v>
      </c>
      <c r="BR33" s="355">
        <v>13.06338</v>
      </c>
      <c r="BS33" s="355">
        <v>12.78337</v>
      </c>
      <c r="BT33" s="355">
        <v>12.62125</v>
      </c>
      <c r="BU33" s="355">
        <v>12.59487</v>
      </c>
      <c r="BV33" s="355">
        <v>13.06725</v>
      </c>
    </row>
    <row r="34" spans="1:74" ht="11.1" customHeight="1" x14ac:dyDescent="0.2">
      <c r="A34" s="56" t="s">
        <v>19</v>
      </c>
      <c r="B34" s="203" t="s">
        <v>532</v>
      </c>
      <c r="C34" s="214">
        <v>23.12</v>
      </c>
      <c r="D34" s="214">
        <v>23.97</v>
      </c>
      <c r="E34" s="214">
        <v>23.83</v>
      </c>
      <c r="F34" s="214">
        <v>22.82</v>
      </c>
      <c r="G34" s="214">
        <v>22.77</v>
      </c>
      <c r="H34" s="214">
        <v>22.72</v>
      </c>
      <c r="I34" s="214">
        <v>22.36</v>
      </c>
      <c r="J34" s="214">
        <v>21.94</v>
      </c>
      <c r="K34" s="214">
        <v>21.38</v>
      </c>
      <c r="L34" s="214">
        <v>20.09</v>
      </c>
      <c r="M34" s="214">
        <v>19.68</v>
      </c>
      <c r="N34" s="214">
        <v>16.5</v>
      </c>
      <c r="O34" s="214">
        <v>13.37</v>
      </c>
      <c r="P34" s="214">
        <v>16.46</v>
      </c>
      <c r="Q34" s="214">
        <v>15.6</v>
      </c>
      <c r="R34" s="214">
        <v>14.82</v>
      </c>
      <c r="S34" s="214">
        <v>15.34</v>
      </c>
      <c r="T34" s="214">
        <v>15.29</v>
      </c>
      <c r="U34" s="214">
        <v>14.37</v>
      </c>
      <c r="V34" s="214">
        <v>13.05</v>
      </c>
      <c r="W34" s="214">
        <v>12.02</v>
      </c>
      <c r="X34" s="214">
        <v>12.44</v>
      </c>
      <c r="Y34" s="214">
        <v>12.38</v>
      </c>
      <c r="Z34" s="214">
        <v>10.57</v>
      </c>
      <c r="AA34" s="214">
        <v>8.9</v>
      </c>
      <c r="AB34" s="214">
        <v>8.7799999999999994</v>
      </c>
      <c r="AC34" s="214">
        <v>9.4600000000000009</v>
      </c>
      <c r="AD34" s="214">
        <v>9.9700000000000006</v>
      </c>
      <c r="AE34" s="214">
        <v>10.76</v>
      </c>
      <c r="AF34" s="214">
        <v>12.22</v>
      </c>
      <c r="AG34" s="214">
        <v>12.08</v>
      </c>
      <c r="AH34" s="214">
        <v>11.41</v>
      </c>
      <c r="AI34" s="214">
        <v>11.29</v>
      </c>
      <c r="AJ34" s="214">
        <v>12.04</v>
      </c>
      <c r="AK34" s="214">
        <v>12.01</v>
      </c>
      <c r="AL34" s="214">
        <v>12.22</v>
      </c>
      <c r="AM34" s="214">
        <v>12.95</v>
      </c>
      <c r="AN34" s="214">
        <v>12.92</v>
      </c>
      <c r="AO34" s="214">
        <v>12.34</v>
      </c>
      <c r="AP34" s="214">
        <v>12.99</v>
      </c>
      <c r="AQ34" s="214">
        <v>12.21</v>
      </c>
      <c r="AR34" s="214">
        <v>11.48</v>
      </c>
      <c r="AS34" s="214">
        <v>11.79</v>
      </c>
      <c r="AT34" s="214">
        <v>12.95</v>
      </c>
      <c r="AU34" s="214">
        <v>14.51</v>
      </c>
      <c r="AV34" s="214">
        <v>14.12</v>
      </c>
      <c r="AW34" s="214">
        <v>14.86</v>
      </c>
      <c r="AX34" s="214">
        <v>14.59</v>
      </c>
      <c r="AY34" s="214">
        <v>15.96</v>
      </c>
      <c r="AZ34" s="214">
        <v>14.99</v>
      </c>
      <c r="BA34" s="214">
        <v>14.91</v>
      </c>
      <c r="BB34" s="214">
        <v>15.99152</v>
      </c>
      <c r="BC34" s="214">
        <v>16.65212</v>
      </c>
      <c r="BD34" s="214">
        <v>16.917010000000001</v>
      </c>
      <c r="BE34" s="355">
        <v>17.19031</v>
      </c>
      <c r="BF34" s="355">
        <v>17.040479999999999</v>
      </c>
      <c r="BG34" s="355">
        <v>17.005880000000001</v>
      </c>
      <c r="BH34" s="355">
        <v>17.020530000000001</v>
      </c>
      <c r="BI34" s="355">
        <v>17.357939999999999</v>
      </c>
      <c r="BJ34" s="355">
        <v>16.711220000000001</v>
      </c>
      <c r="BK34" s="355">
        <v>16.375399999999999</v>
      </c>
      <c r="BL34" s="355">
        <v>16.379359999999998</v>
      </c>
      <c r="BM34" s="355">
        <v>16.725750000000001</v>
      </c>
      <c r="BN34" s="355">
        <v>16.40859</v>
      </c>
      <c r="BO34" s="355">
        <v>16.173770000000001</v>
      </c>
      <c r="BP34" s="355">
        <v>16.377500000000001</v>
      </c>
      <c r="BQ34" s="355">
        <v>16.609529999999999</v>
      </c>
      <c r="BR34" s="355">
        <v>16.429600000000001</v>
      </c>
      <c r="BS34" s="355">
        <v>16.363</v>
      </c>
      <c r="BT34" s="355">
        <v>16.503080000000001</v>
      </c>
      <c r="BU34" s="355">
        <v>16.944210000000002</v>
      </c>
      <c r="BV34" s="355">
        <v>16.804500000000001</v>
      </c>
    </row>
    <row r="35" spans="1:74" ht="11.1" customHeight="1" x14ac:dyDescent="0.2">
      <c r="A35" s="107"/>
      <c r="B35" s="55" t="s">
        <v>1246</v>
      </c>
      <c r="C35" s="235"/>
      <c r="D35" s="235"/>
      <c r="E35" s="235"/>
      <c r="F35" s="235"/>
      <c r="G35" s="235"/>
      <c r="H35" s="235"/>
      <c r="I35" s="235"/>
      <c r="J35" s="235"/>
      <c r="K35" s="235"/>
      <c r="L35" s="235"/>
      <c r="M35" s="235"/>
      <c r="N35" s="235"/>
      <c r="O35" s="235"/>
      <c r="P35" s="235"/>
      <c r="Q35" s="235"/>
      <c r="R35" s="235"/>
      <c r="S35" s="235"/>
      <c r="T35" s="235"/>
      <c r="U35" s="235"/>
      <c r="V35" s="235"/>
      <c r="W35" s="235"/>
      <c r="X35" s="235"/>
      <c r="Y35" s="235"/>
      <c r="Z35" s="235"/>
      <c r="AA35" s="235"/>
      <c r="AB35" s="235"/>
      <c r="AC35" s="235"/>
      <c r="AD35" s="235"/>
      <c r="AE35" s="235"/>
      <c r="AF35" s="235"/>
      <c r="AG35" s="235"/>
      <c r="AH35" s="235"/>
      <c r="AI35" s="235"/>
      <c r="AJ35" s="235"/>
      <c r="AK35" s="235"/>
      <c r="AL35" s="235"/>
      <c r="AM35" s="235"/>
      <c r="AN35" s="235"/>
      <c r="AO35" s="235"/>
      <c r="AP35" s="235"/>
      <c r="AQ35" s="235"/>
      <c r="AR35" s="235"/>
      <c r="AS35" s="235"/>
      <c r="AT35" s="235"/>
      <c r="AU35" s="235"/>
      <c r="AV35" s="235"/>
      <c r="AW35" s="235"/>
      <c r="AX35" s="235"/>
      <c r="AY35" s="235"/>
      <c r="AZ35" s="235"/>
      <c r="BA35" s="235"/>
      <c r="BB35" s="235"/>
      <c r="BC35" s="235"/>
      <c r="BD35" s="235"/>
      <c r="BE35" s="378"/>
      <c r="BF35" s="378"/>
      <c r="BG35" s="378"/>
      <c r="BH35" s="378"/>
      <c r="BI35" s="378"/>
      <c r="BJ35" s="378"/>
      <c r="BK35" s="378"/>
      <c r="BL35" s="378"/>
      <c r="BM35" s="378"/>
      <c r="BN35" s="378"/>
      <c r="BO35" s="378"/>
      <c r="BP35" s="378"/>
      <c r="BQ35" s="378"/>
      <c r="BR35" s="378"/>
      <c r="BS35" s="378"/>
      <c r="BT35" s="378"/>
      <c r="BU35" s="378"/>
      <c r="BV35" s="378"/>
    </row>
    <row r="36" spans="1:74" ht="11.1" customHeight="1" x14ac:dyDescent="0.2">
      <c r="A36" s="52" t="s">
        <v>665</v>
      </c>
      <c r="B36" s="203" t="s">
        <v>523</v>
      </c>
      <c r="C36" s="261">
        <v>11.65</v>
      </c>
      <c r="D36" s="261">
        <v>11.94</v>
      </c>
      <c r="E36" s="261">
        <v>12.25</v>
      </c>
      <c r="F36" s="261">
        <v>12.31</v>
      </c>
      <c r="G36" s="261">
        <v>12.85</v>
      </c>
      <c r="H36" s="261">
        <v>12.99</v>
      </c>
      <c r="I36" s="261">
        <v>13.09</v>
      </c>
      <c r="J36" s="261">
        <v>13.04</v>
      </c>
      <c r="K36" s="261">
        <v>12.95</v>
      </c>
      <c r="L36" s="261">
        <v>12.6</v>
      </c>
      <c r="M36" s="261">
        <v>12.48</v>
      </c>
      <c r="N36" s="261">
        <v>12.17</v>
      </c>
      <c r="O36" s="261">
        <v>12.1</v>
      </c>
      <c r="P36" s="261">
        <v>12.29</v>
      </c>
      <c r="Q36" s="261">
        <v>12.33</v>
      </c>
      <c r="R36" s="261">
        <v>12.62</v>
      </c>
      <c r="S36" s="261">
        <v>12.93</v>
      </c>
      <c r="T36" s="261">
        <v>12.92</v>
      </c>
      <c r="U36" s="261">
        <v>12.94</v>
      </c>
      <c r="V36" s="261">
        <v>12.91</v>
      </c>
      <c r="W36" s="261">
        <v>13.03</v>
      </c>
      <c r="X36" s="261">
        <v>12.72</v>
      </c>
      <c r="Y36" s="261">
        <v>12.71</v>
      </c>
      <c r="Z36" s="261">
        <v>12.32</v>
      </c>
      <c r="AA36" s="261">
        <v>11.99</v>
      </c>
      <c r="AB36" s="261">
        <v>12.14</v>
      </c>
      <c r="AC36" s="261">
        <v>12.56</v>
      </c>
      <c r="AD36" s="261">
        <v>12.43</v>
      </c>
      <c r="AE36" s="261">
        <v>12.79</v>
      </c>
      <c r="AF36" s="261">
        <v>12.73</v>
      </c>
      <c r="AG36" s="261">
        <v>12.68</v>
      </c>
      <c r="AH36" s="261">
        <v>12.88</v>
      </c>
      <c r="AI36" s="261">
        <v>12.87</v>
      </c>
      <c r="AJ36" s="261">
        <v>12.46</v>
      </c>
      <c r="AK36" s="261">
        <v>12.75</v>
      </c>
      <c r="AL36" s="261">
        <v>12.23</v>
      </c>
      <c r="AM36" s="261">
        <v>12.21</v>
      </c>
      <c r="AN36" s="261">
        <v>12.78</v>
      </c>
      <c r="AO36" s="261">
        <v>12.89</v>
      </c>
      <c r="AP36" s="261">
        <v>12.69</v>
      </c>
      <c r="AQ36" s="261">
        <v>13.01</v>
      </c>
      <c r="AR36" s="261">
        <v>13.21</v>
      </c>
      <c r="AS36" s="261">
        <v>13.11</v>
      </c>
      <c r="AT36" s="261">
        <v>13.19</v>
      </c>
      <c r="AU36" s="261">
        <v>13.3</v>
      </c>
      <c r="AV36" s="261">
        <v>12.84</v>
      </c>
      <c r="AW36" s="261">
        <v>12.97</v>
      </c>
      <c r="AX36" s="261">
        <v>12.5</v>
      </c>
      <c r="AY36" s="261">
        <v>12.23</v>
      </c>
      <c r="AZ36" s="261">
        <v>12.62</v>
      </c>
      <c r="BA36" s="261">
        <v>12.99</v>
      </c>
      <c r="BB36" s="261">
        <v>12.89</v>
      </c>
      <c r="BC36" s="261">
        <v>13.015409999999999</v>
      </c>
      <c r="BD36" s="261">
        <v>13.095610000000001</v>
      </c>
      <c r="BE36" s="384">
        <v>13.157920000000001</v>
      </c>
      <c r="BF36" s="384">
        <v>13.254020000000001</v>
      </c>
      <c r="BG36" s="384">
        <v>13.417339999999999</v>
      </c>
      <c r="BH36" s="384">
        <v>12.949870000000001</v>
      </c>
      <c r="BI36" s="384">
        <v>13.20147</v>
      </c>
      <c r="BJ36" s="384">
        <v>12.75794</v>
      </c>
      <c r="BK36" s="384">
        <v>12.591810000000001</v>
      </c>
      <c r="BL36" s="384">
        <v>12.915850000000001</v>
      </c>
      <c r="BM36" s="384">
        <v>13.27563</v>
      </c>
      <c r="BN36" s="384">
        <v>13.372439999999999</v>
      </c>
      <c r="BO36" s="384">
        <v>13.548080000000001</v>
      </c>
      <c r="BP36" s="384">
        <v>13.65774</v>
      </c>
      <c r="BQ36" s="384">
        <v>13.545059999999999</v>
      </c>
      <c r="BR36" s="384">
        <v>13.55884</v>
      </c>
      <c r="BS36" s="384">
        <v>13.71557</v>
      </c>
      <c r="BT36" s="384">
        <v>13.146559999999999</v>
      </c>
      <c r="BU36" s="384">
        <v>13.48831</v>
      </c>
      <c r="BV36" s="384">
        <v>13.02697</v>
      </c>
    </row>
    <row r="37" spans="1:74" ht="11.1" customHeight="1" x14ac:dyDescent="0.2">
      <c r="A37" s="107" t="s">
        <v>7</v>
      </c>
      <c r="B37" s="203" t="s">
        <v>522</v>
      </c>
      <c r="C37" s="261">
        <v>10.35</v>
      </c>
      <c r="D37" s="261">
        <v>10.68</v>
      </c>
      <c r="E37" s="261">
        <v>10.65</v>
      </c>
      <c r="F37" s="261">
        <v>10.46</v>
      </c>
      <c r="G37" s="261">
        <v>10.54</v>
      </c>
      <c r="H37" s="261">
        <v>10.96</v>
      </c>
      <c r="I37" s="261">
        <v>11.17</v>
      </c>
      <c r="J37" s="261">
        <v>11.05</v>
      </c>
      <c r="K37" s="261">
        <v>11.16</v>
      </c>
      <c r="L37" s="261">
        <v>10.83</v>
      </c>
      <c r="M37" s="261">
        <v>10.52</v>
      </c>
      <c r="N37" s="261">
        <v>10.36</v>
      </c>
      <c r="O37" s="261">
        <v>10.31</v>
      </c>
      <c r="P37" s="261">
        <v>10.62</v>
      </c>
      <c r="Q37" s="261">
        <v>10.63</v>
      </c>
      <c r="R37" s="261">
        <v>10.37</v>
      </c>
      <c r="S37" s="261">
        <v>10.47</v>
      </c>
      <c r="T37" s="261">
        <v>10.89</v>
      </c>
      <c r="U37" s="261">
        <v>11.07</v>
      </c>
      <c r="V37" s="261">
        <v>10.94</v>
      </c>
      <c r="W37" s="261">
        <v>10.98</v>
      </c>
      <c r="X37" s="261">
        <v>10.73</v>
      </c>
      <c r="Y37" s="261">
        <v>10.3</v>
      </c>
      <c r="Z37" s="261">
        <v>10.130000000000001</v>
      </c>
      <c r="AA37" s="261">
        <v>10.08</v>
      </c>
      <c r="AB37" s="261">
        <v>10.25</v>
      </c>
      <c r="AC37" s="261">
        <v>10.23</v>
      </c>
      <c r="AD37" s="261">
        <v>10.19</v>
      </c>
      <c r="AE37" s="261">
        <v>10.31</v>
      </c>
      <c r="AF37" s="261">
        <v>10.66</v>
      </c>
      <c r="AG37" s="261">
        <v>10.68</v>
      </c>
      <c r="AH37" s="261">
        <v>10.76</v>
      </c>
      <c r="AI37" s="261">
        <v>10.77</v>
      </c>
      <c r="AJ37" s="261">
        <v>10.55</v>
      </c>
      <c r="AK37" s="261">
        <v>10.32</v>
      </c>
      <c r="AL37" s="261">
        <v>10.17</v>
      </c>
      <c r="AM37" s="261">
        <v>10.23</v>
      </c>
      <c r="AN37" s="261">
        <v>10.48</v>
      </c>
      <c r="AO37" s="261">
        <v>10.47</v>
      </c>
      <c r="AP37" s="261">
        <v>10.4</v>
      </c>
      <c r="AQ37" s="261">
        <v>10.58</v>
      </c>
      <c r="AR37" s="261">
        <v>11</v>
      </c>
      <c r="AS37" s="261">
        <v>10.99</v>
      </c>
      <c r="AT37" s="261">
        <v>11.04</v>
      </c>
      <c r="AU37" s="261">
        <v>11.07</v>
      </c>
      <c r="AV37" s="261">
        <v>10.82</v>
      </c>
      <c r="AW37" s="261">
        <v>10.53</v>
      </c>
      <c r="AX37" s="261">
        <v>10.32</v>
      </c>
      <c r="AY37" s="261">
        <v>10.47</v>
      </c>
      <c r="AZ37" s="261">
        <v>10.6</v>
      </c>
      <c r="BA37" s="261">
        <v>10.47</v>
      </c>
      <c r="BB37" s="261">
        <v>10.44</v>
      </c>
      <c r="BC37" s="261">
        <v>10.621270000000001</v>
      </c>
      <c r="BD37" s="261">
        <v>11.018800000000001</v>
      </c>
      <c r="BE37" s="384">
        <v>11.0871</v>
      </c>
      <c r="BF37" s="384">
        <v>11.150080000000001</v>
      </c>
      <c r="BG37" s="384">
        <v>11.223509999999999</v>
      </c>
      <c r="BH37" s="384">
        <v>10.99282</v>
      </c>
      <c r="BI37" s="384">
        <v>10.72349</v>
      </c>
      <c r="BJ37" s="384">
        <v>10.52619</v>
      </c>
      <c r="BK37" s="384">
        <v>10.651210000000001</v>
      </c>
      <c r="BL37" s="384">
        <v>10.74957</v>
      </c>
      <c r="BM37" s="384">
        <v>10.580030000000001</v>
      </c>
      <c r="BN37" s="384">
        <v>10.53051</v>
      </c>
      <c r="BO37" s="384">
        <v>10.745979999999999</v>
      </c>
      <c r="BP37" s="384">
        <v>11.12504</v>
      </c>
      <c r="BQ37" s="384">
        <v>11.102370000000001</v>
      </c>
      <c r="BR37" s="384">
        <v>11.13191</v>
      </c>
      <c r="BS37" s="384">
        <v>11.203150000000001</v>
      </c>
      <c r="BT37" s="384">
        <v>10.992430000000001</v>
      </c>
      <c r="BU37" s="384">
        <v>10.74615</v>
      </c>
      <c r="BV37" s="384">
        <v>10.57804</v>
      </c>
    </row>
    <row r="38" spans="1:74" ht="11.1" customHeight="1" x14ac:dyDescent="0.2">
      <c r="A38" s="110" t="s">
        <v>6</v>
      </c>
      <c r="B38" s="204" t="s">
        <v>521</v>
      </c>
      <c r="C38" s="215">
        <v>6.98</v>
      </c>
      <c r="D38" s="215">
        <v>7.12</v>
      </c>
      <c r="E38" s="215">
        <v>6.99</v>
      </c>
      <c r="F38" s="215">
        <v>6.77</v>
      </c>
      <c r="G38" s="215">
        <v>6.83</v>
      </c>
      <c r="H38" s="215">
        <v>7.39</v>
      </c>
      <c r="I38" s="215">
        <v>7.62</v>
      </c>
      <c r="J38" s="215">
        <v>7.51</v>
      </c>
      <c r="K38" s="215">
        <v>7.37</v>
      </c>
      <c r="L38" s="215">
        <v>7.07</v>
      </c>
      <c r="M38" s="215">
        <v>6.75</v>
      </c>
      <c r="N38" s="215">
        <v>6.7</v>
      </c>
      <c r="O38" s="215">
        <v>6.67</v>
      </c>
      <c r="P38" s="215">
        <v>6.88</v>
      </c>
      <c r="Q38" s="215">
        <v>6.83</v>
      </c>
      <c r="R38" s="215">
        <v>6.61</v>
      </c>
      <c r="S38" s="215">
        <v>6.74</v>
      </c>
      <c r="T38" s="215">
        <v>7.11</v>
      </c>
      <c r="U38" s="215">
        <v>7.45</v>
      </c>
      <c r="V38" s="215">
        <v>7.35</v>
      </c>
      <c r="W38" s="215">
        <v>7.21</v>
      </c>
      <c r="X38" s="215">
        <v>6.88</v>
      </c>
      <c r="Y38" s="215">
        <v>6.61</v>
      </c>
      <c r="Z38" s="215">
        <v>6.45</v>
      </c>
      <c r="AA38" s="215">
        <v>6.44</v>
      </c>
      <c r="AB38" s="215">
        <v>6.42</v>
      </c>
      <c r="AC38" s="215">
        <v>6.46</v>
      </c>
      <c r="AD38" s="215">
        <v>6.44</v>
      </c>
      <c r="AE38" s="215">
        <v>6.57</v>
      </c>
      <c r="AF38" s="215">
        <v>7.03</v>
      </c>
      <c r="AG38" s="215">
        <v>7.23</v>
      </c>
      <c r="AH38" s="215">
        <v>7.23</v>
      </c>
      <c r="AI38" s="215">
        <v>7.14</v>
      </c>
      <c r="AJ38" s="215">
        <v>6.73</v>
      </c>
      <c r="AK38" s="215">
        <v>6.66</v>
      </c>
      <c r="AL38" s="215">
        <v>6.67</v>
      </c>
      <c r="AM38" s="215">
        <v>6.58</v>
      </c>
      <c r="AN38" s="215">
        <v>6.62</v>
      </c>
      <c r="AO38" s="215">
        <v>6.73</v>
      </c>
      <c r="AP38" s="215">
        <v>6.61</v>
      </c>
      <c r="AQ38" s="215">
        <v>6.81</v>
      </c>
      <c r="AR38" s="215">
        <v>7.22</v>
      </c>
      <c r="AS38" s="215">
        <v>7.35</v>
      </c>
      <c r="AT38" s="215">
        <v>7.25</v>
      </c>
      <c r="AU38" s="215">
        <v>7.22</v>
      </c>
      <c r="AV38" s="215">
        <v>6.95</v>
      </c>
      <c r="AW38" s="215">
        <v>6.79</v>
      </c>
      <c r="AX38" s="215">
        <v>6.63</v>
      </c>
      <c r="AY38" s="215">
        <v>6.97</v>
      </c>
      <c r="AZ38" s="215">
        <v>6.75</v>
      </c>
      <c r="BA38" s="215">
        <v>6.64</v>
      </c>
      <c r="BB38" s="215">
        <v>6.58</v>
      </c>
      <c r="BC38" s="215">
        <v>6.7925360000000001</v>
      </c>
      <c r="BD38" s="215">
        <v>7.3037109999999998</v>
      </c>
      <c r="BE38" s="386">
        <v>7.4724269999999997</v>
      </c>
      <c r="BF38" s="386">
        <v>7.3825560000000001</v>
      </c>
      <c r="BG38" s="386">
        <v>7.3744100000000001</v>
      </c>
      <c r="BH38" s="386">
        <v>7.1304080000000001</v>
      </c>
      <c r="BI38" s="386">
        <v>6.9475350000000002</v>
      </c>
      <c r="BJ38" s="386">
        <v>6.7605360000000001</v>
      </c>
      <c r="BK38" s="386">
        <v>6.9011699999999996</v>
      </c>
      <c r="BL38" s="386">
        <v>6.8169969999999998</v>
      </c>
      <c r="BM38" s="386">
        <v>6.7536050000000003</v>
      </c>
      <c r="BN38" s="386">
        <v>6.6685759999999998</v>
      </c>
      <c r="BO38" s="386">
        <v>6.9017140000000001</v>
      </c>
      <c r="BP38" s="386">
        <v>7.381812</v>
      </c>
      <c r="BQ38" s="386">
        <v>7.5369289999999998</v>
      </c>
      <c r="BR38" s="386">
        <v>7.4552949999999996</v>
      </c>
      <c r="BS38" s="386">
        <v>7.4361769999999998</v>
      </c>
      <c r="BT38" s="386">
        <v>7.1900740000000001</v>
      </c>
      <c r="BU38" s="386">
        <v>7.0016970000000001</v>
      </c>
      <c r="BV38" s="386">
        <v>6.8308660000000003</v>
      </c>
    </row>
    <row r="39" spans="1:74" s="274" customFormat="1" ht="11.1" customHeight="1" x14ac:dyDescent="0.2">
      <c r="A39" s="101"/>
      <c r="B39" s="290"/>
      <c r="C39" s="291"/>
      <c r="D39" s="291"/>
      <c r="E39" s="291"/>
      <c r="F39" s="291"/>
      <c r="G39" s="291"/>
      <c r="H39" s="291"/>
      <c r="I39" s="291"/>
      <c r="J39" s="291"/>
      <c r="K39" s="291"/>
      <c r="L39" s="291"/>
      <c r="M39" s="291"/>
      <c r="N39" s="291"/>
      <c r="O39" s="291"/>
      <c r="P39" s="291"/>
      <c r="Q39" s="291"/>
      <c r="R39" s="291"/>
      <c r="S39" s="291"/>
      <c r="T39" s="291"/>
      <c r="U39" s="291"/>
      <c r="V39" s="291"/>
      <c r="W39" s="291"/>
      <c r="X39" s="291"/>
      <c r="Y39" s="291"/>
      <c r="Z39" s="291"/>
      <c r="AA39" s="291"/>
      <c r="AB39" s="291"/>
      <c r="AC39" s="291"/>
      <c r="AD39" s="291"/>
      <c r="AE39" s="291"/>
      <c r="AF39" s="291"/>
      <c r="AG39" s="291"/>
      <c r="AH39" s="291"/>
      <c r="AI39" s="291"/>
      <c r="AJ39" s="291"/>
      <c r="AK39" s="291"/>
      <c r="AL39" s="291"/>
      <c r="AM39" s="291"/>
      <c r="AN39" s="291"/>
      <c r="AO39" s="291"/>
      <c r="AP39" s="291"/>
      <c r="AQ39" s="291"/>
      <c r="AR39" s="291"/>
      <c r="AS39" s="291"/>
      <c r="AT39" s="291"/>
      <c r="AU39" s="291"/>
      <c r="AV39" s="291"/>
      <c r="AW39" s="291"/>
      <c r="AX39" s="291"/>
      <c r="AY39" s="379"/>
      <c r="AZ39" s="379"/>
      <c r="BA39" s="379"/>
      <c r="BB39" s="379"/>
      <c r="BC39" s="379"/>
      <c r="BD39" s="291"/>
      <c r="BE39" s="291"/>
      <c r="BF39" s="291"/>
      <c r="BG39" s="379"/>
      <c r="BH39" s="379"/>
      <c r="BI39" s="379"/>
      <c r="BJ39" s="379"/>
      <c r="BK39" s="379"/>
      <c r="BL39" s="379"/>
      <c r="BM39" s="379"/>
      <c r="BN39" s="379"/>
      <c r="BO39" s="379"/>
      <c r="BP39" s="379"/>
      <c r="BQ39" s="379"/>
      <c r="BR39" s="379"/>
      <c r="BS39" s="379"/>
      <c r="BT39" s="379"/>
      <c r="BU39" s="379"/>
      <c r="BV39" s="379"/>
    </row>
    <row r="40" spans="1:74" s="274" customFormat="1" ht="12" customHeight="1" x14ac:dyDescent="0.2">
      <c r="A40" s="101"/>
      <c r="B40" s="803" t="s">
        <v>1016</v>
      </c>
      <c r="C40" s="800"/>
      <c r="D40" s="800"/>
      <c r="E40" s="800"/>
      <c r="F40" s="800"/>
      <c r="G40" s="800"/>
      <c r="H40" s="800"/>
      <c r="I40" s="800"/>
      <c r="J40" s="800"/>
      <c r="K40" s="800"/>
      <c r="L40" s="800"/>
      <c r="M40" s="800"/>
      <c r="N40" s="800"/>
      <c r="O40" s="800"/>
      <c r="P40" s="800"/>
      <c r="Q40" s="800"/>
      <c r="AY40" s="518"/>
      <c r="AZ40" s="518"/>
      <c r="BA40" s="518"/>
      <c r="BB40" s="518"/>
      <c r="BC40" s="518"/>
      <c r="BD40" s="684"/>
      <c r="BE40" s="684"/>
      <c r="BF40" s="684"/>
      <c r="BG40" s="518"/>
      <c r="BH40" s="518"/>
      <c r="BI40" s="518"/>
      <c r="BJ40" s="518"/>
    </row>
    <row r="41" spans="1:74" s="274" customFormat="1" ht="12" customHeight="1" x14ac:dyDescent="0.2">
      <c r="A41" s="101"/>
      <c r="B41" s="805" t="s">
        <v>138</v>
      </c>
      <c r="C41" s="800"/>
      <c r="D41" s="800"/>
      <c r="E41" s="800"/>
      <c r="F41" s="800"/>
      <c r="G41" s="800"/>
      <c r="H41" s="800"/>
      <c r="I41" s="800"/>
      <c r="J41" s="800"/>
      <c r="K41" s="800"/>
      <c r="L41" s="800"/>
      <c r="M41" s="800"/>
      <c r="N41" s="800"/>
      <c r="O41" s="800"/>
      <c r="P41" s="800"/>
      <c r="Q41" s="800"/>
      <c r="AY41" s="518"/>
      <c r="AZ41" s="518"/>
      <c r="BA41" s="518"/>
      <c r="BB41" s="518"/>
      <c r="BC41" s="518"/>
      <c r="BD41" s="684"/>
      <c r="BE41" s="684"/>
      <c r="BF41" s="684"/>
      <c r="BG41" s="518"/>
      <c r="BH41" s="518"/>
      <c r="BI41" s="518"/>
      <c r="BJ41" s="518"/>
    </row>
    <row r="42" spans="1:74" s="459" customFormat="1" ht="12" customHeight="1" x14ac:dyDescent="0.2">
      <c r="A42" s="458"/>
      <c r="B42" s="836" t="s">
        <v>371</v>
      </c>
      <c r="C42" s="790"/>
      <c r="D42" s="790"/>
      <c r="E42" s="790"/>
      <c r="F42" s="790"/>
      <c r="G42" s="790"/>
      <c r="H42" s="790"/>
      <c r="I42" s="790"/>
      <c r="J42" s="790"/>
      <c r="K42" s="790"/>
      <c r="L42" s="790"/>
      <c r="M42" s="790"/>
      <c r="N42" s="790"/>
      <c r="O42" s="790"/>
      <c r="P42" s="790"/>
      <c r="Q42" s="786"/>
      <c r="AY42" s="519"/>
      <c r="AZ42" s="519"/>
      <c r="BA42" s="519"/>
      <c r="BB42" s="519"/>
      <c r="BC42" s="519"/>
      <c r="BD42" s="685"/>
      <c r="BE42" s="685"/>
      <c r="BF42" s="685"/>
      <c r="BG42" s="519"/>
      <c r="BH42" s="519"/>
      <c r="BI42" s="519"/>
      <c r="BJ42" s="519"/>
    </row>
    <row r="43" spans="1:74" s="459" customFormat="1" ht="12" customHeight="1" x14ac:dyDescent="0.2">
      <c r="A43" s="458"/>
      <c r="B43" s="547" t="s">
        <v>372</v>
      </c>
      <c r="C43" s="540"/>
      <c r="D43" s="540"/>
      <c r="E43" s="540"/>
      <c r="F43" s="540"/>
      <c r="G43" s="540"/>
      <c r="H43" s="540"/>
      <c r="I43" s="540"/>
      <c r="J43" s="540"/>
      <c r="K43" s="540"/>
      <c r="L43" s="540"/>
      <c r="M43" s="540"/>
      <c r="N43" s="540"/>
      <c r="O43" s="540"/>
      <c r="P43" s="540"/>
      <c r="Q43" s="539"/>
      <c r="AY43" s="519"/>
      <c r="AZ43" s="519"/>
      <c r="BA43" s="519"/>
      <c r="BB43" s="519"/>
      <c r="BC43" s="519"/>
      <c r="BD43" s="685"/>
      <c r="BE43" s="685"/>
      <c r="BF43" s="685"/>
      <c r="BG43" s="519"/>
      <c r="BH43" s="519"/>
      <c r="BI43" s="519"/>
      <c r="BJ43" s="519"/>
    </row>
    <row r="44" spans="1:74" s="459" customFormat="1" ht="12" customHeight="1" x14ac:dyDescent="0.2">
      <c r="A44" s="460"/>
      <c r="B44" s="832" t="s">
        <v>369</v>
      </c>
      <c r="C44" s="790"/>
      <c r="D44" s="790"/>
      <c r="E44" s="790"/>
      <c r="F44" s="790"/>
      <c r="G44" s="790"/>
      <c r="H44" s="790"/>
      <c r="I44" s="790"/>
      <c r="J44" s="790"/>
      <c r="K44" s="790"/>
      <c r="L44" s="790"/>
      <c r="M44" s="790"/>
      <c r="N44" s="790"/>
      <c r="O44" s="790"/>
      <c r="P44" s="790"/>
      <c r="Q44" s="786"/>
      <c r="AY44" s="519"/>
      <c r="AZ44" s="519"/>
      <c r="BA44" s="519"/>
      <c r="BB44" s="519"/>
      <c r="BC44" s="519"/>
      <c r="BD44" s="685"/>
      <c r="BE44" s="685"/>
      <c r="BF44" s="685"/>
      <c r="BG44" s="519"/>
      <c r="BH44" s="519"/>
      <c r="BI44" s="519"/>
      <c r="BJ44" s="519"/>
    </row>
    <row r="45" spans="1:74" s="459" customFormat="1" ht="12" customHeight="1" x14ac:dyDescent="0.2">
      <c r="A45" s="460"/>
      <c r="B45" s="832" t="s">
        <v>370</v>
      </c>
      <c r="C45" s="790"/>
      <c r="D45" s="790"/>
      <c r="E45" s="790"/>
      <c r="F45" s="790"/>
      <c r="G45" s="790"/>
      <c r="H45" s="790"/>
      <c r="I45" s="790"/>
      <c r="J45" s="790"/>
      <c r="K45" s="790"/>
      <c r="L45" s="790"/>
      <c r="M45" s="790"/>
      <c r="N45" s="790"/>
      <c r="O45" s="790"/>
      <c r="P45" s="790"/>
      <c r="Q45" s="786"/>
      <c r="AY45" s="519"/>
      <c r="AZ45" s="519"/>
      <c r="BA45" s="519"/>
      <c r="BB45" s="519"/>
      <c r="BC45" s="519"/>
      <c r="BD45" s="685"/>
      <c r="BE45" s="685"/>
      <c r="BF45" s="685"/>
      <c r="BG45" s="519"/>
      <c r="BH45" s="519"/>
      <c r="BI45" s="519"/>
      <c r="BJ45" s="519"/>
    </row>
    <row r="46" spans="1:74" s="459" customFormat="1" ht="12" customHeight="1" x14ac:dyDescent="0.2">
      <c r="A46" s="460"/>
      <c r="B46" s="832" t="s">
        <v>1085</v>
      </c>
      <c r="C46" s="786"/>
      <c r="D46" s="786"/>
      <c r="E46" s="786"/>
      <c r="F46" s="786"/>
      <c r="G46" s="786"/>
      <c r="H46" s="786"/>
      <c r="I46" s="786"/>
      <c r="J46" s="786"/>
      <c r="K46" s="786"/>
      <c r="L46" s="786"/>
      <c r="M46" s="786"/>
      <c r="N46" s="786"/>
      <c r="O46" s="786"/>
      <c r="P46" s="786"/>
      <c r="Q46" s="786"/>
      <c r="AY46" s="519"/>
      <c r="AZ46" s="519"/>
      <c r="BA46" s="519"/>
      <c r="BB46" s="519"/>
      <c r="BC46" s="519"/>
      <c r="BD46" s="685"/>
      <c r="BE46" s="685"/>
      <c r="BF46" s="685"/>
      <c r="BG46" s="519"/>
      <c r="BH46" s="519"/>
      <c r="BI46" s="519"/>
      <c r="BJ46" s="519"/>
    </row>
    <row r="47" spans="1:74" s="459" customFormat="1" ht="12" customHeight="1" x14ac:dyDescent="0.2">
      <c r="A47" s="458"/>
      <c r="B47" s="789" t="s">
        <v>1041</v>
      </c>
      <c r="C47" s="790"/>
      <c r="D47" s="790"/>
      <c r="E47" s="790"/>
      <c r="F47" s="790"/>
      <c r="G47" s="790"/>
      <c r="H47" s="790"/>
      <c r="I47" s="790"/>
      <c r="J47" s="790"/>
      <c r="K47" s="790"/>
      <c r="L47" s="790"/>
      <c r="M47" s="790"/>
      <c r="N47" s="790"/>
      <c r="O47" s="790"/>
      <c r="P47" s="790"/>
      <c r="Q47" s="786"/>
      <c r="AY47" s="519"/>
      <c r="AZ47" s="519"/>
      <c r="BA47" s="519"/>
      <c r="BB47" s="519"/>
      <c r="BC47" s="519"/>
      <c r="BD47" s="685"/>
      <c r="BE47" s="685"/>
      <c r="BF47" s="685"/>
      <c r="BG47" s="519"/>
      <c r="BH47" s="519"/>
      <c r="BI47" s="519"/>
      <c r="BJ47" s="519"/>
    </row>
    <row r="48" spans="1:74" s="459" customFormat="1" ht="22.35" customHeight="1" x14ac:dyDescent="0.2">
      <c r="A48" s="458"/>
      <c r="B48" s="789" t="s">
        <v>1086</v>
      </c>
      <c r="C48" s="790"/>
      <c r="D48" s="790"/>
      <c r="E48" s="790"/>
      <c r="F48" s="790"/>
      <c r="G48" s="790"/>
      <c r="H48" s="790"/>
      <c r="I48" s="790"/>
      <c r="J48" s="790"/>
      <c r="K48" s="790"/>
      <c r="L48" s="790"/>
      <c r="M48" s="790"/>
      <c r="N48" s="790"/>
      <c r="O48" s="790"/>
      <c r="P48" s="790"/>
      <c r="Q48" s="786"/>
      <c r="AY48" s="519"/>
      <c r="AZ48" s="519"/>
      <c r="BA48" s="519"/>
      <c r="BB48" s="519"/>
      <c r="BC48" s="519"/>
      <c r="BD48" s="685"/>
      <c r="BE48" s="685"/>
      <c r="BF48" s="685"/>
      <c r="BG48" s="519"/>
      <c r="BH48" s="519"/>
      <c r="BI48" s="519"/>
      <c r="BJ48" s="519"/>
    </row>
    <row r="49" spans="1:74" s="459" customFormat="1" ht="12" customHeight="1" x14ac:dyDescent="0.2">
      <c r="A49" s="458"/>
      <c r="B49" s="784" t="s">
        <v>1045</v>
      </c>
      <c r="C49" s="785"/>
      <c r="D49" s="785"/>
      <c r="E49" s="785"/>
      <c r="F49" s="785"/>
      <c r="G49" s="785"/>
      <c r="H49" s="785"/>
      <c r="I49" s="785"/>
      <c r="J49" s="785"/>
      <c r="K49" s="785"/>
      <c r="L49" s="785"/>
      <c r="M49" s="785"/>
      <c r="N49" s="785"/>
      <c r="O49" s="785"/>
      <c r="P49" s="785"/>
      <c r="Q49" s="786"/>
      <c r="AY49" s="519"/>
      <c r="AZ49" s="519"/>
      <c r="BA49" s="519"/>
      <c r="BB49" s="519"/>
      <c r="BC49" s="519"/>
      <c r="BD49" s="685"/>
      <c r="BE49" s="685"/>
      <c r="BF49" s="685"/>
      <c r="BG49" s="519"/>
      <c r="BH49" s="519"/>
      <c r="BI49" s="519"/>
      <c r="BJ49" s="519"/>
    </row>
    <row r="50" spans="1:74" s="461" customFormat="1" ht="12" customHeight="1" x14ac:dyDescent="0.2">
      <c r="A50" s="436"/>
      <c r="B50" s="806" t="s">
        <v>1147</v>
      </c>
      <c r="C50" s="786"/>
      <c r="D50" s="786"/>
      <c r="E50" s="786"/>
      <c r="F50" s="786"/>
      <c r="G50" s="786"/>
      <c r="H50" s="786"/>
      <c r="I50" s="786"/>
      <c r="J50" s="786"/>
      <c r="K50" s="786"/>
      <c r="L50" s="786"/>
      <c r="M50" s="786"/>
      <c r="N50" s="786"/>
      <c r="O50" s="786"/>
      <c r="P50" s="786"/>
      <c r="Q50" s="786"/>
      <c r="AY50" s="513"/>
      <c r="AZ50" s="513"/>
      <c r="BA50" s="513"/>
      <c r="BB50" s="513"/>
      <c r="BC50" s="513"/>
      <c r="BD50" s="686"/>
      <c r="BE50" s="686"/>
      <c r="BF50" s="686"/>
      <c r="BG50" s="513"/>
      <c r="BH50" s="513"/>
      <c r="BI50" s="513"/>
      <c r="BJ50" s="513"/>
    </row>
    <row r="51" spans="1:74" x14ac:dyDescent="0.2">
      <c r="BK51" s="380"/>
      <c r="BL51" s="380"/>
      <c r="BM51" s="380"/>
      <c r="BN51" s="380"/>
      <c r="BO51" s="380"/>
      <c r="BP51" s="380"/>
      <c r="BQ51" s="380"/>
      <c r="BR51" s="380"/>
      <c r="BS51" s="380"/>
      <c r="BT51" s="380"/>
      <c r="BU51" s="380"/>
      <c r="BV51" s="380"/>
    </row>
    <row r="52" spans="1:74" x14ac:dyDescent="0.2">
      <c r="BK52" s="380"/>
      <c r="BL52" s="380"/>
      <c r="BM52" s="380"/>
      <c r="BN52" s="380"/>
      <c r="BO52" s="380"/>
      <c r="BP52" s="380"/>
      <c r="BQ52" s="380"/>
      <c r="BR52" s="380"/>
      <c r="BS52" s="380"/>
      <c r="BT52" s="380"/>
      <c r="BU52" s="380"/>
      <c r="BV52" s="380"/>
    </row>
    <row r="53" spans="1:74" x14ac:dyDescent="0.2">
      <c r="BK53" s="380"/>
      <c r="BL53" s="380"/>
      <c r="BM53" s="380"/>
      <c r="BN53" s="380"/>
      <c r="BO53" s="380"/>
      <c r="BP53" s="380"/>
      <c r="BQ53" s="380"/>
      <c r="BR53" s="380"/>
      <c r="BS53" s="380"/>
      <c r="BT53" s="380"/>
      <c r="BU53" s="380"/>
      <c r="BV53" s="380"/>
    </row>
    <row r="54" spans="1:74" x14ac:dyDescent="0.2">
      <c r="BK54" s="380"/>
      <c r="BL54" s="380"/>
      <c r="BM54" s="380"/>
      <c r="BN54" s="380"/>
      <c r="BO54" s="380"/>
      <c r="BP54" s="380"/>
      <c r="BQ54" s="380"/>
      <c r="BR54" s="380"/>
      <c r="BS54" s="380"/>
      <c r="BT54" s="380"/>
      <c r="BU54" s="380"/>
      <c r="BV54" s="380"/>
    </row>
    <row r="55" spans="1:74" x14ac:dyDescent="0.2">
      <c r="BK55" s="380"/>
      <c r="BL55" s="380"/>
      <c r="BM55" s="380"/>
      <c r="BN55" s="380"/>
      <c r="BO55" s="380"/>
      <c r="BP55" s="380"/>
      <c r="BQ55" s="380"/>
      <c r="BR55" s="380"/>
      <c r="BS55" s="380"/>
      <c r="BT55" s="380"/>
      <c r="BU55" s="380"/>
      <c r="BV55" s="380"/>
    </row>
    <row r="56" spans="1:74" x14ac:dyDescent="0.2">
      <c r="BK56" s="380"/>
      <c r="BL56" s="380"/>
      <c r="BM56" s="380"/>
      <c r="BN56" s="380"/>
      <c r="BO56" s="380"/>
      <c r="BP56" s="380"/>
      <c r="BQ56" s="380"/>
      <c r="BR56" s="380"/>
      <c r="BS56" s="380"/>
      <c r="BT56" s="380"/>
      <c r="BU56" s="380"/>
      <c r="BV56" s="380"/>
    </row>
    <row r="57" spans="1:74" x14ac:dyDescent="0.2">
      <c r="BK57" s="380"/>
      <c r="BL57" s="380"/>
      <c r="BM57" s="380"/>
      <c r="BN57" s="380"/>
      <c r="BO57" s="380"/>
      <c r="BP57" s="380"/>
      <c r="BQ57" s="380"/>
      <c r="BR57" s="380"/>
      <c r="BS57" s="380"/>
      <c r="BT57" s="380"/>
      <c r="BU57" s="380"/>
      <c r="BV57" s="380"/>
    </row>
    <row r="58" spans="1:74" x14ac:dyDescent="0.2">
      <c r="BK58" s="380"/>
      <c r="BL58" s="380"/>
      <c r="BM58" s="380"/>
      <c r="BN58" s="380"/>
      <c r="BO58" s="380"/>
      <c r="BP58" s="380"/>
      <c r="BQ58" s="380"/>
      <c r="BR58" s="380"/>
      <c r="BS58" s="380"/>
      <c r="BT58" s="380"/>
      <c r="BU58" s="380"/>
      <c r="BV58" s="380"/>
    </row>
    <row r="59" spans="1:74" x14ac:dyDescent="0.2">
      <c r="BK59" s="380"/>
      <c r="BL59" s="380"/>
      <c r="BM59" s="380"/>
      <c r="BN59" s="380"/>
      <c r="BO59" s="380"/>
      <c r="BP59" s="380"/>
      <c r="BQ59" s="380"/>
      <c r="BR59" s="380"/>
      <c r="BS59" s="380"/>
      <c r="BT59" s="380"/>
      <c r="BU59" s="380"/>
      <c r="BV59" s="380"/>
    </row>
    <row r="60" spans="1:74" x14ac:dyDescent="0.2">
      <c r="BK60" s="380"/>
      <c r="BL60" s="380"/>
      <c r="BM60" s="380"/>
      <c r="BN60" s="380"/>
      <c r="BO60" s="380"/>
      <c r="BP60" s="380"/>
      <c r="BQ60" s="380"/>
      <c r="BR60" s="380"/>
      <c r="BS60" s="380"/>
      <c r="BT60" s="380"/>
      <c r="BU60" s="380"/>
      <c r="BV60" s="380"/>
    </row>
    <row r="61" spans="1:74" x14ac:dyDescent="0.2">
      <c r="BK61" s="380"/>
      <c r="BL61" s="380"/>
      <c r="BM61" s="380"/>
      <c r="BN61" s="380"/>
      <c r="BO61" s="380"/>
      <c r="BP61" s="380"/>
      <c r="BQ61" s="380"/>
      <c r="BR61" s="380"/>
      <c r="BS61" s="380"/>
      <c r="BT61" s="380"/>
      <c r="BU61" s="380"/>
      <c r="BV61" s="380"/>
    </row>
    <row r="62" spans="1:74" x14ac:dyDescent="0.2">
      <c r="BK62" s="380"/>
      <c r="BL62" s="380"/>
      <c r="BM62" s="380"/>
      <c r="BN62" s="380"/>
      <c r="BO62" s="380"/>
      <c r="BP62" s="380"/>
      <c r="BQ62" s="380"/>
      <c r="BR62" s="380"/>
      <c r="BS62" s="380"/>
      <c r="BT62" s="380"/>
      <c r="BU62" s="380"/>
      <c r="BV62" s="380"/>
    </row>
    <row r="63" spans="1:74" x14ac:dyDescent="0.2">
      <c r="BK63" s="380"/>
      <c r="BL63" s="380"/>
      <c r="BM63" s="380"/>
      <c r="BN63" s="380"/>
      <c r="BO63" s="380"/>
      <c r="BP63" s="380"/>
      <c r="BQ63" s="380"/>
      <c r="BR63" s="380"/>
      <c r="BS63" s="380"/>
      <c r="BT63" s="380"/>
      <c r="BU63" s="380"/>
      <c r="BV63" s="380"/>
    </row>
    <row r="64" spans="1:74" x14ac:dyDescent="0.2">
      <c r="BK64" s="380"/>
      <c r="BL64" s="380"/>
      <c r="BM64" s="380"/>
      <c r="BN64" s="380"/>
      <c r="BO64" s="380"/>
      <c r="BP64" s="380"/>
      <c r="BQ64" s="380"/>
      <c r="BR64" s="380"/>
      <c r="BS64" s="380"/>
      <c r="BT64" s="380"/>
      <c r="BU64" s="380"/>
      <c r="BV64" s="380"/>
    </row>
    <row r="65" spans="63:74" x14ac:dyDescent="0.2">
      <c r="BK65" s="380"/>
      <c r="BL65" s="380"/>
      <c r="BM65" s="380"/>
      <c r="BN65" s="380"/>
      <c r="BO65" s="380"/>
      <c r="BP65" s="380"/>
      <c r="BQ65" s="380"/>
      <c r="BR65" s="380"/>
      <c r="BS65" s="380"/>
      <c r="BT65" s="380"/>
      <c r="BU65" s="380"/>
      <c r="BV65" s="380"/>
    </row>
    <row r="66" spans="63:74" x14ac:dyDescent="0.2">
      <c r="BK66" s="380"/>
      <c r="BL66" s="380"/>
      <c r="BM66" s="380"/>
      <c r="BN66" s="380"/>
      <c r="BO66" s="380"/>
      <c r="BP66" s="380"/>
      <c r="BQ66" s="380"/>
      <c r="BR66" s="380"/>
      <c r="BS66" s="380"/>
      <c r="BT66" s="380"/>
      <c r="BU66" s="380"/>
      <c r="BV66" s="380"/>
    </row>
    <row r="67" spans="63:74" x14ac:dyDescent="0.2">
      <c r="BK67" s="380"/>
      <c r="BL67" s="380"/>
      <c r="BM67" s="380"/>
      <c r="BN67" s="380"/>
      <c r="BO67" s="380"/>
      <c r="BP67" s="380"/>
      <c r="BQ67" s="380"/>
      <c r="BR67" s="380"/>
      <c r="BS67" s="380"/>
      <c r="BT67" s="380"/>
      <c r="BU67" s="380"/>
      <c r="BV67" s="380"/>
    </row>
    <row r="68" spans="63:74" x14ac:dyDescent="0.2">
      <c r="BK68" s="380"/>
      <c r="BL68" s="380"/>
      <c r="BM68" s="380"/>
      <c r="BN68" s="380"/>
      <c r="BO68" s="380"/>
      <c r="BP68" s="380"/>
      <c r="BQ68" s="380"/>
      <c r="BR68" s="380"/>
      <c r="BS68" s="380"/>
      <c r="BT68" s="380"/>
      <c r="BU68" s="380"/>
      <c r="BV68" s="380"/>
    </row>
    <row r="69" spans="63:74" x14ac:dyDescent="0.2">
      <c r="BK69" s="380"/>
      <c r="BL69" s="380"/>
      <c r="BM69" s="380"/>
      <c r="BN69" s="380"/>
      <c r="BO69" s="380"/>
      <c r="BP69" s="380"/>
      <c r="BQ69" s="380"/>
      <c r="BR69" s="380"/>
      <c r="BS69" s="380"/>
      <c r="BT69" s="380"/>
      <c r="BU69" s="380"/>
      <c r="BV69" s="380"/>
    </row>
    <row r="70" spans="63:74" x14ac:dyDescent="0.2">
      <c r="BK70" s="380"/>
      <c r="BL70" s="380"/>
      <c r="BM70" s="380"/>
      <c r="BN70" s="380"/>
      <c r="BO70" s="380"/>
      <c r="BP70" s="380"/>
      <c r="BQ70" s="380"/>
      <c r="BR70" s="380"/>
      <c r="BS70" s="380"/>
      <c r="BT70" s="380"/>
      <c r="BU70" s="380"/>
      <c r="BV70" s="380"/>
    </row>
    <row r="71" spans="63:74" x14ac:dyDescent="0.2">
      <c r="BK71" s="380"/>
      <c r="BL71" s="380"/>
      <c r="BM71" s="380"/>
      <c r="BN71" s="380"/>
      <c r="BO71" s="380"/>
      <c r="BP71" s="380"/>
      <c r="BQ71" s="380"/>
      <c r="BR71" s="380"/>
      <c r="BS71" s="380"/>
      <c r="BT71" s="380"/>
      <c r="BU71" s="380"/>
      <c r="BV71" s="380"/>
    </row>
    <row r="72" spans="63:74" x14ac:dyDescent="0.2">
      <c r="BK72" s="380"/>
      <c r="BL72" s="380"/>
      <c r="BM72" s="380"/>
      <c r="BN72" s="380"/>
      <c r="BO72" s="380"/>
      <c r="BP72" s="380"/>
      <c r="BQ72" s="380"/>
      <c r="BR72" s="380"/>
      <c r="BS72" s="380"/>
      <c r="BT72" s="380"/>
      <c r="BU72" s="380"/>
      <c r="BV72" s="380"/>
    </row>
    <row r="73" spans="63:74" x14ac:dyDescent="0.2">
      <c r="BK73" s="380"/>
      <c r="BL73" s="380"/>
      <c r="BM73" s="380"/>
      <c r="BN73" s="380"/>
      <c r="BO73" s="380"/>
      <c r="BP73" s="380"/>
      <c r="BQ73" s="380"/>
      <c r="BR73" s="380"/>
      <c r="BS73" s="380"/>
      <c r="BT73" s="380"/>
      <c r="BU73" s="380"/>
      <c r="BV73" s="380"/>
    </row>
    <row r="74" spans="63:74" x14ac:dyDescent="0.2">
      <c r="BK74" s="380"/>
      <c r="BL74" s="380"/>
      <c r="BM74" s="380"/>
      <c r="BN74" s="380"/>
      <c r="BO74" s="380"/>
      <c r="BP74" s="380"/>
      <c r="BQ74" s="380"/>
      <c r="BR74" s="380"/>
      <c r="BS74" s="380"/>
      <c r="BT74" s="380"/>
      <c r="BU74" s="380"/>
      <c r="BV74" s="380"/>
    </row>
    <row r="75" spans="63:74" x14ac:dyDescent="0.2">
      <c r="BK75" s="380"/>
      <c r="BL75" s="380"/>
      <c r="BM75" s="380"/>
      <c r="BN75" s="380"/>
      <c r="BO75" s="380"/>
      <c r="BP75" s="380"/>
      <c r="BQ75" s="380"/>
      <c r="BR75" s="380"/>
      <c r="BS75" s="380"/>
      <c r="BT75" s="380"/>
      <c r="BU75" s="380"/>
      <c r="BV75" s="380"/>
    </row>
    <row r="76" spans="63:74" x14ac:dyDescent="0.2">
      <c r="BK76" s="380"/>
      <c r="BL76" s="380"/>
      <c r="BM76" s="380"/>
      <c r="BN76" s="380"/>
      <c r="BO76" s="380"/>
      <c r="BP76" s="380"/>
      <c r="BQ76" s="380"/>
      <c r="BR76" s="380"/>
      <c r="BS76" s="380"/>
      <c r="BT76" s="380"/>
      <c r="BU76" s="380"/>
      <c r="BV76" s="380"/>
    </row>
    <row r="77" spans="63:74" x14ac:dyDescent="0.2">
      <c r="BK77" s="380"/>
      <c r="BL77" s="380"/>
      <c r="BM77" s="380"/>
      <c r="BN77" s="380"/>
      <c r="BO77" s="380"/>
      <c r="BP77" s="380"/>
      <c r="BQ77" s="380"/>
      <c r="BR77" s="380"/>
      <c r="BS77" s="380"/>
      <c r="BT77" s="380"/>
      <c r="BU77" s="380"/>
      <c r="BV77" s="380"/>
    </row>
    <row r="78" spans="63:74" x14ac:dyDescent="0.2">
      <c r="BK78" s="380"/>
      <c r="BL78" s="380"/>
      <c r="BM78" s="380"/>
      <c r="BN78" s="380"/>
      <c r="BO78" s="380"/>
      <c r="BP78" s="380"/>
      <c r="BQ78" s="380"/>
      <c r="BR78" s="380"/>
      <c r="BS78" s="380"/>
      <c r="BT78" s="380"/>
      <c r="BU78" s="380"/>
      <c r="BV78" s="380"/>
    </row>
    <row r="79" spans="63:74" x14ac:dyDescent="0.2">
      <c r="BK79" s="380"/>
      <c r="BL79" s="380"/>
      <c r="BM79" s="380"/>
      <c r="BN79" s="380"/>
      <c r="BO79" s="380"/>
      <c r="BP79" s="380"/>
      <c r="BQ79" s="380"/>
      <c r="BR79" s="380"/>
      <c r="BS79" s="380"/>
      <c r="BT79" s="380"/>
      <c r="BU79" s="380"/>
      <c r="BV79" s="380"/>
    </row>
    <row r="80" spans="63:74" x14ac:dyDescent="0.2">
      <c r="BK80" s="380"/>
      <c r="BL80" s="380"/>
      <c r="BM80" s="380"/>
      <c r="BN80" s="380"/>
      <c r="BO80" s="380"/>
      <c r="BP80" s="380"/>
      <c r="BQ80" s="380"/>
      <c r="BR80" s="380"/>
      <c r="BS80" s="380"/>
      <c r="BT80" s="380"/>
      <c r="BU80" s="380"/>
      <c r="BV80" s="380"/>
    </row>
    <row r="81" spans="63:74" x14ac:dyDescent="0.2">
      <c r="BK81" s="380"/>
      <c r="BL81" s="380"/>
      <c r="BM81" s="380"/>
      <c r="BN81" s="380"/>
      <c r="BO81" s="380"/>
      <c r="BP81" s="380"/>
      <c r="BQ81" s="380"/>
      <c r="BR81" s="380"/>
      <c r="BS81" s="380"/>
      <c r="BT81" s="380"/>
      <c r="BU81" s="380"/>
      <c r="BV81" s="380"/>
    </row>
    <row r="82" spans="63:74" x14ac:dyDescent="0.2">
      <c r="BK82" s="380"/>
      <c r="BL82" s="380"/>
      <c r="BM82" s="380"/>
      <c r="BN82" s="380"/>
      <c r="BO82" s="380"/>
      <c r="BP82" s="380"/>
      <c r="BQ82" s="380"/>
      <c r="BR82" s="380"/>
      <c r="BS82" s="380"/>
      <c r="BT82" s="380"/>
      <c r="BU82" s="380"/>
      <c r="BV82" s="380"/>
    </row>
    <row r="83" spans="63:74" x14ac:dyDescent="0.2">
      <c r="BK83" s="380"/>
      <c r="BL83" s="380"/>
      <c r="BM83" s="380"/>
      <c r="BN83" s="380"/>
      <c r="BO83" s="380"/>
      <c r="BP83" s="380"/>
      <c r="BQ83" s="380"/>
      <c r="BR83" s="380"/>
      <c r="BS83" s="380"/>
      <c r="BT83" s="380"/>
      <c r="BU83" s="380"/>
      <c r="BV83" s="380"/>
    </row>
    <row r="84" spans="63:74" x14ac:dyDescent="0.2">
      <c r="BK84" s="380"/>
      <c r="BL84" s="380"/>
      <c r="BM84" s="380"/>
      <c r="BN84" s="380"/>
      <c r="BO84" s="380"/>
      <c r="BP84" s="380"/>
      <c r="BQ84" s="380"/>
      <c r="BR84" s="380"/>
      <c r="BS84" s="380"/>
      <c r="BT84" s="380"/>
      <c r="BU84" s="380"/>
      <c r="BV84" s="380"/>
    </row>
    <row r="85" spans="63:74" x14ac:dyDescent="0.2">
      <c r="BK85" s="380"/>
      <c r="BL85" s="380"/>
      <c r="BM85" s="380"/>
      <c r="BN85" s="380"/>
      <c r="BO85" s="380"/>
      <c r="BP85" s="380"/>
      <c r="BQ85" s="380"/>
      <c r="BR85" s="380"/>
      <c r="BS85" s="380"/>
      <c r="BT85" s="380"/>
      <c r="BU85" s="380"/>
      <c r="BV85" s="380"/>
    </row>
    <row r="86" spans="63:74" x14ac:dyDescent="0.2">
      <c r="BK86" s="380"/>
      <c r="BL86" s="380"/>
      <c r="BM86" s="380"/>
      <c r="BN86" s="380"/>
      <c r="BO86" s="380"/>
      <c r="BP86" s="380"/>
      <c r="BQ86" s="380"/>
      <c r="BR86" s="380"/>
      <c r="BS86" s="380"/>
      <c r="BT86" s="380"/>
      <c r="BU86" s="380"/>
      <c r="BV86" s="380"/>
    </row>
    <row r="87" spans="63:74" x14ac:dyDescent="0.2">
      <c r="BK87" s="380"/>
      <c r="BL87" s="380"/>
      <c r="BM87" s="380"/>
      <c r="BN87" s="380"/>
      <c r="BO87" s="380"/>
      <c r="BP87" s="380"/>
      <c r="BQ87" s="380"/>
      <c r="BR87" s="380"/>
      <c r="BS87" s="380"/>
      <c r="BT87" s="380"/>
      <c r="BU87" s="380"/>
      <c r="BV87" s="380"/>
    </row>
    <row r="88" spans="63:74" x14ac:dyDescent="0.2">
      <c r="BK88" s="380"/>
      <c r="BL88" s="380"/>
      <c r="BM88" s="380"/>
      <c r="BN88" s="380"/>
      <c r="BO88" s="380"/>
      <c r="BP88" s="380"/>
      <c r="BQ88" s="380"/>
      <c r="BR88" s="380"/>
      <c r="BS88" s="380"/>
      <c r="BT88" s="380"/>
      <c r="BU88" s="380"/>
      <c r="BV88" s="380"/>
    </row>
    <row r="89" spans="63:74" x14ac:dyDescent="0.2">
      <c r="BK89" s="380"/>
      <c r="BL89" s="380"/>
      <c r="BM89" s="380"/>
      <c r="BN89" s="380"/>
      <c r="BO89" s="380"/>
      <c r="BP89" s="380"/>
      <c r="BQ89" s="380"/>
      <c r="BR89" s="380"/>
      <c r="BS89" s="380"/>
      <c r="BT89" s="380"/>
      <c r="BU89" s="380"/>
      <c r="BV89" s="380"/>
    </row>
    <row r="90" spans="63:74" x14ac:dyDescent="0.2">
      <c r="BK90" s="380"/>
      <c r="BL90" s="380"/>
      <c r="BM90" s="380"/>
      <c r="BN90" s="380"/>
      <c r="BO90" s="380"/>
      <c r="BP90" s="380"/>
      <c r="BQ90" s="380"/>
      <c r="BR90" s="380"/>
      <c r="BS90" s="380"/>
      <c r="BT90" s="380"/>
      <c r="BU90" s="380"/>
      <c r="BV90" s="380"/>
    </row>
    <row r="91" spans="63:74" x14ac:dyDescent="0.2">
      <c r="BK91" s="380"/>
      <c r="BL91" s="380"/>
      <c r="BM91" s="380"/>
      <c r="BN91" s="380"/>
      <c r="BO91" s="380"/>
      <c r="BP91" s="380"/>
      <c r="BQ91" s="380"/>
      <c r="BR91" s="380"/>
      <c r="BS91" s="380"/>
      <c r="BT91" s="380"/>
      <c r="BU91" s="380"/>
      <c r="BV91" s="380"/>
    </row>
    <row r="92" spans="63:74" x14ac:dyDescent="0.2">
      <c r="BK92" s="380"/>
      <c r="BL92" s="380"/>
      <c r="BM92" s="380"/>
      <c r="BN92" s="380"/>
      <c r="BO92" s="380"/>
      <c r="BP92" s="380"/>
      <c r="BQ92" s="380"/>
      <c r="BR92" s="380"/>
      <c r="BS92" s="380"/>
      <c r="BT92" s="380"/>
      <c r="BU92" s="380"/>
      <c r="BV92" s="380"/>
    </row>
    <row r="93" spans="63:74" x14ac:dyDescent="0.2">
      <c r="BK93" s="380"/>
      <c r="BL93" s="380"/>
      <c r="BM93" s="380"/>
      <c r="BN93" s="380"/>
      <c r="BO93" s="380"/>
      <c r="BP93" s="380"/>
      <c r="BQ93" s="380"/>
      <c r="BR93" s="380"/>
      <c r="BS93" s="380"/>
      <c r="BT93" s="380"/>
      <c r="BU93" s="380"/>
      <c r="BV93" s="380"/>
    </row>
    <row r="94" spans="63:74" x14ac:dyDescent="0.2">
      <c r="BK94" s="380"/>
      <c r="BL94" s="380"/>
      <c r="BM94" s="380"/>
      <c r="BN94" s="380"/>
      <c r="BO94" s="380"/>
      <c r="BP94" s="380"/>
      <c r="BQ94" s="380"/>
      <c r="BR94" s="380"/>
      <c r="BS94" s="380"/>
      <c r="BT94" s="380"/>
      <c r="BU94" s="380"/>
      <c r="BV94" s="380"/>
    </row>
    <row r="95" spans="63:74" x14ac:dyDescent="0.2">
      <c r="BK95" s="380"/>
      <c r="BL95" s="380"/>
      <c r="BM95" s="380"/>
      <c r="BN95" s="380"/>
      <c r="BO95" s="380"/>
      <c r="BP95" s="380"/>
      <c r="BQ95" s="380"/>
      <c r="BR95" s="380"/>
      <c r="BS95" s="380"/>
      <c r="BT95" s="380"/>
      <c r="BU95" s="380"/>
      <c r="BV95" s="380"/>
    </row>
    <row r="96" spans="63:74" x14ac:dyDescent="0.2">
      <c r="BK96" s="380"/>
      <c r="BL96" s="380"/>
      <c r="BM96" s="380"/>
      <c r="BN96" s="380"/>
      <c r="BO96" s="380"/>
      <c r="BP96" s="380"/>
      <c r="BQ96" s="380"/>
      <c r="BR96" s="380"/>
      <c r="BS96" s="380"/>
      <c r="BT96" s="380"/>
      <c r="BU96" s="380"/>
      <c r="BV96" s="380"/>
    </row>
    <row r="97" spans="63:74" x14ac:dyDescent="0.2">
      <c r="BK97" s="380"/>
      <c r="BL97" s="380"/>
      <c r="BM97" s="380"/>
      <c r="BN97" s="380"/>
      <c r="BO97" s="380"/>
      <c r="BP97" s="380"/>
      <c r="BQ97" s="380"/>
      <c r="BR97" s="380"/>
      <c r="BS97" s="380"/>
      <c r="BT97" s="380"/>
      <c r="BU97" s="380"/>
      <c r="BV97" s="380"/>
    </row>
    <row r="98" spans="63:74" x14ac:dyDescent="0.2">
      <c r="BK98" s="380"/>
      <c r="BL98" s="380"/>
      <c r="BM98" s="380"/>
      <c r="BN98" s="380"/>
      <c r="BO98" s="380"/>
      <c r="BP98" s="380"/>
      <c r="BQ98" s="380"/>
      <c r="BR98" s="380"/>
      <c r="BS98" s="380"/>
      <c r="BT98" s="380"/>
      <c r="BU98" s="380"/>
      <c r="BV98" s="380"/>
    </row>
    <row r="99" spans="63:74" x14ac:dyDescent="0.2">
      <c r="BK99" s="380"/>
      <c r="BL99" s="380"/>
      <c r="BM99" s="380"/>
      <c r="BN99" s="380"/>
      <c r="BO99" s="380"/>
      <c r="BP99" s="380"/>
      <c r="BQ99" s="380"/>
      <c r="BR99" s="380"/>
      <c r="BS99" s="380"/>
      <c r="BT99" s="380"/>
      <c r="BU99" s="380"/>
      <c r="BV99" s="380"/>
    </row>
    <row r="100" spans="63:74" x14ac:dyDescent="0.2">
      <c r="BK100" s="380"/>
      <c r="BL100" s="380"/>
      <c r="BM100" s="380"/>
      <c r="BN100" s="380"/>
      <c r="BO100" s="380"/>
      <c r="BP100" s="380"/>
      <c r="BQ100" s="380"/>
      <c r="BR100" s="380"/>
      <c r="BS100" s="380"/>
      <c r="BT100" s="380"/>
      <c r="BU100" s="380"/>
      <c r="BV100" s="380"/>
    </row>
    <row r="101" spans="63:74" x14ac:dyDescent="0.2">
      <c r="BK101" s="380"/>
      <c r="BL101" s="380"/>
      <c r="BM101" s="380"/>
      <c r="BN101" s="380"/>
      <c r="BO101" s="380"/>
      <c r="BP101" s="380"/>
      <c r="BQ101" s="380"/>
      <c r="BR101" s="380"/>
      <c r="BS101" s="380"/>
      <c r="BT101" s="380"/>
      <c r="BU101" s="380"/>
      <c r="BV101" s="380"/>
    </row>
    <row r="102" spans="63:74" x14ac:dyDescent="0.2">
      <c r="BK102" s="380"/>
      <c r="BL102" s="380"/>
      <c r="BM102" s="380"/>
      <c r="BN102" s="380"/>
      <c r="BO102" s="380"/>
      <c r="BP102" s="380"/>
      <c r="BQ102" s="380"/>
      <c r="BR102" s="380"/>
      <c r="BS102" s="380"/>
      <c r="BT102" s="380"/>
      <c r="BU102" s="380"/>
      <c r="BV102" s="380"/>
    </row>
    <row r="103" spans="63:74" x14ac:dyDescent="0.2">
      <c r="BK103" s="380"/>
      <c r="BL103" s="380"/>
      <c r="BM103" s="380"/>
      <c r="BN103" s="380"/>
      <c r="BO103" s="380"/>
      <c r="BP103" s="380"/>
      <c r="BQ103" s="380"/>
      <c r="BR103" s="380"/>
      <c r="BS103" s="380"/>
      <c r="BT103" s="380"/>
      <c r="BU103" s="380"/>
      <c r="BV103" s="380"/>
    </row>
    <row r="104" spans="63:74" x14ac:dyDescent="0.2">
      <c r="BK104" s="380"/>
      <c r="BL104" s="380"/>
      <c r="BM104" s="380"/>
      <c r="BN104" s="380"/>
      <c r="BO104" s="380"/>
      <c r="BP104" s="380"/>
      <c r="BQ104" s="380"/>
      <c r="BR104" s="380"/>
      <c r="BS104" s="380"/>
      <c r="BT104" s="380"/>
      <c r="BU104" s="380"/>
      <c r="BV104" s="380"/>
    </row>
    <row r="105" spans="63:74" x14ac:dyDescent="0.2">
      <c r="BK105" s="380"/>
      <c r="BL105" s="380"/>
      <c r="BM105" s="380"/>
      <c r="BN105" s="380"/>
      <c r="BO105" s="380"/>
      <c r="BP105" s="380"/>
      <c r="BQ105" s="380"/>
      <c r="BR105" s="380"/>
      <c r="BS105" s="380"/>
      <c r="BT105" s="380"/>
      <c r="BU105" s="380"/>
      <c r="BV105" s="380"/>
    </row>
    <row r="106" spans="63:74" x14ac:dyDescent="0.2">
      <c r="BK106" s="380"/>
      <c r="BL106" s="380"/>
      <c r="BM106" s="380"/>
      <c r="BN106" s="380"/>
      <c r="BO106" s="380"/>
      <c r="BP106" s="380"/>
      <c r="BQ106" s="380"/>
      <c r="BR106" s="380"/>
      <c r="BS106" s="380"/>
      <c r="BT106" s="380"/>
      <c r="BU106" s="380"/>
      <c r="BV106" s="380"/>
    </row>
    <row r="107" spans="63:74" x14ac:dyDescent="0.2">
      <c r="BK107" s="380"/>
      <c r="BL107" s="380"/>
      <c r="BM107" s="380"/>
      <c r="BN107" s="380"/>
      <c r="BO107" s="380"/>
      <c r="BP107" s="380"/>
      <c r="BQ107" s="380"/>
      <c r="BR107" s="380"/>
      <c r="BS107" s="380"/>
      <c r="BT107" s="380"/>
      <c r="BU107" s="380"/>
      <c r="BV107" s="380"/>
    </row>
    <row r="108" spans="63:74" x14ac:dyDescent="0.2">
      <c r="BK108" s="380"/>
      <c r="BL108" s="380"/>
      <c r="BM108" s="380"/>
      <c r="BN108" s="380"/>
      <c r="BO108" s="380"/>
      <c r="BP108" s="380"/>
      <c r="BQ108" s="380"/>
      <c r="BR108" s="380"/>
      <c r="BS108" s="380"/>
      <c r="BT108" s="380"/>
      <c r="BU108" s="380"/>
      <c r="BV108" s="380"/>
    </row>
    <row r="109" spans="63:74" x14ac:dyDescent="0.2">
      <c r="BK109" s="380"/>
      <c r="BL109" s="380"/>
      <c r="BM109" s="380"/>
      <c r="BN109" s="380"/>
      <c r="BO109" s="380"/>
      <c r="BP109" s="380"/>
      <c r="BQ109" s="380"/>
      <c r="BR109" s="380"/>
      <c r="BS109" s="380"/>
      <c r="BT109" s="380"/>
      <c r="BU109" s="380"/>
      <c r="BV109" s="380"/>
    </row>
    <row r="110" spans="63:74" x14ac:dyDescent="0.2">
      <c r="BK110" s="380"/>
      <c r="BL110" s="380"/>
      <c r="BM110" s="380"/>
      <c r="BN110" s="380"/>
      <c r="BO110" s="380"/>
      <c r="BP110" s="380"/>
      <c r="BQ110" s="380"/>
      <c r="BR110" s="380"/>
      <c r="BS110" s="380"/>
      <c r="BT110" s="380"/>
      <c r="BU110" s="380"/>
      <c r="BV110" s="380"/>
    </row>
    <row r="111" spans="63:74" x14ac:dyDescent="0.2">
      <c r="BK111" s="380"/>
      <c r="BL111" s="380"/>
      <c r="BM111" s="380"/>
      <c r="BN111" s="380"/>
      <c r="BO111" s="380"/>
      <c r="BP111" s="380"/>
      <c r="BQ111" s="380"/>
      <c r="BR111" s="380"/>
      <c r="BS111" s="380"/>
      <c r="BT111" s="380"/>
      <c r="BU111" s="380"/>
      <c r="BV111" s="380"/>
    </row>
    <row r="112" spans="63:74" x14ac:dyDescent="0.2">
      <c r="BK112" s="380"/>
      <c r="BL112" s="380"/>
      <c r="BM112" s="380"/>
      <c r="BN112" s="380"/>
      <c r="BO112" s="380"/>
      <c r="BP112" s="380"/>
      <c r="BQ112" s="380"/>
      <c r="BR112" s="380"/>
      <c r="BS112" s="380"/>
      <c r="BT112" s="380"/>
      <c r="BU112" s="380"/>
      <c r="BV112" s="380"/>
    </row>
    <row r="113" spans="63:74" x14ac:dyDescent="0.2">
      <c r="BK113" s="380"/>
      <c r="BL113" s="380"/>
      <c r="BM113" s="380"/>
      <c r="BN113" s="380"/>
      <c r="BO113" s="380"/>
      <c r="BP113" s="380"/>
      <c r="BQ113" s="380"/>
      <c r="BR113" s="380"/>
      <c r="BS113" s="380"/>
      <c r="BT113" s="380"/>
      <c r="BU113" s="380"/>
      <c r="BV113" s="380"/>
    </row>
    <row r="114" spans="63:74" x14ac:dyDescent="0.2">
      <c r="BK114" s="380"/>
      <c r="BL114" s="380"/>
      <c r="BM114" s="380"/>
      <c r="BN114" s="380"/>
      <c r="BO114" s="380"/>
      <c r="BP114" s="380"/>
      <c r="BQ114" s="380"/>
      <c r="BR114" s="380"/>
      <c r="BS114" s="380"/>
      <c r="BT114" s="380"/>
      <c r="BU114" s="380"/>
      <c r="BV114" s="380"/>
    </row>
    <row r="115" spans="63:74" x14ac:dyDescent="0.2">
      <c r="BK115" s="380"/>
      <c r="BL115" s="380"/>
      <c r="BM115" s="380"/>
      <c r="BN115" s="380"/>
      <c r="BO115" s="380"/>
      <c r="BP115" s="380"/>
      <c r="BQ115" s="380"/>
      <c r="BR115" s="380"/>
      <c r="BS115" s="380"/>
      <c r="BT115" s="380"/>
      <c r="BU115" s="380"/>
      <c r="BV115" s="380"/>
    </row>
    <row r="116" spans="63:74" x14ac:dyDescent="0.2">
      <c r="BK116" s="380"/>
      <c r="BL116" s="380"/>
      <c r="BM116" s="380"/>
      <c r="BN116" s="380"/>
      <c r="BO116" s="380"/>
      <c r="BP116" s="380"/>
      <c r="BQ116" s="380"/>
      <c r="BR116" s="380"/>
      <c r="BS116" s="380"/>
      <c r="BT116" s="380"/>
      <c r="BU116" s="380"/>
      <c r="BV116" s="380"/>
    </row>
    <row r="117" spans="63:74" x14ac:dyDescent="0.2">
      <c r="BK117" s="380"/>
      <c r="BL117" s="380"/>
      <c r="BM117" s="380"/>
      <c r="BN117" s="380"/>
      <c r="BO117" s="380"/>
      <c r="BP117" s="380"/>
      <c r="BQ117" s="380"/>
      <c r="BR117" s="380"/>
      <c r="BS117" s="380"/>
      <c r="BT117" s="380"/>
      <c r="BU117" s="380"/>
      <c r="BV117" s="380"/>
    </row>
    <row r="118" spans="63:74" x14ac:dyDescent="0.2">
      <c r="BK118" s="380"/>
      <c r="BL118" s="380"/>
      <c r="BM118" s="380"/>
      <c r="BN118" s="380"/>
      <c r="BO118" s="380"/>
      <c r="BP118" s="380"/>
      <c r="BQ118" s="380"/>
      <c r="BR118" s="380"/>
      <c r="BS118" s="380"/>
      <c r="BT118" s="380"/>
      <c r="BU118" s="380"/>
      <c r="BV118" s="380"/>
    </row>
    <row r="119" spans="63:74" x14ac:dyDescent="0.2">
      <c r="BK119" s="380"/>
      <c r="BL119" s="380"/>
      <c r="BM119" s="380"/>
      <c r="BN119" s="380"/>
      <c r="BO119" s="380"/>
      <c r="BP119" s="380"/>
      <c r="BQ119" s="380"/>
      <c r="BR119" s="380"/>
      <c r="BS119" s="380"/>
      <c r="BT119" s="380"/>
      <c r="BU119" s="380"/>
      <c r="BV119" s="380"/>
    </row>
    <row r="120" spans="63:74" x14ac:dyDescent="0.2">
      <c r="BK120" s="380"/>
      <c r="BL120" s="380"/>
      <c r="BM120" s="380"/>
      <c r="BN120" s="380"/>
      <c r="BO120" s="380"/>
      <c r="BP120" s="380"/>
      <c r="BQ120" s="380"/>
      <c r="BR120" s="380"/>
      <c r="BS120" s="380"/>
      <c r="BT120" s="380"/>
      <c r="BU120" s="380"/>
      <c r="BV120" s="380"/>
    </row>
    <row r="121" spans="63:74" x14ac:dyDescent="0.2">
      <c r="BK121" s="380"/>
      <c r="BL121" s="380"/>
      <c r="BM121" s="380"/>
      <c r="BN121" s="380"/>
      <c r="BO121" s="380"/>
      <c r="BP121" s="380"/>
      <c r="BQ121" s="380"/>
      <c r="BR121" s="380"/>
      <c r="BS121" s="380"/>
      <c r="BT121" s="380"/>
      <c r="BU121" s="380"/>
      <c r="BV121" s="380"/>
    </row>
    <row r="122" spans="63:74" x14ac:dyDescent="0.2">
      <c r="BK122" s="380"/>
      <c r="BL122" s="380"/>
      <c r="BM122" s="380"/>
      <c r="BN122" s="380"/>
      <c r="BO122" s="380"/>
      <c r="BP122" s="380"/>
      <c r="BQ122" s="380"/>
      <c r="BR122" s="380"/>
      <c r="BS122" s="380"/>
      <c r="BT122" s="380"/>
      <c r="BU122" s="380"/>
      <c r="BV122" s="380"/>
    </row>
    <row r="123" spans="63:74" x14ac:dyDescent="0.2">
      <c r="BK123" s="380"/>
      <c r="BL123" s="380"/>
      <c r="BM123" s="380"/>
      <c r="BN123" s="380"/>
      <c r="BO123" s="380"/>
      <c r="BP123" s="380"/>
      <c r="BQ123" s="380"/>
      <c r="BR123" s="380"/>
      <c r="BS123" s="380"/>
      <c r="BT123" s="380"/>
      <c r="BU123" s="380"/>
      <c r="BV123" s="380"/>
    </row>
    <row r="124" spans="63:74" x14ac:dyDescent="0.2">
      <c r="BK124" s="380"/>
      <c r="BL124" s="380"/>
      <c r="BM124" s="380"/>
      <c r="BN124" s="380"/>
      <c r="BO124" s="380"/>
      <c r="BP124" s="380"/>
      <c r="BQ124" s="380"/>
      <c r="BR124" s="380"/>
      <c r="BS124" s="380"/>
      <c r="BT124" s="380"/>
      <c r="BU124" s="380"/>
      <c r="BV124" s="380"/>
    </row>
    <row r="125" spans="63:74" x14ac:dyDescent="0.2">
      <c r="BK125" s="380"/>
      <c r="BL125" s="380"/>
      <c r="BM125" s="380"/>
      <c r="BN125" s="380"/>
      <c r="BO125" s="380"/>
      <c r="BP125" s="380"/>
      <c r="BQ125" s="380"/>
      <c r="BR125" s="380"/>
      <c r="BS125" s="380"/>
      <c r="BT125" s="380"/>
      <c r="BU125" s="380"/>
      <c r="BV125" s="380"/>
    </row>
    <row r="126" spans="63:74" x14ac:dyDescent="0.2">
      <c r="BK126" s="380"/>
      <c r="BL126" s="380"/>
      <c r="BM126" s="380"/>
      <c r="BN126" s="380"/>
      <c r="BO126" s="380"/>
      <c r="BP126" s="380"/>
      <c r="BQ126" s="380"/>
      <c r="BR126" s="380"/>
      <c r="BS126" s="380"/>
      <c r="BT126" s="380"/>
      <c r="BU126" s="380"/>
      <c r="BV126" s="380"/>
    </row>
    <row r="127" spans="63:74" x14ac:dyDescent="0.2">
      <c r="BK127" s="380"/>
      <c r="BL127" s="380"/>
      <c r="BM127" s="380"/>
      <c r="BN127" s="380"/>
      <c r="BO127" s="380"/>
      <c r="BP127" s="380"/>
      <c r="BQ127" s="380"/>
      <c r="BR127" s="380"/>
      <c r="BS127" s="380"/>
      <c r="BT127" s="380"/>
      <c r="BU127" s="380"/>
      <c r="BV127" s="380"/>
    </row>
    <row r="128" spans="63:74" x14ac:dyDescent="0.2">
      <c r="BK128" s="380"/>
      <c r="BL128" s="380"/>
      <c r="BM128" s="380"/>
      <c r="BN128" s="380"/>
      <c r="BO128" s="380"/>
      <c r="BP128" s="380"/>
      <c r="BQ128" s="380"/>
      <c r="BR128" s="380"/>
      <c r="BS128" s="380"/>
      <c r="BT128" s="380"/>
      <c r="BU128" s="380"/>
      <c r="BV128" s="380"/>
    </row>
    <row r="129" spans="63:74" x14ac:dyDescent="0.2">
      <c r="BK129" s="380"/>
      <c r="BL129" s="380"/>
      <c r="BM129" s="380"/>
      <c r="BN129" s="380"/>
      <c r="BO129" s="380"/>
      <c r="BP129" s="380"/>
      <c r="BQ129" s="380"/>
      <c r="BR129" s="380"/>
      <c r="BS129" s="380"/>
      <c r="BT129" s="380"/>
      <c r="BU129" s="380"/>
      <c r="BV129" s="380"/>
    </row>
    <row r="130" spans="63:74" x14ac:dyDescent="0.2">
      <c r="BK130" s="380"/>
      <c r="BL130" s="380"/>
      <c r="BM130" s="380"/>
      <c r="BN130" s="380"/>
      <c r="BO130" s="380"/>
      <c r="BP130" s="380"/>
      <c r="BQ130" s="380"/>
      <c r="BR130" s="380"/>
      <c r="BS130" s="380"/>
      <c r="BT130" s="380"/>
      <c r="BU130" s="380"/>
      <c r="BV130" s="380"/>
    </row>
    <row r="131" spans="63:74" x14ac:dyDescent="0.2">
      <c r="BK131" s="380"/>
      <c r="BL131" s="380"/>
      <c r="BM131" s="380"/>
      <c r="BN131" s="380"/>
      <c r="BO131" s="380"/>
      <c r="BP131" s="380"/>
      <c r="BQ131" s="380"/>
      <c r="BR131" s="380"/>
      <c r="BS131" s="380"/>
      <c r="BT131" s="380"/>
      <c r="BU131" s="380"/>
      <c r="BV131" s="380"/>
    </row>
    <row r="132" spans="63:74" x14ac:dyDescent="0.2">
      <c r="BK132" s="380"/>
      <c r="BL132" s="380"/>
      <c r="BM132" s="380"/>
      <c r="BN132" s="380"/>
      <c r="BO132" s="380"/>
      <c r="BP132" s="380"/>
      <c r="BQ132" s="380"/>
      <c r="BR132" s="380"/>
      <c r="BS132" s="380"/>
      <c r="BT132" s="380"/>
      <c r="BU132" s="380"/>
      <c r="BV132" s="380"/>
    </row>
    <row r="133" spans="63:74" x14ac:dyDescent="0.2">
      <c r="BK133" s="380"/>
      <c r="BL133" s="380"/>
      <c r="BM133" s="380"/>
      <c r="BN133" s="380"/>
      <c r="BO133" s="380"/>
      <c r="BP133" s="380"/>
      <c r="BQ133" s="380"/>
      <c r="BR133" s="380"/>
      <c r="BS133" s="380"/>
      <c r="BT133" s="380"/>
      <c r="BU133" s="380"/>
      <c r="BV133" s="380"/>
    </row>
    <row r="134" spans="63:74" x14ac:dyDescent="0.2">
      <c r="BK134" s="380"/>
      <c r="BL134" s="380"/>
      <c r="BM134" s="380"/>
      <c r="BN134" s="380"/>
      <c r="BO134" s="380"/>
      <c r="BP134" s="380"/>
      <c r="BQ134" s="380"/>
      <c r="BR134" s="380"/>
      <c r="BS134" s="380"/>
      <c r="BT134" s="380"/>
      <c r="BU134" s="380"/>
      <c r="BV134" s="380"/>
    </row>
    <row r="135" spans="63:74" x14ac:dyDescent="0.2">
      <c r="BK135" s="380"/>
      <c r="BL135" s="380"/>
      <c r="BM135" s="380"/>
      <c r="BN135" s="380"/>
      <c r="BO135" s="380"/>
      <c r="BP135" s="380"/>
      <c r="BQ135" s="380"/>
      <c r="BR135" s="380"/>
      <c r="BS135" s="380"/>
      <c r="BT135" s="380"/>
      <c r="BU135" s="380"/>
      <c r="BV135" s="380"/>
    </row>
    <row r="136" spans="63:74" x14ac:dyDescent="0.2">
      <c r="BK136" s="380"/>
      <c r="BL136" s="380"/>
      <c r="BM136" s="380"/>
      <c r="BN136" s="380"/>
      <c r="BO136" s="380"/>
      <c r="BP136" s="380"/>
      <c r="BQ136" s="380"/>
      <c r="BR136" s="380"/>
      <c r="BS136" s="380"/>
      <c r="BT136" s="380"/>
      <c r="BU136" s="380"/>
      <c r="BV136" s="380"/>
    </row>
    <row r="137" spans="63:74" x14ac:dyDescent="0.2">
      <c r="BK137" s="380"/>
      <c r="BL137" s="380"/>
      <c r="BM137" s="380"/>
      <c r="BN137" s="380"/>
      <c r="BO137" s="380"/>
      <c r="BP137" s="380"/>
      <c r="BQ137" s="380"/>
      <c r="BR137" s="380"/>
      <c r="BS137" s="380"/>
      <c r="BT137" s="380"/>
      <c r="BU137" s="380"/>
      <c r="BV137" s="380"/>
    </row>
    <row r="138" spans="63:74" x14ac:dyDescent="0.2">
      <c r="BK138" s="380"/>
      <c r="BL138" s="380"/>
      <c r="BM138" s="380"/>
      <c r="BN138" s="380"/>
      <c r="BO138" s="380"/>
      <c r="BP138" s="380"/>
      <c r="BQ138" s="380"/>
      <c r="BR138" s="380"/>
      <c r="BS138" s="380"/>
      <c r="BT138" s="380"/>
      <c r="BU138" s="380"/>
      <c r="BV138" s="380"/>
    </row>
    <row r="139" spans="63:74" x14ac:dyDescent="0.2">
      <c r="BK139" s="380"/>
      <c r="BL139" s="380"/>
      <c r="BM139" s="380"/>
      <c r="BN139" s="380"/>
      <c r="BO139" s="380"/>
      <c r="BP139" s="380"/>
      <c r="BQ139" s="380"/>
      <c r="BR139" s="380"/>
      <c r="BS139" s="380"/>
      <c r="BT139" s="380"/>
      <c r="BU139" s="380"/>
      <c r="BV139" s="380"/>
    </row>
    <row r="140" spans="63:74" x14ac:dyDescent="0.2">
      <c r="BK140" s="380"/>
      <c r="BL140" s="380"/>
      <c r="BM140" s="380"/>
      <c r="BN140" s="380"/>
      <c r="BO140" s="380"/>
      <c r="BP140" s="380"/>
      <c r="BQ140" s="380"/>
      <c r="BR140" s="380"/>
      <c r="BS140" s="380"/>
      <c r="BT140" s="380"/>
      <c r="BU140" s="380"/>
      <c r="BV140" s="380"/>
    </row>
    <row r="141" spans="63:74" x14ac:dyDescent="0.2">
      <c r="BK141" s="380"/>
      <c r="BL141" s="380"/>
      <c r="BM141" s="380"/>
      <c r="BN141" s="380"/>
      <c r="BO141" s="380"/>
      <c r="BP141" s="380"/>
      <c r="BQ141" s="380"/>
      <c r="BR141" s="380"/>
      <c r="BS141" s="380"/>
      <c r="BT141" s="380"/>
      <c r="BU141" s="380"/>
      <c r="BV141" s="380"/>
    </row>
    <row r="142" spans="63:74" x14ac:dyDescent="0.2">
      <c r="BK142" s="380"/>
      <c r="BL142" s="380"/>
      <c r="BM142" s="380"/>
      <c r="BN142" s="380"/>
      <c r="BO142" s="380"/>
      <c r="BP142" s="380"/>
      <c r="BQ142" s="380"/>
      <c r="BR142" s="380"/>
      <c r="BS142" s="380"/>
      <c r="BT142" s="380"/>
      <c r="BU142" s="380"/>
      <c r="BV142" s="380"/>
    </row>
    <row r="143" spans="63:74" x14ac:dyDescent="0.2">
      <c r="BK143" s="380"/>
      <c r="BL143" s="380"/>
      <c r="BM143" s="380"/>
      <c r="BN143" s="380"/>
      <c r="BO143" s="380"/>
      <c r="BP143" s="380"/>
      <c r="BQ143" s="380"/>
      <c r="BR143" s="380"/>
      <c r="BS143" s="380"/>
      <c r="BT143" s="380"/>
      <c r="BU143" s="380"/>
      <c r="BV143" s="380"/>
    </row>
    <row r="144" spans="63:74" x14ac:dyDescent="0.2">
      <c r="BK144" s="380"/>
      <c r="BL144" s="380"/>
      <c r="BM144" s="380"/>
      <c r="BN144" s="380"/>
      <c r="BO144" s="380"/>
      <c r="BP144" s="380"/>
      <c r="BQ144" s="380"/>
      <c r="BR144" s="380"/>
      <c r="BS144" s="380"/>
      <c r="BT144" s="380"/>
      <c r="BU144" s="380"/>
      <c r="BV144" s="380"/>
    </row>
    <row r="145" spans="63:74" x14ac:dyDescent="0.2">
      <c r="BK145" s="380"/>
      <c r="BL145" s="380"/>
      <c r="BM145" s="380"/>
      <c r="BN145" s="380"/>
      <c r="BO145" s="380"/>
      <c r="BP145" s="380"/>
      <c r="BQ145" s="380"/>
      <c r="BR145" s="380"/>
      <c r="BS145" s="380"/>
      <c r="BT145" s="380"/>
      <c r="BU145" s="380"/>
      <c r="BV145" s="380"/>
    </row>
    <row r="146" spans="63:74" x14ac:dyDescent="0.2">
      <c r="BK146" s="380"/>
      <c r="BL146" s="380"/>
      <c r="BM146" s="380"/>
      <c r="BN146" s="380"/>
      <c r="BO146" s="380"/>
      <c r="BP146" s="380"/>
      <c r="BQ146" s="380"/>
      <c r="BR146" s="380"/>
      <c r="BS146" s="380"/>
      <c r="BT146" s="380"/>
      <c r="BU146" s="380"/>
      <c r="BV146" s="380"/>
    </row>
  </sheetData>
  <mergeCells count="18">
    <mergeCell ref="A1:A2"/>
    <mergeCell ref="AM3:AX3"/>
    <mergeCell ref="AY3:BJ3"/>
    <mergeCell ref="BK3:BV3"/>
    <mergeCell ref="B1:AL1"/>
    <mergeCell ref="C3:N3"/>
    <mergeCell ref="O3:Z3"/>
    <mergeCell ref="AA3:AL3"/>
    <mergeCell ref="B50:Q50"/>
    <mergeCell ref="B46:Q46"/>
    <mergeCell ref="B47:Q47"/>
    <mergeCell ref="B48:Q48"/>
    <mergeCell ref="B49:Q49"/>
    <mergeCell ref="B40:Q40"/>
    <mergeCell ref="B42:Q42"/>
    <mergeCell ref="B44:Q44"/>
    <mergeCell ref="B45:Q45"/>
    <mergeCell ref="B41:Q41"/>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D6" sqref="BD6:BD52"/>
    </sheetView>
  </sheetViews>
  <sheetFormatPr defaultColWidth="9.5703125" defaultRowHeight="11.25" x14ac:dyDescent="0.2"/>
  <cols>
    <col min="1" max="1" width="11.42578125" style="112" customWidth="1"/>
    <col min="2" max="2" width="17" style="112" customWidth="1"/>
    <col min="3" max="50" width="6.5703125" style="112" customWidth="1"/>
    <col min="51" max="55" width="6.5703125" style="376" customWidth="1"/>
    <col min="56" max="58" width="6.5703125" style="687" customWidth="1"/>
    <col min="59" max="62" width="6.5703125" style="376" customWidth="1"/>
    <col min="63" max="74" width="6.5703125" style="112" customWidth="1"/>
    <col min="75" max="16384" width="9.5703125" style="112"/>
  </cols>
  <sheetData>
    <row r="1" spans="1:74" ht="15.6" customHeight="1" x14ac:dyDescent="0.2">
      <c r="A1" s="792" t="s">
        <v>995</v>
      </c>
      <c r="B1" s="841" t="s">
        <v>1011</v>
      </c>
      <c r="C1" s="842"/>
      <c r="D1" s="842"/>
      <c r="E1" s="842"/>
      <c r="F1" s="842"/>
      <c r="G1" s="842"/>
      <c r="H1" s="842"/>
      <c r="I1" s="842"/>
      <c r="J1" s="842"/>
      <c r="K1" s="842"/>
      <c r="L1" s="842"/>
      <c r="M1" s="842"/>
      <c r="N1" s="842"/>
      <c r="O1" s="842"/>
      <c r="P1" s="842"/>
      <c r="Q1" s="842"/>
      <c r="R1" s="842"/>
      <c r="S1" s="842"/>
      <c r="T1" s="842"/>
      <c r="U1" s="842"/>
      <c r="V1" s="842"/>
      <c r="W1" s="842"/>
      <c r="X1" s="842"/>
      <c r="Y1" s="842"/>
      <c r="Z1" s="842"/>
      <c r="AA1" s="842"/>
      <c r="AB1" s="842"/>
      <c r="AC1" s="842"/>
      <c r="AD1" s="842"/>
      <c r="AE1" s="842"/>
      <c r="AF1" s="842"/>
      <c r="AG1" s="842"/>
      <c r="AH1" s="842"/>
      <c r="AI1" s="842"/>
      <c r="AJ1" s="842"/>
      <c r="AK1" s="842"/>
      <c r="AL1" s="842"/>
      <c r="AM1" s="116"/>
    </row>
    <row r="2" spans="1:74" ht="13.35" customHeight="1" x14ac:dyDescent="0.2">
      <c r="A2" s="793"/>
      <c r="B2" s="541" t="str">
        <f>"U.S. Energy Information Administration  |  Short-Term Energy Outlook  - "&amp;Dates!D1</f>
        <v>U.S. Energy Information Administration  |  Short-Term Energy Outlook  - July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116"/>
    </row>
    <row r="3" spans="1:74" s="12" customFormat="1" ht="12.75" x14ac:dyDescent="0.2">
      <c r="A3" s="14"/>
      <c r="B3" s="15"/>
      <c r="C3" s="801">
        <f>Dates!D3</f>
        <v>2014</v>
      </c>
      <c r="D3" s="797"/>
      <c r="E3" s="797"/>
      <c r="F3" s="797"/>
      <c r="G3" s="797"/>
      <c r="H3" s="797"/>
      <c r="I3" s="797"/>
      <c r="J3" s="797"/>
      <c r="K3" s="797"/>
      <c r="L3" s="797"/>
      <c r="M3" s="797"/>
      <c r="N3" s="798"/>
      <c r="O3" s="801">
        <f>C3+1</f>
        <v>2015</v>
      </c>
      <c r="P3" s="802"/>
      <c r="Q3" s="802"/>
      <c r="R3" s="802"/>
      <c r="S3" s="802"/>
      <c r="T3" s="802"/>
      <c r="U3" s="802"/>
      <c r="V3" s="802"/>
      <c r="W3" s="802"/>
      <c r="X3" s="797"/>
      <c r="Y3" s="797"/>
      <c r="Z3" s="798"/>
      <c r="AA3" s="794">
        <f>O3+1</f>
        <v>2016</v>
      </c>
      <c r="AB3" s="797"/>
      <c r="AC3" s="797"/>
      <c r="AD3" s="797"/>
      <c r="AE3" s="797"/>
      <c r="AF3" s="797"/>
      <c r="AG3" s="797"/>
      <c r="AH3" s="797"/>
      <c r="AI3" s="797"/>
      <c r="AJ3" s="797"/>
      <c r="AK3" s="797"/>
      <c r="AL3" s="798"/>
      <c r="AM3" s="794">
        <f>AA3+1</f>
        <v>2017</v>
      </c>
      <c r="AN3" s="797"/>
      <c r="AO3" s="797"/>
      <c r="AP3" s="797"/>
      <c r="AQ3" s="797"/>
      <c r="AR3" s="797"/>
      <c r="AS3" s="797"/>
      <c r="AT3" s="797"/>
      <c r="AU3" s="797"/>
      <c r="AV3" s="797"/>
      <c r="AW3" s="797"/>
      <c r="AX3" s="798"/>
      <c r="AY3" s="794">
        <f>AM3+1</f>
        <v>2018</v>
      </c>
      <c r="AZ3" s="795"/>
      <c r="BA3" s="795"/>
      <c r="BB3" s="795"/>
      <c r="BC3" s="795"/>
      <c r="BD3" s="795"/>
      <c r="BE3" s="795"/>
      <c r="BF3" s="795"/>
      <c r="BG3" s="795"/>
      <c r="BH3" s="795"/>
      <c r="BI3" s="795"/>
      <c r="BJ3" s="796"/>
      <c r="BK3" s="794">
        <f>AY3+1</f>
        <v>2019</v>
      </c>
      <c r="BL3" s="797"/>
      <c r="BM3" s="797"/>
      <c r="BN3" s="797"/>
      <c r="BO3" s="797"/>
      <c r="BP3" s="797"/>
      <c r="BQ3" s="797"/>
      <c r="BR3" s="797"/>
      <c r="BS3" s="797"/>
      <c r="BT3" s="797"/>
      <c r="BU3" s="797"/>
      <c r="BV3" s="79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11"/>
      <c r="B5" s="114" t="s">
        <v>10</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3"/>
      <c r="AZ5" s="423"/>
      <c r="BA5" s="423"/>
      <c r="BB5" s="423"/>
      <c r="BC5" s="423"/>
      <c r="BD5" s="115"/>
      <c r="BE5" s="115"/>
      <c r="BF5" s="115"/>
      <c r="BG5" s="115"/>
      <c r="BH5" s="423"/>
      <c r="BI5" s="423"/>
      <c r="BJ5" s="423"/>
      <c r="BK5" s="423"/>
      <c r="BL5" s="423"/>
      <c r="BM5" s="423"/>
      <c r="BN5" s="423"/>
      <c r="BO5" s="423"/>
      <c r="BP5" s="423"/>
      <c r="BQ5" s="423"/>
      <c r="BR5" s="423"/>
      <c r="BS5" s="423"/>
      <c r="BT5" s="423"/>
      <c r="BU5" s="423"/>
      <c r="BV5" s="423"/>
    </row>
    <row r="6" spans="1:74" ht="11.1" customHeight="1" x14ac:dyDescent="0.2">
      <c r="A6" s="111" t="s">
        <v>798</v>
      </c>
      <c r="B6" s="205" t="s">
        <v>568</v>
      </c>
      <c r="C6" s="240">
        <v>161.21921710000001</v>
      </c>
      <c r="D6" s="240">
        <v>159.92835464000001</v>
      </c>
      <c r="E6" s="240">
        <v>137.85198387</v>
      </c>
      <c r="F6" s="240">
        <v>116.04194699999999</v>
      </c>
      <c r="G6" s="240">
        <v>104.09610871</v>
      </c>
      <c r="H6" s="240">
        <v>113.66555667</v>
      </c>
      <c r="I6" s="240">
        <v>145.73564096999999</v>
      </c>
      <c r="J6" s="240">
        <v>133.04388710000001</v>
      </c>
      <c r="K6" s="240">
        <v>129.19841233</v>
      </c>
      <c r="L6" s="240">
        <v>102.18799871</v>
      </c>
      <c r="M6" s="240">
        <v>116.21000633</v>
      </c>
      <c r="N6" s="240">
        <v>134.5765629</v>
      </c>
      <c r="O6" s="240">
        <v>153.74701870999999</v>
      </c>
      <c r="P6" s="240">
        <v>166.74686356999999</v>
      </c>
      <c r="Q6" s="240">
        <v>138.65934354999999</v>
      </c>
      <c r="R6" s="240">
        <v>118.71333667</v>
      </c>
      <c r="S6" s="240">
        <v>100.02754387</v>
      </c>
      <c r="T6" s="240">
        <v>116.871309</v>
      </c>
      <c r="U6" s="240">
        <v>140.34149386999999</v>
      </c>
      <c r="V6" s="240">
        <v>150.73867000000001</v>
      </c>
      <c r="W6" s="240">
        <v>141.92378299999999</v>
      </c>
      <c r="X6" s="240">
        <v>106.17481323</v>
      </c>
      <c r="Y6" s="240">
        <v>106.40284833</v>
      </c>
      <c r="Z6" s="240">
        <v>123.07316581000001</v>
      </c>
      <c r="AA6" s="240">
        <v>139.39690934999999</v>
      </c>
      <c r="AB6" s="240">
        <v>137.76842069</v>
      </c>
      <c r="AC6" s="240">
        <v>120.94899323</v>
      </c>
      <c r="AD6" s="240">
        <v>110.88867633</v>
      </c>
      <c r="AE6" s="240">
        <v>98.709059999999994</v>
      </c>
      <c r="AF6" s="240">
        <v>118.742422</v>
      </c>
      <c r="AG6" s="240">
        <v>146.55721032</v>
      </c>
      <c r="AH6" s="240">
        <v>166.18192968</v>
      </c>
      <c r="AI6" s="240">
        <v>143.81849867</v>
      </c>
      <c r="AJ6" s="240">
        <v>103.54750484</v>
      </c>
      <c r="AK6" s="240">
        <v>107.846363</v>
      </c>
      <c r="AL6" s="240">
        <v>131.04265065000001</v>
      </c>
      <c r="AM6" s="240">
        <v>151.68194387</v>
      </c>
      <c r="AN6" s="240">
        <v>143.13748856999999</v>
      </c>
      <c r="AO6" s="240">
        <v>131.88946322999999</v>
      </c>
      <c r="AP6" s="240">
        <v>121.24274333</v>
      </c>
      <c r="AQ6" s="240">
        <v>107.45356742</v>
      </c>
      <c r="AR6" s="240">
        <v>129.97137000000001</v>
      </c>
      <c r="AS6" s="240">
        <v>151.98773742</v>
      </c>
      <c r="AT6" s="240">
        <v>147.92572612999999</v>
      </c>
      <c r="AU6" s="240">
        <v>129.37201899999999</v>
      </c>
      <c r="AV6" s="240">
        <v>109.6593529</v>
      </c>
      <c r="AW6" s="240">
        <v>120.43240633000001</v>
      </c>
      <c r="AX6" s="240">
        <v>148.44239676999999</v>
      </c>
      <c r="AY6" s="240">
        <v>164.85469645000001</v>
      </c>
      <c r="AZ6" s="240">
        <v>135.47075713999999</v>
      </c>
      <c r="BA6" s="240">
        <v>121.93779323</v>
      </c>
      <c r="BB6" s="240">
        <v>113.58746600000001</v>
      </c>
      <c r="BC6" s="240">
        <v>101.3593</v>
      </c>
      <c r="BD6" s="240">
        <v>119.73139999999999</v>
      </c>
      <c r="BE6" s="333">
        <v>164.62620000000001</v>
      </c>
      <c r="BF6" s="333">
        <v>162.6302</v>
      </c>
      <c r="BG6" s="333">
        <v>126.4131</v>
      </c>
      <c r="BH6" s="333">
        <v>113.4453</v>
      </c>
      <c r="BI6" s="333">
        <v>123.9213</v>
      </c>
      <c r="BJ6" s="333">
        <v>142.56469999999999</v>
      </c>
      <c r="BK6" s="333">
        <v>158.60290000000001</v>
      </c>
      <c r="BL6" s="333">
        <v>139.3124</v>
      </c>
      <c r="BM6" s="333">
        <v>124.9011</v>
      </c>
      <c r="BN6" s="333">
        <v>109.7876</v>
      </c>
      <c r="BO6" s="333">
        <v>98.59657</v>
      </c>
      <c r="BP6" s="333">
        <v>121.5063</v>
      </c>
      <c r="BQ6" s="333">
        <v>162.74590000000001</v>
      </c>
      <c r="BR6" s="333">
        <v>160.83359999999999</v>
      </c>
      <c r="BS6" s="333">
        <v>126.13120000000001</v>
      </c>
      <c r="BT6" s="333">
        <v>113.51349999999999</v>
      </c>
      <c r="BU6" s="333">
        <v>123.9759</v>
      </c>
      <c r="BV6" s="333">
        <v>142.6926</v>
      </c>
    </row>
    <row r="7" spans="1:74" ht="11.1" customHeight="1" x14ac:dyDescent="0.2">
      <c r="A7" s="111" t="s">
        <v>799</v>
      </c>
      <c r="B7" s="187" t="s">
        <v>601</v>
      </c>
      <c r="C7" s="240">
        <v>443.07548419</v>
      </c>
      <c r="D7" s="240">
        <v>444.84709357000003</v>
      </c>
      <c r="E7" s="240">
        <v>383.88865257999998</v>
      </c>
      <c r="F7" s="240">
        <v>319.34393999999998</v>
      </c>
      <c r="G7" s="240">
        <v>281.96252064999999</v>
      </c>
      <c r="H7" s="240">
        <v>346.07432167000002</v>
      </c>
      <c r="I7" s="240">
        <v>418.30441676999999</v>
      </c>
      <c r="J7" s="240">
        <v>386.12059935000002</v>
      </c>
      <c r="K7" s="240">
        <v>354.09966566999998</v>
      </c>
      <c r="L7" s="240">
        <v>281.77617871000001</v>
      </c>
      <c r="M7" s="240">
        <v>316.94945300000001</v>
      </c>
      <c r="N7" s="240">
        <v>369.81056676999998</v>
      </c>
      <c r="O7" s="240">
        <v>429.21386547999998</v>
      </c>
      <c r="P7" s="240">
        <v>451.16926071</v>
      </c>
      <c r="Q7" s="240">
        <v>391.39024934999998</v>
      </c>
      <c r="R7" s="240">
        <v>310.64903366999999</v>
      </c>
      <c r="S7" s="240">
        <v>293.81061774</v>
      </c>
      <c r="T7" s="240">
        <v>361.74311867</v>
      </c>
      <c r="U7" s="240">
        <v>424.05508515999998</v>
      </c>
      <c r="V7" s="240">
        <v>442.17552289999998</v>
      </c>
      <c r="W7" s="240">
        <v>404.94363600000003</v>
      </c>
      <c r="X7" s="240">
        <v>294.15670161000003</v>
      </c>
      <c r="Y7" s="240">
        <v>289.73861599999998</v>
      </c>
      <c r="Z7" s="240">
        <v>335.80181548000002</v>
      </c>
      <c r="AA7" s="240">
        <v>388.51663871</v>
      </c>
      <c r="AB7" s="240">
        <v>391.83214966000003</v>
      </c>
      <c r="AC7" s="240">
        <v>326.41348097000002</v>
      </c>
      <c r="AD7" s="240">
        <v>290.56579633000001</v>
      </c>
      <c r="AE7" s="240">
        <v>279.74851676999998</v>
      </c>
      <c r="AF7" s="240">
        <v>360.967063</v>
      </c>
      <c r="AG7" s="240">
        <v>463.94761935000002</v>
      </c>
      <c r="AH7" s="240">
        <v>499.30079387000001</v>
      </c>
      <c r="AI7" s="240">
        <v>422.02225933</v>
      </c>
      <c r="AJ7" s="240">
        <v>294.75468870999998</v>
      </c>
      <c r="AK7" s="240">
        <v>300.49527733000002</v>
      </c>
      <c r="AL7" s="240">
        <v>367.14080387000001</v>
      </c>
      <c r="AM7" s="240">
        <v>394.55912354999998</v>
      </c>
      <c r="AN7" s="240">
        <v>367.08007393000003</v>
      </c>
      <c r="AO7" s="240">
        <v>343.28402323</v>
      </c>
      <c r="AP7" s="240">
        <v>291.43128667000002</v>
      </c>
      <c r="AQ7" s="240">
        <v>274.94971097000001</v>
      </c>
      <c r="AR7" s="240">
        <v>356.15822600000001</v>
      </c>
      <c r="AS7" s="240">
        <v>442.44029547999997</v>
      </c>
      <c r="AT7" s="240">
        <v>413.44194322999999</v>
      </c>
      <c r="AU7" s="240">
        <v>350.09300667000002</v>
      </c>
      <c r="AV7" s="240">
        <v>297.47348419000002</v>
      </c>
      <c r="AW7" s="240">
        <v>305.39929567000001</v>
      </c>
      <c r="AX7" s="240">
        <v>376.91011967999998</v>
      </c>
      <c r="AY7" s="240">
        <v>443.14484677000002</v>
      </c>
      <c r="AZ7" s="240">
        <v>390.39164964000003</v>
      </c>
      <c r="BA7" s="240">
        <v>347.38213000000002</v>
      </c>
      <c r="BB7" s="240">
        <v>318.05424333000002</v>
      </c>
      <c r="BC7" s="240">
        <v>289.90820000000002</v>
      </c>
      <c r="BD7" s="240">
        <v>363.34589999999997</v>
      </c>
      <c r="BE7" s="333">
        <v>447.0419</v>
      </c>
      <c r="BF7" s="333">
        <v>443.9058</v>
      </c>
      <c r="BG7" s="333">
        <v>352.4973</v>
      </c>
      <c r="BH7" s="333">
        <v>299.51690000000002</v>
      </c>
      <c r="BI7" s="333">
        <v>305.88389999999998</v>
      </c>
      <c r="BJ7" s="333">
        <v>361.48809999999997</v>
      </c>
      <c r="BK7" s="333">
        <v>423.1361</v>
      </c>
      <c r="BL7" s="333">
        <v>398.41449999999998</v>
      </c>
      <c r="BM7" s="333">
        <v>346.72800000000001</v>
      </c>
      <c r="BN7" s="333">
        <v>298.50689999999997</v>
      </c>
      <c r="BO7" s="333">
        <v>274.73649999999998</v>
      </c>
      <c r="BP7" s="333">
        <v>359.2559</v>
      </c>
      <c r="BQ7" s="333">
        <v>445.27390000000003</v>
      </c>
      <c r="BR7" s="333">
        <v>438.77640000000002</v>
      </c>
      <c r="BS7" s="333">
        <v>349.84160000000003</v>
      </c>
      <c r="BT7" s="333">
        <v>298.86810000000003</v>
      </c>
      <c r="BU7" s="333">
        <v>305.28620000000001</v>
      </c>
      <c r="BV7" s="333">
        <v>360.8116</v>
      </c>
    </row>
    <row r="8" spans="1:74" ht="11.1" customHeight="1" x14ac:dyDescent="0.2">
      <c r="A8" s="111" t="s">
        <v>800</v>
      </c>
      <c r="B8" s="205" t="s">
        <v>569</v>
      </c>
      <c r="C8" s="240">
        <v>672.17447934999996</v>
      </c>
      <c r="D8" s="240">
        <v>648.69407000000001</v>
      </c>
      <c r="E8" s="240">
        <v>537.82920677000004</v>
      </c>
      <c r="F8" s="240">
        <v>413.45018833</v>
      </c>
      <c r="G8" s="240">
        <v>406.83127741999999</v>
      </c>
      <c r="H8" s="240">
        <v>522.13149667000005</v>
      </c>
      <c r="I8" s="240">
        <v>531.83342451999999</v>
      </c>
      <c r="J8" s="240">
        <v>556.11933515999999</v>
      </c>
      <c r="K8" s="240">
        <v>454.09388332999998</v>
      </c>
      <c r="L8" s="240">
        <v>392.71906000000001</v>
      </c>
      <c r="M8" s="240">
        <v>489.22263733</v>
      </c>
      <c r="N8" s="240">
        <v>561.46353581000005</v>
      </c>
      <c r="O8" s="240">
        <v>621.59314547999998</v>
      </c>
      <c r="P8" s="240">
        <v>629.16400928999997</v>
      </c>
      <c r="Q8" s="240">
        <v>517.21421773999998</v>
      </c>
      <c r="R8" s="240">
        <v>391.15693866999999</v>
      </c>
      <c r="S8" s="240">
        <v>405.29938032000001</v>
      </c>
      <c r="T8" s="240">
        <v>490.46186399999999</v>
      </c>
      <c r="U8" s="240">
        <v>587.26779452000005</v>
      </c>
      <c r="V8" s="240">
        <v>576.51597903000004</v>
      </c>
      <c r="W8" s="240">
        <v>505.61193700000001</v>
      </c>
      <c r="X8" s="240">
        <v>380.04682322999997</v>
      </c>
      <c r="Y8" s="240">
        <v>425.79484166999998</v>
      </c>
      <c r="Z8" s="240">
        <v>497.40421613000001</v>
      </c>
      <c r="AA8" s="240">
        <v>585.75221902999999</v>
      </c>
      <c r="AB8" s="240">
        <v>542.42251585999998</v>
      </c>
      <c r="AC8" s="240">
        <v>440.96207613000001</v>
      </c>
      <c r="AD8" s="240">
        <v>400.73899433000003</v>
      </c>
      <c r="AE8" s="240">
        <v>398.79498096999998</v>
      </c>
      <c r="AF8" s="240">
        <v>547.24499000000003</v>
      </c>
      <c r="AG8" s="240">
        <v>657.06642839000006</v>
      </c>
      <c r="AH8" s="240">
        <v>679.81260386999998</v>
      </c>
      <c r="AI8" s="240">
        <v>523.11647432999996</v>
      </c>
      <c r="AJ8" s="240">
        <v>393.36710839</v>
      </c>
      <c r="AK8" s="240">
        <v>419.70806533000001</v>
      </c>
      <c r="AL8" s="240">
        <v>568.21717580999996</v>
      </c>
      <c r="AM8" s="240">
        <v>572.20322710000005</v>
      </c>
      <c r="AN8" s="240">
        <v>488.26790535999999</v>
      </c>
      <c r="AO8" s="240">
        <v>459.70693290000003</v>
      </c>
      <c r="AP8" s="240">
        <v>385.31736267000002</v>
      </c>
      <c r="AQ8" s="240">
        <v>394.95904354999999</v>
      </c>
      <c r="AR8" s="240">
        <v>526.82289766999997</v>
      </c>
      <c r="AS8" s="240">
        <v>617.92832065000005</v>
      </c>
      <c r="AT8" s="240">
        <v>539.08316161000005</v>
      </c>
      <c r="AU8" s="240">
        <v>475.12747100000001</v>
      </c>
      <c r="AV8" s="240">
        <v>396.43683032000001</v>
      </c>
      <c r="AW8" s="240">
        <v>456.90506199999999</v>
      </c>
      <c r="AX8" s="240">
        <v>569.59473677000005</v>
      </c>
      <c r="AY8" s="240">
        <v>632.35448484000005</v>
      </c>
      <c r="AZ8" s="240">
        <v>548.69902286000001</v>
      </c>
      <c r="BA8" s="240">
        <v>475.27498000000003</v>
      </c>
      <c r="BB8" s="240">
        <v>437.97490233000002</v>
      </c>
      <c r="BC8" s="240">
        <v>448.1694</v>
      </c>
      <c r="BD8" s="240">
        <v>566.22149999999999</v>
      </c>
      <c r="BE8" s="333">
        <v>636.43340000000001</v>
      </c>
      <c r="BF8" s="333">
        <v>594.40219999999999</v>
      </c>
      <c r="BG8" s="333">
        <v>474.74299999999999</v>
      </c>
      <c r="BH8" s="333">
        <v>403.05610000000001</v>
      </c>
      <c r="BI8" s="333">
        <v>454.21319999999997</v>
      </c>
      <c r="BJ8" s="333">
        <v>549.81449999999995</v>
      </c>
      <c r="BK8" s="333">
        <v>609.53679999999997</v>
      </c>
      <c r="BL8" s="333">
        <v>548.03420000000006</v>
      </c>
      <c r="BM8" s="333">
        <v>463.75060000000002</v>
      </c>
      <c r="BN8" s="333">
        <v>402.70370000000003</v>
      </c>
      <c r="BO8" s="333">
        <v>400.2294</v>
      </c>
      <c r="BP8" s="333">
        <v>521.82050000000004</v>
      </c>
      <c r="BQ8" s="333">
        <v>626.00890000000004</v>
      </c>
      <c r="BR8" s="333">
        <v>589.11210000000005</v>
      </c>
      <c r="BS8" s="333">
        <v>471.27609999999999</v>
      </c>
      <c r="BT8" s="333">
        <v>402.33449999999999</v>
      </c>
      <c r="BU8" s="333">
        <v>453.84960000000001</v>
      </c>
      <c r="BV8" s="333">
        <v>549.5204</v>
      </c>
    </row>
    <row r="9" spans="1:74" ht="11.1" customHeight="1" x14ac:dyDescent="0.2">
      <c r="A9" s="111" t="s">
        <v>801</v>
      </c>
      <c r="B9" s="205" t="s">
        <v>570</v>
      </c>
      <c r="C9" s="240">
        <v>390.81917257999999</v>
      </c>
      <c r="D9" s="240">
        <v>380.28790857000001</v>
      </c>
      <c r="E9" s="240">
        <v>302.50287451999998</v>
      </c>
      <c r="F9" s="240">
        <v>236.99055733</v>
      </c>
      <c r="G9" s="240">
        <v>228.51268160999999</v>
      </c>
      <c r="H9" s="240">
        <v>284.39093500000001</v>
      </c>
      <c r="I9" s="240">
        <v>307.42595968000001</v>
      </c>
      <c r="J9" s="240">
        <v>320.88044547999999</v>
      </c>
      <c r="K9" s="240">
        <v>259.78218600000002</v>
      </c>
      <c r="L9" s="240">
        <v>214.76778064999999</v>
      </c>
      <c r="M9" s="240">
        <v>265.31379566999999</v>
      </c>
      <c r="N9" s="240">
        <v>327.55490386999998</v>
      </c>
      <c r="O9" s="240">
        <v>354.21071710000001</v>
      </c>
      <c r="P9" s="240">
        <v>348.40372821</v>
      </c>
      <c r="Q9" s="240">
        <v>279.01680773999999</v>
      </c>
      <c r="R9" s="240">
        <v>212.98371</v>
      </c>
      <c r="S9" s="240">
        <v>208.37887710000001</v>
      </c>
      <c r="T9" s="240">
        <v>279.94639432999998</v>
      </c>
      <c r="U9" s="240">
        <v>336.80320452000001</v>
      </c>
      <c r="V9" s="240">
        <v>313.02835677000002</v>
      </c>
      <c r="W9" s="240">
        <v>278.192677</v>
      </c>
      <c r="X9" s="240">
        <v>211.19139387000001</v>
      </c>
      <c r="Y9" s="240">
        <v>227.05179967000001</v>
      </c>
      <c r="Z9" s="240">
        <v>294.76409483999998</v>
      </c>
      <c r="AA9" s="240">
        <v>343.21300871</v>
      </c>
      <c r="AB9" s="240">
        <v>308.52550793</v>
      </c>
      <c r="AC9" s="240">
        <v>244.81967129</v>
      </c>
      <c r="AD9" s="240">
        <v>212.96892833000001</v>
      </c>
      <c r="AE9" s="240">
        <v>206.57890935</v>
      </c>
      <c r="AF9" s="240">
        <v>313.20523766999997</v>
      </c>
      <c r="AG9" s="240">
        <v>350.37494967999999</v>
      </c>
      <c r="AH9" s="240">
        <v>342.02133419</v>
      </c>
      <c r="AI9" s="240">
        <v>277.72689700000001</v>
      </c>
      <c r="AJ9" s="240">
        <v>219.02208193999999</v>
      </c>
      <c r="AK9" s="240">
        <v>223.81909733000001</v>
      </c>
      <c r="AL9" s="240">
        <v>328.84632065</v>
      </c>
      <c r="AM9" s="240">
        <v>347.86398935</v>
      </c>
      <c r="AN9" s="240">
        <v>288.89661679</v>
      </c>
      <c r="AO9" s="240">
        <v>255.38290194000001</v>
      </c>
      <c r="AP9" s="240">
        <v>218.65496633000001</v>
      </c>
      <c r="AQ9" s="240">
        <v>228.99516484</v>
      </c>
      <c r="AR9" s="240">
        <v>290.51322267</v>
      </c>
      <c r="AS9" s="240">
        <v>350.79978129</v>
      </c>
      <c r="AT9" s="240">
        <v>291.75330226</v>
      </c>
      <c r="AU9" s="240">
        <v>264.072247</v>
      </c>
      <c r="AV9" s="240">
        <v>222.18371839</v>
      </c>
      <c r="AW9" s="240">
        <v>246.12315566999999</v>
      </c>
      <c r="AX9" s="240">
        <v>313.48020516000003</v>
      </c>
      <c r="AY9" s="240">
        <v>373.77995451999999</v>
      </c>
      <c r="AZ9" s="240">
        <v>334.87427393000002</v>
      </c>
      <c r="BA9" s="240">
        <v>273.12883065</v>
      </c>
      <c r="BB9" s="240">
        <v>247.510401</v>
      </c>
      <c r="BC9" s="240">
        <v>247.12950000000001</v>
      </c>
      <c r="BD9" s="240">
        <v>332.51679999999999</v>
      </c>
      <c r="BE9" s="333">
        <v>357.43099999999998</v>
      </c>
      <c r="BF9" s="333">
        <v>340.61340000000001</v>
      </c>
      <c r="BG9" s="333">
        <v>272.98110000000003</v>
      </c>
      <c r="BH9" s="333">
        <v>228.3279</v>
      </c>
      <c r="BI9" s="333">
        <v>251.15979999999999</v>
      </c>
      <c r="BJ9" s="333">
        <v>315.60599999999999</v>
      </c>
      <c r="BK9" s="333">
        <v>365.69220000000001</v>
      </c>
      <c r="BL9" s="333">
        <v>317.66930000000002</v>
      </c>
      <c r="BM9" s="333">
        <v>265.18290000000002</v>
      </c>
      <c r="BN9" s="333">
        <v>230.4211</v>
      </c>
      <c r="BO9" s="333">
        <v>215.5677</v>
      </c>
      <c r="BP9" s="333">
        <v>288.33229999999998</v>
      </c>
      <c r="BQ9" s="333">
        <v>348.3304</v>
      </c>
      <c r="BR9" s="333">
        <v>342.31119999999999</v>
      </c>
      <c r="BS9" s="333">
        <v>274.63639999999998</v>
      </c>
      <c r="BT9" s="333">
        <v>231.28569999999999</v>
      </c>
      <c r="BU9" s="333">
        <v>254.7191</v>
      </c>
      <c r="BV9" s="333">
        <v>320.10610000000003</v>
      </c>
    </row>
    <row r="10" spans="1:74" ht="11.1" customHeight="1" x14ac:dyDescent="0.2">
      <c r="A10" s="111" t="s">
        <v>802</v>
      </c>
      <c r="B10" s="205" t="s">
        <v>571</v>
      </c>
      <c r="C10" s="240">
        <v>1194.0537829</v>
      </c>
      <c r="D10" s="240">
        <v>1144.6555593</v>
      </c>
      <c r="E10" s="240">
        <v>914.93297644999996</v>
      </c>
      <c r="F10" s="240">
        <v>759.63133132999997</v>
      </c>
      <c r="G10" s="240">
        <v>803.30366000000004</v>
      </c>
      <c r="H10" s="240">
        <v>1018.933171</v>
      </c>
      <c r="I10" s="240">
        <v>1137.4564026</v>
      </c>
      <c r="J10" s="240">
        <v>1110.1518355000001</v>
      </c>
      <c r="K10" s="240">
        <v>1027.4613340000001</v>
      </c>
      <c r="L10" s="240">
        <v>784.94564064999997</v>
      </c>
      <c r="M10" s="240">
        <v>833.10658133000004</v>
      </c>
      <c r="N10" s="240">
        <v>973.97585805999995</v>
      </c>
      <c r="O10" s="240">
        <v>1125.1998713</v>
      </c>
      <c r="P10" s="240">
        <v>1160.4272146000001</v>
      </c>
      <c r="Q10" s="240">
        <v>973.78572902999997</v>
      </c>
      <c r="R10" s="240">
        <v>757.61170600000003</v>
      </c>
      <c r="S10" s="240">
        <v>835.50685612999996</v>
      </c>
      <c r="T10" s="240">
        <v>1089.349299</v>
      </c>
      <c r="U10" s="240">
        <v>1230.6753060999999</v>
      </c>
      <c r="V10" s="240">
        <v>1170.6756455</v>
      </c>
      <c r="W10" s="240">
        <v>1030.8125970000001</v>
      </c>
      <c r="X10" s="240">
        <v>793.57265386999995</v>
      </c>
      <c r="Y10" s="240">
        <v>790.38486766999995</v>
      </c>
      <c r="Z10" s="240">
        <v>861.58090322999999</v>
      </c>
      <c r="AA10" s="240">
        <v>1069.2867793999999</v>
      </c>
      <c r="AB10" s="240">
        <v>1047.0017828</v>
      </c>
      <c r="AC10" s="240">
        <v>815.00426451999999</v>
      </c>
      <c r="AD10" s="240">
        <v>737.95094132999998</v>
      </c>
      <c r="AE10" s="240">
        <v>809.53782935000004</v>
      </c>
      <c r="AF10" s="240">
        <v>1096.5456443</v>
      </c>
      <c r="AG10" s="240">
        <v>1302.8518758</v>
      </c>
      <c r="AH10" s="240">
        <v>1276.2213899999999</v>
      </c>
      <c r="AI10" s="240">
        <v>1121.0751247000001</v>
      </c>
      <c r="AJ10" s="240">
        <v>827.91537871000003</v>
      </c>
      <c r="AK10" s="240">
        <v>786.253871</v>
      </c>
      <c r="AL10" s="240">
        <v>957.50567129000001</v>
      </c>
      <c r="AM10" s="240">
        <v>992.38202516000001</v>
      </c>
      <c r="AN10" s="240">
        <v>858.55604000000005</v>
      </c>
      <c r="AO10" s="240">
        <v>820.18142838999995</v>
      </c>
      <c r="AP10" s="240">
        <v>773.97991833000003</v>
      </c>
      <c r="AQ10" s="240">
        <v>854.49582323000004</v>
      </c>
      <c r="AR10" s="240">
        <v>1046.1908857000001</v>
      </c>
      <c r="AS10" s="240">
        <v>1224.0586934999999</v>
      </c>
      <c r="AT10" s="240">
        <v>1167.3221880999999</v>
      </c>
      <c r="AU10" s="240">
        <v>995.91870832999996</v>
      </c>
      <c r="AV10" s="240">
        <v>857.92074645000002</v>
      </c>
      <c r="AW10" s="240">
        <v>825.64301566999995</v>
      </c>
      <c r="AX10" s="240">
        <v>980.42339838999999</v>
      </c>
      <c r="AY10" s="240">
        <v>1274.1079999999999</v>
      </c>
      <c r="AZ10" s="240">
        <v>981.72519570999998</v>
      </c>
      <c r="BA10" s="240">
        <v>857.57018355000002</v>
      </c>
      <c r="BB10" s="240">
        <v>796.36114133000001</v>
      </c>
      <c r="BC10" s="240">
        <v>873.42110000000002</v>
      </c>
      <c r="BD10" s="240">
        <v>1126.8399999999999</v>
      </c>
      <c r="BE10" s="333">
        <v>1250.4749999999999</v>
      </c>
      <c r="BF10" s="333">
        <v>1192.6199999999999</v>
      </c>
      <c r="BG10" s="333">
        <v>1011.39</v>
      </c>
      <c r="BH10" s="333">
        <v>870.21270000000004</v>
      </c>
      <c r="BI10" s="333">
        <v>830.9837</v>
      </c>
      <c r="BJ10" s="333">
        <v>985.80010000000004</v>
      </c>
      <c r="BK10" s="333">
        <v>1226.807</v>
      </c>
      <c r="BL10" s="333">
        <v>1026.4390000000001</v>
      </c>
      <c r="BM10" s="333">
        <v>882.89430000000004</v>
      </c>
      <c r="BN10" s="333">
        <v>745.48689999999999</v>
      </c>
      <c r="BO10" s="333">
        <v>824.08199999999999</v>
      </c>
      <c r="BP10" s="333">
        <v>1082.8599999999999</v>
      </c>
      <c r="BQ10" s="333">
        <v>1240.653</v>
      </c>
      <c r="BR10" s="333">
        <v>1198.5519999999999</v>
      </c>
      <c r="BS10" s="333">
        <v>1016.846</v>
      </c>
      <c r="BT10" s="333">
        <v>875.75699999999995</v>
      </c>
      <c r="BU10" s="333">
        <v>835.96320000000003</v>
      </c>
      <c r="BV10" s="333">
        <v>991.75059999999996</v>
      </c>
    </row>
    <row r="11" spans="1:74" ht="11.1" customHeight="1" x14ac:dyDescent="0.2">
      <c r="A11" s="111" t="s">
        <v>803</v>
      </c>
      <c r="B11" s="205" t="s">
        <v>572</v>
      </c>
      <c r="C11" s="240">
        <v>446.60631258000001</v>
      </c>
      <c r="D11" s="240">
        <v>452.24518286</v>
      </c>
      <c r="E11" s="240">
        <v>319.23678710000002</v>
      </c>
      <c r="F11" s="240">
        <v>251.61046067000001</v>
      </c>
      <c r="G11" s="240">
        <v>249.04156484000001</v>
      </c>
      <c r="H11" s="240">
        <v>333.273731</v>
      </c>
      <c r="I11" s="240">
        <v>366.86233967999999</v>
      </c>
      <c r="J11" s="240">
        <v>368.55309968</v>
      </c>
      <c r="K11" s="240">
        <v>357.37581267000002</v>
      </c>
      <c r="L11" s="240">
        <v>253.70599096999999</v>
      </c>
      <c r="M11" s="240">
        <v>281.980256</v>
      </c>
      <c r="N11" s="240">
        <v>331.46610032000001</v>
      </c>
      <c r="O11" s="240">
        <v>395.01376032000002</v>
      </c>
      <c r="P11" s="240">
        <v>430.60846786000002</v>
      </c>
      <c r="Q11" s="240">
        <v>341.58431676999999</v>
      </c>
      <c r="R11" s="240">
        <v>239.75375667</v>
      </c>
      <c r="S11" s="240">
        <v>248.37991</v>
      </c>
      <c r="T11" s="240">
        <v>337.70903866999998</v>
      </c>
      <c r="U11" s="240">
        <v>402.26460871</v>
      </c>
      <c r="V11" s="240">
        <v>400.41132451999999</v>
      </c>
      <c r="W11" s="240">
        <v>341.62815132999998</v>
      </c>
      <c r="X11" s="240">
        <v>247.18164257999999</v>
      </c>
      <c r="Y11" s="240">
        <v>237.078495</v>
      </c>
      <c r="Z11" s="240">
        <v>273.64878128999999</v>
      </c>
      <c r="AA11" s="240">
        <v>364.52192742</v>
      </c>
      <c r="AB11" s="240">
        <v>373.73972483</v>
      </c>
      <c r="AC11" s="240">
        <v>270.05783000000002</v>
      </c>
      <c r="AD11" s="240">
        <v>233.78841333</v>
      </c>
      <c r="AE11" s="240">
        <v>242.66892677000001</v>
      </c>
      <c r="AF11" s="240">
        <v>343.94356900000002</v>
      </c>
      <c r="AG11" s="240">
        <v>418.24294355000001</v>
      </c>
      <c r="AH11" s="240">
        <v>423.06503322999998</v>
      </c>
      <c r="AI11" s="240">
        <v>388.15047933</v>
      </c>
      <c r="AJ11" s="240">
        <v>273.35979484000001</v>
      </c>
      <c r="AK11" s="240">
        <v>243.65447266999999</v>
      </c>
      <c r="AL11" s="240">
        <v>314.60738128999998</v>
      </c>
      <c r="AM11" s="240">
        <v>349.41190452000001</v>
      </c>
      <c r="AN11" s="240">
        <v>303.59816892999999</v>
      </c>
      <c r="AO11" s="240">
        <v>262.86681773999999</v>
      </c>
      <c r="AP11" s="240">
        <v>247.58804366999999</v>
      </c>
      <c r="AQ11" s="240">
        <v>259.04195161000001</v>
      </c>
      <c r="AR11" s="240">
        <v>324.98528800000003</v>
      </c>
      <c r="AS11" s="240">
        <v>392.93941903000001</v>
      </c>
      <c r="AT11" s="240">
        <v>385.4796829</v>
      </c>
      <c r="AU11" s="240">
        <v>324.70256533000003</v>
      </c>
      <c r="AV11" s="240">
        <v>270.43727194000002</v>
      </c>
      <c r="AW11" s="240">
        <v>261.34298632999997</v>
      </c>
      <c r="AX11" s="240">
        <v>330.88360999999998</v>
      </c>
      <c r="AY11" s="240">
        <v>463.72701065000001</v>
      </c>
      <c r="AZ11" s="240">
        <v>370.26792107</v>
      </c>
      <c r="BA11" s="240">
        <v>269.57624902999999</v>
      </c>
      <c r="BB11" s="240">
        <v>257.09480133</v>
      </c>
      <c r="BC11" s="240">
        <v>265.83600000000001</v>
      </c>
      <c r="BD11" s="240">
        <v>360.38310000000001</v>
      </c>
      <c r="BE11" s="333">
        <v>425.46960000000001</v>
      </c>
      <c r="BF11" s="333">
        <v>403.20400000000001</v>
      </c>
      <c r="BG11" s="333">
        <v>345.8827</v>
      </c>
      <c r="BH11" s="333">
        <v>278.86009999999999</v>
      </c>
      <c r="BI11" s="333">
        <v>267.11219999999997</v>
      </c>
      <c r="BJ11" s="333">
        <v>333.67989999999998</v>
      </c>
      <c r="BK11" s="333">
        <v>434.25080000000003</v>
      </c>
      <c r="BL11" s="333">
        <v>384.51839999999999</v>
      </c>
      <c r="BM11" s="333">
        <v>288.2285</v>
      </c>
      <c r="BN11" s="333">
        <v>242.2799</v>
      </c>
      <c r="BO11" s="333">
        <v>241.97900000000001</v>
      </c>
      <c r="BP11" s="333">
        <v>326.55</v>
      </c>
      <c r="BQ11" s="333">
        <v>407.72989999999999</v>
      </c>
      <c r="BR11" s="333">
        <v>403.2835</v>
      </c>
      <c r="BS11" s="333">
        <v>345.2303</v>
      </c>
      <c r="BT11" s="333">
        <v>278.97609999999997</v>
      </c>
      <c r="BU11" s="333">
        <v>267.63830000000002</v>
      </c>
      <c r="BV11" s="333">
        <v>334.39519999999999</v>
      </c>
    </row>
    <row r="12" spans="1:74" ht="11.1" customHeight="1" x14ac:dyDescent="0.2">
      <c r="A12" s="111" t="s">
        <v>804</v>
      </c>
      <c r="B12" s="205" t="s">
        <v>573</v>
      </c>
      <c r="C12" s="240">
        <v>680.40202839000005</v>
      </c>
      <c r="D12" s="240">
        <v>671.65033179</v>
      </c>
      <c r="E12" s="240">
        <v>499.82157194000001</v>
      </c>
      <c r="F12" s="240">
        <v>416.31665033000002</v>
      </c>
      <c r="G12" s="240">
        <v>451.12755967999999</v>
      </c>
      <c r="H12" s="240">
        <v>635.89196067</v>
      </c>
      <c r="I12" s="240">
        <v>723.77960547999999</v>
      </c>
      <c r="J12" s="240">
        <v>750.31883676999996</v>
      </c>
      <c r="K12" s="240">
        <v>720.52888600000006</v>
      </c>
      <c r="L12" s="240">
        <v>523.51028386999997</v>
      </c>
      <c r="M12" s="240">
        <v>452.91735899999998</v>
      </c>
      <c r="N12" s="240">
        <v>516.74446999999998</v>
      </c>
      <c r="O12" s="240">
        <v>651.27956418999997</v>
      </c>
      <c r="P12" s="240">
        <v>614.36426929000004</v>
      </c>
      <c r="Q12" s="240">
        <v>555.70625128999995</v>
      </c>
      <c r="R12" s="240">
        <v>423.314573</v>
      </c>
      <c r="S12" s="240">
        <v>454.18184676999999</v>
      </c>
      <c r="T12" s="240">
        <v>647.01072333000002</v>
      </c>
      <c r="U12" s="240">
        <v>801.63724483999999</v>
      </c>
      <c r="V12" s="240">
        <v>832.88282000000004</v>
      </c>
      <c r="W12" s="240">
        <v>733.43099299999994</v>
      </c>
      <c r="X12" s="240">
        <v>541.77345193999997</v>
      </c>
      <c r="Y12" s="240">
        <v>421.46347700000001</v>
      </c>
      <c r="Z12" s="240">
        <v>489.23709387000002</v>
      </c>
      <c r="AA12" s="240">
        <v>596.39187064999999</v>
      </c>
      <c r="AB12" s="240">
        <v>552.26084655</v>
      </c>
      <c r="AC12" s="240">
        <v>431.28103322999999</v>
      </c>
      <c r="AD12" s="240">
        <v>417.79120367000002</v>
      </c>
      <c r="AE12" s="240">
        <v>465.90566194000002</v>
      </c>
      <c r="AF12" s="240">
        <v>673.53418499999998</v>
      </c>
      <c r="AG12" s="240">
        <v>844.28039225999999</v>
      </c>
      <c r="AH12" s="240">
        <v>834.16945773999998</v>
      </c>
      <c r="AI12" s="240">
        <v>751.01322800000003</v>
      </c>
      <c r="AJ12" s="240">
        <v>576.60779355</v>
      </c>
      <c r="AK12" s="240">
        <v>454.23350467</v>
      </c>
      <c r="AL12" s="240">
        <v>518.60468645000003</v>
      </c>
      <c r="AM12" s="240">
        <v>584.85536967999997</v>
      </c>
      <c r="AN12" s="240">
        <v>482.40111000000002</v>
      </c>
      <c r="AO12" s="240">
        <v>435.01776354999998</v>
      </c>
      <c r="AP12" s="240">
        <v>438.96328333000002</v>
      </c>
      <c r="AQ12" s="240">
        <v>494.28900484000002</v>
      </c>
      <c r="AR12" s="240">
        <v>675.26806599999998</v>
      </c>
      <c r="AS12" s="240">
        <v>791.25650805999999</v>
      </c>
      <c r="AT12" s="240">
        <v>795.11283160999994</v>
      </c>
      <c r="AU12" s="240">
        <v>691.00945633000003</v>
      </c>
      <c r="AV12" s="240">
        <v>574.26958709999997</v>
      </c>
      <c r="AW12" s="240">
        <v>453.07313099999999</v>
      </c>
      <c r="AX12" s="240">
        <v>517.47931000000005</v>
      </c>
      <c r="AY12" s="240">
        <v>748.17754903000002</v>
      </c>
      <c r="AZ12" s="240">
        <v>626.99627607000002</v>
      </c>
      <c r="BA12" s="240">
        <v>450.18824289999998</v>
      </c>
      <c r="BB12" s="240">
        <v>435.94913233</v>
      </c>
      <c r="BC12" s="240">
        <v>509.5677</v>
      </c>
      <c r="BD12" s="240">
        <v>728.21540000000005</v>
      </c>
      <c r="BE12" s="333">
        <v>835.59820000000002</v>
      </c>
      <c r="BF12" s="333">
        <v>833.40800000000002</v>
      </c>
      <c r="BG12" s="333">
        <v>724.41669999999999</v>
      </c>
      <c r="BH12" s="333">
        <v>587.39269999999999</v>
      </c>
      <c r="BI12" s="333">
        <v>473.11849999999998</v>
      </c>
      <c r="BJ12" s="333">
        <v>538.17729999999995</v>
      </c>
      <c r="BK12" s="333">
        <v>723.2115</v>
      </c>
      <c r="BL12" s="333">
        <v>624.79499999999996</v>
      </c>
      <c r="BM12" s="333">
        <v>471.30599999999998</v>
      </c>
      <c r="BN12" s="333">
        <v>447.26560000000001</v>
      </c>
      <c r="BO12" s="333">
        <v>477.77969999999999</v>
      </c>
      <c r="BP12" s="333">
        <v>655.83730000000003</v>
      </c>
      <c r="BQ12" s="333">
        <v>818.80460000000005</v>
      </c>
      <c r="BR12" s="333">
        <v>863.22889999999995</v>
      </c>
      <c r="BS12" s="333">
        <v>750.87009999999998</v>
      </c>
      <c r="BT12" s="333">
        <v>601.57560000000001</v>
      </c>
      <c r="BU12" s="333">
        <v>480.51549999999997</v>
      </c>
      <c r="BV12" s="333">
        <v>546.38409999999999</v>
      </c>
    </row>
    <row r="13" spans="1:74" ht="11.1" customHeight="1" x14ac:dyDescent="0.2">
      <c r="A13" s="111" t="s">
        <v>805</v>
      </c>
      <c r="B13" s="205" t="s">
        <v>574</v>
      </c>
      <c r="C13" s="240">
        <v>265.04832355000002</v>
      </c>
      <c r="D13" s="240">
        <v>240.00900679</v>
      </c>
      <c r="E13" s="240">
        <v>208.76995774</v>
      </c>
      <c r="F13" s="240">
        <v>202.64006699999999</v>
      </c>
      <c r="G13" s="240">
        <v>224.22286613</v>
      </c>
      <c r="H13" s="240">
        <v>301.11462999999998</v>
      </c>
      <c r="I13" s="240">
        <v>355.82949805999999</v>
      </c>
      <c r="J13" s="240">
        <v>319.25860452000001</v>
      </c>
      <c r="K13" s="240">
        <v>286.69608233000002</v>
      </c>
      <c r="L13" s="240">
        <v>218.91451129000001</v>
      </c>
      <c r="M13" s="240">
        <v>210.16797767</v>
      </c>
      <c r="N13" s="240">
        <v>248.25066290000001</v>
      </c>
      <c r="O13" s="240">
        <v>265.96170839000001</v>
      </c>
      <c r="P13" s="240">
        <v>222.36977214000001</v>
      </c>
      <c r="Q13" s="240">
        <v>212.35980161000001</v>
      </c>
      <c r="R13" s="240">
        <v>200.06269667000001</v>
      </c>
      <c r="S13" s="240">
        <v>207.25262677000001</v>
      </c>
      <c r="T13" s="240">
        <v>312.51719266999999</v>
      </c>
      <c r="U13" s="240">
        <v>346.55846871</v>
      </c>
      <c r="V13" s="240">
        <v>350.61205934999998</v>
      </c>
      <c r="W13" s="240">
        <v>298.50804067000001</v>
      </c>
      <c r="X13" s="240">
        <v>229.94685548000001</v>
      </c>
      <c r="Y13" s="240">
        <v>211.79171099999999</v>
      </c>
      <c r="Z13" s="240">
        <v>267.74142096999998</v>
      </c>
      <c r="AA13" s="240">
        <v>276.17286323000002</v>
      </c>
      <c r="AB13" s="240">
        <v>235.80014206999999</v>
      </c>
      <c r="AC13" s="240">
        <v>206.5439629</v>
      </c>
      <c r="AD13" s="240">
        <v>201.14193266999999</v>
      </c>
      <c r="AE13" s="240">
        <v>218.71195226</v>
      </c>
      <c r="AF13" s="240">
        <v>335.53257932999998</v>
      </c>
      <c r="AG13" s="240">
        <v>376.44281968000001</v>
      </c>
      <c r="AH13" s="240">
        <v>355.47523645000001</v>
      </c>
      <c r="AI13" s="240">
        <v>277.04008933</v>
      </c>
      <c r="AJ13" s="240">
        <v>220.03514516000001</v>
      </c>
      <c r="AK13" s="240">
        <v>210.51419933</v>
      </c>
      <c r="AL13" s="240">
        <v>264.04343839000001</v>
      </c>
      <c r="AM13" s="240">
        <v>278.10742968</v>
      </c>
      <c r="AN13" s="240">
        <v>238.59784857</v>
      </c>
      <c r="AO13" s="240">
        <v>216.69059548000001</v>
      </c>
      <c r="AP13" s="240">
        <v>210.19072467000001</v>
      </c>
      <c r="AQ13" s="240">
        <v>234.28100387000001</v>
      </c>
      <c r="AR13" s="240">
        <v>331.94193467000002</v>
      </c>
      <c r="AS13" s="240">
        <v>390.19332515999997</v>
      </c>
      <c r="AT13" s="240">
        <v>357.14743484000002</v>
      </c>
      <c r="AU13" s="240">
        <v>291.13548566999998</v>
      </c>
      <c r="AV13" s="240">
        <v>225.57462871000001</v>
      </c>
      <c r="AW13" s="240">
        <v>214.03146067</v>
      </c>
      <c r="AX13" s="240">
        <v>254.68709161000001</v>
      </c>
      <c r="AY13" s="240">
        <v>254.20348677000001</v>
      </c>
      <c r="AZ13" s="240">
        <v>243.46703142999999</v>
      </c>
      <c r="BA13" s="240">
        <v>220.03960129000001</v>
      </c>
      <c r="BB13" s="240">
        <v>219.02521132999999</v>
      </c>
      <c r="BC13" s="240">
        <v>237.43190000000001</v>
      </c>
      <c r="BD13" s="240">
        <v>331.89499999999998</v>
      </c>
      <c r="BE13" s="333">
        <v>379.88639999999998</v>
      </c>
      <c r="BF13" s="333">
        <v>364.62139999999999</v>
      </c>
      <c r="BG13" s="333">
        <v>306.17619999999999</v>
      </c>
      <c r="BH13" s="333">
        <v>222.2458</v>
      </c>
      <c r="BI13" s="333">
        <v>216.5814</v>
      </c>
      <c r="BJ13" s="333">
        <v>265.02659999999997</v>
      </c>
      <c r="BK13" s="333">
        <v>266.1857</v>
      </c>
      <c r="BL13" s="333">
        <v>246.14840000000001</v>
      </c>
      <c r="BM13" s="333">
        <v>220.739</v>
      </c>
      <c r="BN13" s="333">
        <v>213.0933</v>
      </c>
      <c r="BO13" s="333">
        <v>235.75389999999999</v>
      </c>
      <c r="BP13" s="333">
        <v>327.9855</v>
      </c>
      <c r="BQ13" s="333">
        <v>382.82729999999998</v>
      </c>
      <c r="BR13" s="333">
        <v>371.72089999999997</v>
      </c>
      <c r="BS13" s="333">
        <v>311.89659999999998</v>
      </c>
      <c r="BT13" s="333">
        <v>225.40289999999999</v>
      </c>
      <c r="BU13" s="333">
        <v>219.3578</v>
      </c>
      <c r="BV13" s="333">
        <v>268.43770000000001</v>
      </c>
    </row>
    <row r="14" spans="1:74" ht="11.1" customHeight="1" x14ac:dyDescent="0.2">
      <c r="A14" s="111" t="s">
        <v>806</v>
      </c>
      <c r="B14" s="205" t="s">
        <v>257</v>
      </c>
      <c r="C14" s="240">
        <v>458.16828709999999</v>
      </c>
      <c r="D14" s="240">
        <v>432.33707285999998</v>
      </c>
      <c r="E14" s="240">
        <v>367.11750999999998</v>
      </c>
      <c r="F14" s="240">
        <v>348.468841</v>
      </c>
      <c r="G14" s="240">
        <v>327.44820451999999</v>
      </c>
      <c r="H14" s="240">
        <v>367.90510699999999</v>
      </c>
      <c r="I14" s="240">
        <v>421.14253129000002</v>
      </c>
      <c r="J14" s="240">
        <v>425.07486934999997</v>
      </c>
      <c r="K14" s="240">
        <v>423.24494666999999</v>
      </c>
      <c r="L14" s="240">
        <v>376.98801871000001</v>
      </c>
      <c r="M14" s="240">
        <v>337.14165532999999</v>
      </c>
      <c r="N14" s="240">
        <v>419.31852935000001</v>
      </c>
      <c r="O14" s="240">
        <v>433.78232645000003</v>
      </c>
      <c r="P14" s="240">
        <v>385.84238893000003</v>
      </c>
      <c r="Q14" s="240">
        <v>357.46511419000001</v>
      </c>
      <c r="R14" s="240">
        <v>340.38886066999999</v>
      </c>
      <c r="S14" s="240">
        <v>305.79577903000001</v>
      </c>
      <c r="T14" s="240">
        <v>362.92859199999998</v>
      </c>
      <c r="U14" s="240">
        <v>428.87730226000002</v>
      </c>
      <c r="V14" s="240">
        <v>411.88228484000001</v>
      </c>
      <c r="W14" s="240">
        <v>432.07542833000002</v>
      </c>
      <c r="X14" s="240">
        <v>388.08432257999999</v>
      </c>
      <c r="Y14" s="240">
        <v>365.93524100000002</v>
      </c>
      <c r="Z14" s="240">
        <v>444.56243323000001</v>
      </c>
      <c r="AA14" s="240">
        <v>447.55470355</v>
      </c>
      <c r="AB14" s="240">
        <v>396.33354931000002</v>
      </c>
      <c r="AC14" s="240">
        <v>365.21470871000002</v>
      </c>
      <c r="AD14" s="240">
        <v>323.77218399999998</v>
      </c>
      <c r="AE14" s="240">
        <v>306.72620129000001</v>
      </c>
      <c r="AF14" s="240">
        <v>372.25786099999999</v>
      </c>
      <c r="AG14" s="240">
        <v>409.17895193999999</v>
      </c>
      <c r="AH14" s="240">
        <v>457.50497452000002</v>
      </c>
      <c r="AI14" s="240">
        <v>395.72094633</v>
      </c>
      <c r="AJ14" s="240">
        <v>353.13975871000002</v>
      </c>
      <c r="AK14" s="240">
        <v>348.57594533000002</v>
      </c>
      <c r="AL14" s="240">
        <v>447.53805483999997</v>
      </c>
      <c r="AM14" s="240">
        <v>483.64431870999999</v>
      </c>
      <c r="AN14" s="240">
        <v>435.46529750000002</v>
      </c>
      <c r="AO14" s="240">
        <v>398.25670355</v>
      </c>
      <c r="AP14" s="240">
        <v>332.68684300000001</v>
      </c>
      <c r="AQ14" s="240">
        <v>332.68340483999998</v>
      </c>
      <c r="AR14" s="240">
        <v>374.16992267000001</v>
      </c>
      <c r="AS14" s="240">
        <v>434.96338580999998</v>
      </c>
      <c r="AT14" s="240">
        <v>471.67513903000003</v>
      </c>
      <c r="AU14" s="240">
        <v>435.33657333000002</v>
      </c>
      <c r="AV14" s="240">
        <v>355.40203613</v>
      </c>
      <c r="AW14" s="240">
        <v>365.94758000000002</v>
      </c>
      <c r="AX14" s="240">
        <v>422.55801355</v>
      </c>
      <c r="AY14" s="240">
        <v>437.53767128999999</v>
      </c>
      <c r="AZ14" s="240">
        <v>401.84208214</v>
      </c>
      <c r="BA14" s="240">
        <v>393.08538515999999</v>
      </c>
      <c r="BB14" s="240">
        <v>332.96430466999999</v>
      </c>
      <c r="BC14" s="240">
        <v>311.0258</v>
      </c>
      <c r="BD14" s="240">
        <v>355.74990000000003</v>
      </c>
      <c r="BE14" s="333">
        <v>412.87970000000001</v>
      </c>
      <c r="BF14" s="333">
        <v>441.72140000000002</v>
      </c>
      <c r="BG14" s="333">
        <v>423.94909999999999</v>
      </c>
      <c r="BH14" s="333">
        <v>353.6336</v>
      </c>
      <c r="BI14" s="333">
        <v>367.05189999999999</v>
      </c>
      <c r="BJ14" s="333">
        <v>439.94220000000001</v>
      </c>
      <c r="BK14" s="333">
        <v>461.07600000000002</v>
      </c>
      <c r="BL14" s="333">
        <v>408.1046</v>
      </c>
      <c r="BM14" s="333">
        <v>386.77429999999998</v>
      </c>
      <c r="BN14" s="333">
        <v>330.04910000000001</v>
      </c>
      <c r="BO14" s="333">
        <v>314.3707</v>
      </c>
      <c r="BP14" s="333">
        <v>358.28280000000001</v>
      </c>
      <c r="BQ14" s="333">
        <v>410.61880000000002</v>
      </c>
      <c r="BR14" s="333">
        <v>440.50349999999997</v>
      </c>
      <c r="BS14" s="333">
        <v>424.93209999999999</v>
      </c>
      <c r="BT14" s="333">
        <v>356.79509999999999</v>
      </c>
      <c r="BU14" s="333">
        <v>368.27929999999998</v>
      </c>
      <c r="BV14" s="333">
        <v>441.54950000000002</v>
      </c>
    </row>
    <row r="15" spans="1:74" ht="11.1" customHeight="1" x14ac:dyDescent="0.2">
      <c r="A15" s="111" t="s">
        <v>826</v>
      </c>
      <c r="B15" s="205" t="s">
        <v>258</v>
      </c>
      <c r="C15" s="240">
        <v>14.608471935000001</v>
      </c>
      <c r="D15" s="240">
        <v>13.751063929000001</v>
      </c>
      <c r="E15" s="240">
        <v>12.977654515999999</v>
      </c>
      <c r="F15" s="240">
        <v>11.829851333000001</v>
      </c>
      <c r="G15" s="240">
        <v>11.413808387</v>
      </c>
      <c r="H15" s="240">
        <v>11.586983667</v>
      </c>
      <c r="I15" s="240">
        <v>11.887260323</v>
      </c>
      <c r="J15" s="240">
        <v>12.08483</v>
      </c>
      <c r="K15" s="240">
        <v>12.230372666999999</v>
      </c>
      <c r="L15" s="240">
        <v>12.990402581</v>
      </c>
      <c r="M15" s="240">
        <v>13.182647666999999</v>
      </c>
      <c r="N15" s="240">
        <v>13.633009032</v>
      </c>
      <c r="O15" s="240">
        <v>14.025725806000001</v>
      </c>
      <c r="P15" s="240">
        <v>13.679761071</v>
      </c>
      <c r="Q15" s="240">
        <v>12.402384839</v>
      </c>
      <c r="R15" s="240">
        <v>12.004967000000001</v>
      </c>
      <c r="S15" s="240">
        <v>11.061171613000001</v>
      </c>
      <c r="T15" s="240">
        <v>11.454253333</v>
      </c>
      <c r="U15" s="240">
        <v>12.432090968000001</v>
      </c>
      <c r="V15" s="240">
        <v>12.856195806000001</v>
      </c>
      <c r="W15" s="240">
        <v>13.428299666999999</v>
      </c>
      <c r="X15" s="240">
        <v>12.679321613000001</v>
      </c>
      <c r="Y15" s="240">
        <v>13.616410332999999</v>
      </c>
      <c r="Z15" s="240">
        <v>14.458232258000001</v>
      </c>
      <c r="AA15" s="240">
        <v>14.091412903</v>
      </c>
      <c r="AB15" s="240">
        <v>12.916223448</v>
      </c>
      <c r="AC15" s="240">
        <v>11.869316774</v>
      </c>
      <c r="AD15" s="240">
        <v>11.870941999999999</v>
      </c>
      <c r="AE15" s="240">
        <v>11.264081613</v>
      </c>
      <c r="AF15" s="240">
        <v>11.734430667</v>
      </c>
      <c r="AG15" s="240">
        <v>12.002840967999999</v>
      </c>
      <c r="AH15" s="240">
        <v>12.748007419</v>
      </c>
      <c r="AI15" s="240">
        <v>12.413723666999999</v>
      </c>
      <c r="AJ15" s="240">
        <v>12.701256129000001</v>
      </c>
      <c r="AK15" s="240">
        <v>13.035581000000001</v>
      </c>
      <c r="AL15" s="240">
        <v>14.73947871</v>
      </c>
      <c r="AM15" s="240">
        <v>14.752678387</v>
      </c>
      <c r="AN15" s="240">
        <v>13.604699999999999</v>
      </c>
      <c r="AO15" s="240">
        <v>13.31522871</v>
      </c>
      <c r="AP15" s="240">
        <v>12.143798332999999</v>
      </c>
      <c r="AQ15" s="240">
        <v>11.653862903</v>
      </c>
      <c r="AR15" s="240">
        <v>11.763039333</v>
      </c>
      <c r="AS15" s="240">
        <v>12.297979677000001</v>
      </c>
      <c r="AT15" s="240">
        <v>12.530448387</v>
      </c>
      <c r="AU15" s="240">
        <v>12.475844333</v>
      </c>
      <c r="AV15" s="240">
        <v>12.663371613000001</v>
      </c>
      <c r="AW15" s="240">
        <v>13.444266333</v>
      </c>
      <c r="AX15" s="240">
        <v>13.777079355</v>
      </c>
      <c r="AY15" s="240">
        <v>14.078623547999999</v>
      </c>
      <c r="AZ15" s="240">
        <v>13.91442</v>
      </c>
      <c r="BA15" s="240">
        <v>13.13406</v>
      </c>
      <c r="BB15" s="240">
        <v>12.530078667</v>
      </c>
      <c r="BC15" s="240">
        <v>10.92939</v>
      </c>
      <c r="BD15" s="240">
        <v>11.38167</v>
      </c>
      <c r="BE15" s="333">
        <v>12.068020000000001</v>
      </c>
      <c r="BF15" s="333">
        <v>12.35092</v>
      </c>
      <c r="BG15" s="333">
        <v>12.31278</v>
      </c>
      <c r="BH15" s="333">
        <v>12.50224</v>
      </c>
      <c r="BI15" s="333">
        <v>13.27155</v>
      </c>
      <c r="BJ15" s="333">
        <v>13.613239999999999</v>
      </c>
      <c r="BK15" s="333">
        <v>13.917199999999999</v>
      </c>
      <c r="BL15" s="333">
        <v>13.756309999999999</v>
      </c>
      <c r="BM15" s="333">
        <v>12.98879</v>
      </c>
      <c r="BN15" s="333">
        <v>12.39729</v>
      </c>
      <c r="BO15" s="333">
        <v>10.81982</v>
      </c>
      <c r="BP15" s="333">
        <v>11.27463</v>
      </c>
      <c r="BQ15" s="333">
        <v>11.9604</v>
      </c>
      <c r="BR15" s="333">
        <v>12.24695</v>
      </c>
      <c r="BS15" s="333">
        <v>12.21442</v>
      </c>
      <c r="BT15" s="333">
        <v>12.40741</v>
      </c>
      <c r="BU15" s="333">
        <v>13.174849999999999</v>
      </c>
      <c r="BV15" s="333">
        <v>13.517010000000001</v>
      </c>
    </row>
    <row r="16" spans="1:74" ht="11.1" customHeight="1" x14ac:dyDescent="0.2">
      <c r="A16" s="111" t="s">
        <v>827</v>
      </c>
      <c r="B16" s="205" t="s">
        <v>576</v>
      </c>
      <c r="C16" s="240">
        <v>4726.1755597000001</v>
      </c>
      <c r="D16" s="240">
        <v>4588.4056442999999</v>
      </c>
      <c r="E16" s="240">
        <v>3684.9291754999999</v>
      </c>
      <c r="F16" s="240">
        <v>3076.3238342999998</v>
      </c>
      <c r="G16" s="240">
        <v>3087.9602519</v>
      </c>
      <c r="H16" s="240">
        <v>3934.9678933</v>
      </c>
      <c r="I16" s="240">
        <v>4420.2570794000003</v>
      </c>
      <c r="J16" s="240">
        <v>4381.6063428999996</v>
      </c>
      <c r="K16" s="240">
        <v>4024.7115816999999</v>
      </c>
      <c r="L16" s="240">
        <v>3162.5058660999998</v>
      </c>
      <c r="M16" s="240">
        <v>3316.1923692999999</v>
      </c>
      <c r="N16" s="240">
        <v>3896.7941989999999</v>
      </c>
      <c r="O16" s="240">
        <v>4444.0277032000004</v>
      </c>
      <c r="P16" s="240">
        <v>4422.7757357</v>
      </c>
      <c r="Q16" s="240">
        <v>3779.5842161</v>
      </c>
      <c r="R16" s="240">
        <v>3006.6395790000001</v>
      </c>
      <c r="S16" s="240">
        <v>3069.6946094</v>
      </c>
      <c r="T16" s="240">
        <v>4009.9917850000002</v>
      </c>
      <c r="U16" s="240">
        <v>4710.9125997000001</v>
      </c>
      <c r="V16" s="240">
        <v>4661.7788586999995</v>
      </c>
      <c r="W16" s="240">
        <v>4180.5555430000004</v>
      </c>
      <c r="X16" s="240">
        <v>3204.80798</v>
      </c>
      <c r="Y16" s="240">
        <v>3089.2583076999999</v>
      </c>
      <c r="Z16" s="240">
        <v>3602.2721571000002</v>
      </c>
      <c r="AA16" s="240">
        <v>4224.8983329000002</v>
      </c>
      <c r="AB16" s="240">
        <v>3998.6008631</v>
      </c>
      <c r="AC16" s="240">
        <v>3233.1153377000001</v>
      </c>
      <c r="AD16" s="240">
        <v>2941.4780123</v>
      </c>
      <c r="AE16" s="240">
        <v>3038.6461202999999</v>
      </c>
      <c r="AF16" s="240">
        <v>4173.7079819999999</v>
      </c>
      <c r="AG16" s="240">
        <v>4980.9460319</v>
      </c>
      <c r="AH16" s="240">
        <v>5046.5007610000002</v>
      </c>
      <c r="AI16" s="240">
        <v>4312.0977206999996</v>
      </c>
      <c r="AJ16" s="240">
        <v>3274.450511</v>
      </c>
      <c r="AK16" s="240">
        <v>3108.1363769999998</v>
      </c>
      <c r="AL16" s="240">
        <v>3912.2856618999999</v>
      </c>
      <c r="AM16" s="240">
        <v>4169.4620100000002</v>
      </c>
      <c r="AN16" s="240">
        <v>3619.6052496000002</v>
      </c>
      <c r="AO16" s="240">
        <v>3336.5918587000001</v>
      </c>
      <c r="AP16" s="240">
        <v>3032.1989702999999</v>
      </c>
      <c r="AQ16" s="240">
        <v>3192.8025381000002</v>
      </c>
      <c r="AR16" s="240">
        <v>4067.7848527000001</v>
      </c>
      <c r="AS16" s="240">
        <v>4808.8654460999996</v>
      </c>
      <c r="AT16" s="240">
        <v>4581.4718580999997</v>
      </c>
      <c r="AU16" s="240">
        <v>3969.2433769999998</v>
      </c>
      <c r="AV16" s="240">
        <v>3322.0210277000001</v>
      </c>
      <c r="AW16" s="240">
        <v>3262.3423597000001</v>
      </c>
      <c r="AX16" s="240">
        <v>3928.2359612999999</v>
      </c>
      <c r="AY16" s="240">
        <v>4805.9663239000001</v>
      </c>
      <c r="AZ16" s="240">
        <v>4047.6486300000001</v>
      </c>
      <c r="BA16" s="240">
        <v>3421.3174558000001</v>
      </c>
      <c r="BB16" s="240">
        <v>3171.0516822999998</v>
      </c>
      <c r="BC16" s="240">
        <v>3294.7782900000002</v>
      </c>
      <c r="BD16" s="240">
        <v>4296.2806700000001</v>
      </c>
      <c r="BE16" s="333">
        <v>4921.9089999999997</v>
      </c>
      <c r="BF16" s="333">
        <v>4789.4769999999999</v>
      </c>
      <c r="BG16" s="333">
        <v>4050.7620000000002</v>
      </c>
      <c r="BH16" s="333">
        <v>3369.1930000000002</v>
      </c>
      <c r="BI16" s="333">
        <v>3303.297</v>
      </c>
      <c r="BJ16" s="333">
        <v>3945.712</v>
      </c>
      <c r="BK16" s="333">
        <v>4682.4160000000002</v>
      </c>
      <c r="BL16" s="333">
        <v>4107.192</v>
      </c>
      <c r="BM16" s="333">
        <v>3463.4929999999999</v>
      </c>
      <c r="BN16" s="333">
        <v>3031.991</v>
      </c>
      <c r="BO16" s="333">
        <v>3093.915</v>
      </c>
      <c r="BP16" s="333">
        <v>4053.7049999999999</v>
      </c>
      <c r="BQ16" s="333">
        <v>4854.9530000000004</v>
      </c>
      <c r="BR16" s="333">
        <v>4820.5690000000004</v>
      </c>
      <c r="BS16" s="333">
        <v>4083.875</v>
      </c>
      <c r="BT16" s="333">
        <v>3396.9160000000002</v>
      </c>
      <c r="BU16" s="333">
        <v>3322.76</v>
      </c>
      <c r="BV16" s="333">
        <v>3969.165</v>
      </c>
    </row>
    <row r="17" spans="1:74" ht="11.1" customHeight="1" x14ac:dyDescent="0.2">
      <c r="A17" s="111"/>
      <c r="B17" s="113" t="s">
        <v>11</v>
      </c>
      <c r="C17" s="236"/>
      <c r="D17" s="236"/>
      <c r="E17" s="236"/>
      <c r="F17" s="236"/>
      <c r="G17" s="236"/>
      <c r="H17" s="236"/>
      <c r="I17" s="236"/>
      <c r="J17" s="236"/>
      <c r="K17" s="236"/>
      <c r="L17" s="236"/>
      <c r="M17" s="236"/>
      <c r="N17" s="236"/>
      <c r="O17" s="236"/>
      <c r="P17" s="236"/>
      <c r="Q17" s="236"/>
      <c r="R17" s="236"/>
      <c r="S17" s="236"/>
      <c r="T17" s="236"/>
      <c r="U17" s="236"/>
      <c r="V17" s="236"/>
      <c r="W17" s="236"/>
      <c r="X17" s="236"/>
      <c r="Y17" s="236"/>
      <c r="Z17" s="236"/>
      <c r="AA17" s="236"/>
      <c r="AB17" s="236"/>
      <c r="AC17" s="236"/>
      <c r="AD17" s="236"/>
      <c r="AE17" s="236"/>
      <c r="AF17" s="236"/>
      <c r="AG17" s="236"/>
      <c r="AH17" s="236"/>
      <c r="AI17" s="236"/>
      <c r="AJ17" s="236"/>
      <c r="AK17" s="236"/>
      <c r="AL17" s="236"/>
      <c r="AM17" s="236"/>
      <c r="AN17" s="236"/>
      <c r="AO17" s="236"/>
      <c r="AP17" s="236"/>
      <c r="AQ17" s="236"/>
      <c r="AR17" s="236"/>
      <c r="AS17" s="236"/>
      <c r="AT17" s="236"/>
      <c r="AU17" s="236"/>
      <c r="AV17" s="236"/>
      <c r="AW17" s="236"/>
      <c r="AX17" s="236"/>
      <c r="AY17" s="236"/>
      <c r="AZ17" s="236"/>
      <c r="BA17" s="236"/>
      <c r="BB17" s="236"/>
      <c r="BC17" s="236"/>
      <c r="BD17" s="236"/>
      <c r="BE17" s="372"/>
      <c r="BF17" s="372"/>
      <c r="BG17" s="372"/>
      <c r="BH17" s="372"/>
      <c r="BI17" s="372"/>
      <c r="BJ17" s="372"/>
      <c r="BK17" s="372"/>
      <c r="BL17" s="372"/>
      <c r="BM17" s="372"/>
      <c r="BN17" s="372"/>
      <c r="BO17" s="372"/>
      <c r="BP17" s="372"/>
      <c r="BQ17" s="372"/>
      <c r="BR17" s="372"/>
      <c r="BS17" s="372"/>
      <c r="BT17" s="372"/>
      <c r="BU17" s="372"/>
      <c r="BV17" s="372"/>
    </row>
    <row r="18" spans="1:74" ht="11.1" customHeight="1" x14ac:dyDescent="0.2">
      <c r="A18" s="111" t="s">
        <v>807</v>
      </c>
      <c r="B18" s="205" t="s">
        <v>568</v>
      </c>
      <c r="C18" s="240">
        <v>148.98061709999999</v>
      </c>
      <c r="D18" s="240">
        <v>157.35917499999999</v>
      </c>
      <c r="E18" s="240">
        <v>141.01019805999999</v>
      </c>
      <c r="F18" s="240">
        <v>135.61142067</v>
      </c>
      <c r="G18" s="240">
        <v>132.45211774000001</v>
      </c>
      <c r="H18" s="240">
        <v>147.85438866999999</v>
      </c>
      <c r="I18" s="240">
        <v>159.52501355000001</v>
      </c>
      <c r="J18" s="240">
        <v>150.20056581</v>
      </c>
      <c r="K18" s="240">
        <v>155.35405299999999</v>
      </c>
      <c r="L18" s="240">
        <v>139.15450419000001</v>
      </c>
      <c r="M18" s="240">
        <v>139.55467967000001</v>
      </c>
      <c r="N18" s="240">
        <v>139.9590771</v>
      </c>
      <c r="O18" s="240">
        <v>146.32858934999999</v>
      </c>
      <c r="P18" s="240">
        <v>157.66997107</v>
      </c>
      <c r="Q18" s="240">
        <v>141.88768160999999</v>
      </c>
      <c r="R18" s="240">
        <v>138.12731966999999</v>
      </c>
      <c r="S18" s="240">
        <v>130.85264226000001</v>
      </c>
      <c r="T18" s="240">
        <v>150.38126432999999</v>
      </c>
      <c r="U18" s="240">
        <v>159.29891065000001</v>
      </c>
      <c r="V18" s="240">
        <v>161.02950354999999</v>
      </c>
      <c r="W18" s="240">
        <v>159.763563</v>
      </c>
      <c r="X18" s="240">
        <v>139.39484934999999</v>
      </c>
      <c r="Y18" s="240">
        <v>133.90129433000001</v>
      </c>
      <c r="Z18" s="240">
        <v>137.44297194000001</v>
      </c>
      <c r="AA18" s="240">
        <v>144.65832839000001</v>
      </c>
      <c r="AB18" s="240">
        <v>143.58782102999999</v>
      </c>
      <c r="AC18" s="240">
        <v>139.30783097</v>
      </c>
      <c r="AD18" s="240">
        <v>134.03724333</v>
      </c>
      <c r="AE18" s="240">
        <v>128.84737032000001</v>
      </c>
      <c r="AF18" s="240">
        <v>150.577483</v>
      </c>
      <c r="AG18" s="240">
        <v>156.74722903</v>
      </c>
      <c r="AH18" s="240">
        <v>167.26882323000001</v>
      </c>
      <c r="AI18" s="240">
        <v>157.97327666999999</v>
      </c>
      <c r="AJ18" s="240">
        <v>136.85251129</v>
      </c>
      <c r="AK18" s="240">
        <v>132.44098632999999</v>
      </c>
      <c r="AL18" s="240">
        <v>137.22753613</v>
      </c>
      <c r="AM18" s="240">
        <v>158.14374194000001</v>
      </c>
      <c r="AN18" s="240">
        <v>157.04646679000001</v>
      </c>
      <c r="AO18" s="240">
        <v>151.09556968000001</v>
      </c>
      <c r="AP18" s="240">
        <v>147.63721433000001</v>
      </c>
      <c r="AQ18" s="240">
        <v>141.54743581</v>
      </c>
      <c r="AR18" s="240">
        <v>162.59849166999999</v>
      </c>
      <c r="AS18" s="240">
        <v>168.00383128999999</v>
      </c>
      <c r="AT18" s="240">
        <v>169.20205483999999</v>
      </c>
      <c r="AU18" s="240">
        <v>167.80629533000001</v>
      </c>
      <c r="AV18" s="240">
        <v>147.83730839</v>
      </c>
      <c r="AW18" s="240">
        <v>150.73911366999999</v>
      </c>
      <c r="AX18" s="240">
        <v>147.85283838999999</v>
      </c>
      <c r="AY18" s="240">
        <v>147.86413193999999</v>
      </c>
      <c r="AZ18" s="240">
        <v>144.83852107000001</v>
      </c>
      <c r="BA18" s="240">
        <v>132.31691258000001</v>
      </c>
      <c r="BB18" s="240">
        <v>130.64789999999999</v>
      </c>
      <c r="BC18" s="240">
        <v>126.4207</v>
      </c>
      <c r="BD18" s="240">
        <v>146.30869999999999</v>
      </c>
      <c r="BE18" s="333">
        <v>164.3938</v>
      </c>
      <c r="BF18" s="333">
        <v>168.46960000000001</v>
      </c>
      <c r="BG18" s="333">
        <v>158.2413</v>
      </c>
      <c r="BH18" s="333">
        <v>145.86320000000001</v>
      </c>
      <c r="BI18" s="333">
        <v>149.01920000000001</v>
      </c>
      <c r="BJ18" s="333">
        <v>143.41970000000001</v>
      </c>
      <c r="BK18" s="333">
        <v>143.65219999999999</v>
      </c>
      <c r="BL18" s="333">
        <v>142.98390000000001</v>
      </c>
      <c r="BM18" s="333">
        <v>131.11519999999999</v>
      </c>
      <c r="BN18" s="333">
        <v>127.43859999999999</v>
      </c>
      <c r="BO18" s="333">
        <v>122.51909999999999</v>
      </c>
      <c r="BP18" s="333">
        <v>144.7097</v>
      </c>
      <c r="BQ18" s="333">
        <v>159.446</v>
      </c>
      <c r="BR18" s="333">
        <v>162.93559999999999</v>
      </c>
      <c r="BS18" s="333">
        <v>153.1557</v>
      </c>
      <c r="BT18" s="333">
        <v>140.6267</v>
      </c>
      <c r="BU18" s="333">
        <v>143.1069</v>
      </c>
      <c r="BV18" s="333">
        <v>137.29570000000001</v>
      </c>
    </row>
    <row r="19" spans="1:74" ht="11.1" customHeight="1" x14ac:dyDescent="0.2">
      <c r="A19" s="111" t="s">
        <v>808</v>
      </c>
      <c r="B19" s="187" t="s">
        <v>601</v>
      </c>
      <c r="C19" s="240">
        <v>437.55661709999998</v>
      </c>
      <c r="D19" s="240">
        <v>470.79638535999999</v>
      </c>
      <c r="E19" s="240">
        <v>424.89121516</v>
      </c>
      <c r="F19" s="240">
        <v>404.12835667000002</v>
      </c>
      <c r="G19" s="240">
        <v>395.16462483999999</v>
      </c>
      <c r="H19" s="240">
        <v>444.72388367000002</v>
      </c>
      <c r="I19" s="240">
        <v>478.48258128999998</v>
      </c>
      <c r="J19" s="240">
        <v>455.66055581000001</v>
      </c>
      <c r="K19" s="240">
        <v>456.00898833000002</v>
      </c>
      <c r="L19" s="240">
        <v>408.23757354999998</v>
      </c>
      <c r="M19" s="240">
        <v>403.47341999999998</v>
      </c>
      <c r="N19" s="240">
        <v>419.69982613000002</v>
      </c>
      <c r="O19" s="240">
        <v>434.41167710000002</v>
      </c>
      <c r="P19" s="240">
        <v>472.82869036</v>
      </c>
      <c r="Q19" s="240">
        <v>430.00023484000002</v>
      </c>
      <c r="R19" s="240">
        <v>401.08102066999999</v>
      </c>
      <c r="S19" s="240">
        <v>406.63846129000001</v>
      </c>
      <c r="T19" s="240">
        <v>446.00853999999998</v>
      </c>
      <c r="U19" s="240">
        <v>476.40010160999998</v>
      </c>
      <c r="V19" s="240">
        <v>482.32858257999999</v>
      </c>
      <c r="W19" s="240">
        <v>479.19822667</v>
      </c>
      <c r="X19" s="240">
        <v>408.31087323000003</v>
      </c>
      <c r="Y19" s="240">
        <v>401.24821800000001</v>
      </c>
      <c r="Z19" s="240">
        <v>407.33731258</v>
      </c>
      <c r="AA19" s="240">
        <v>424.30752581000002</v>
      </c>
      <c r="AB19" s="240">
        <v>440.65219137999998</v>
      </c>
      <c r="AC19" s="240">
        <v>408.09402065</v>
      </c>
      <c r="AD19" s="240">
        <v>389.94491933</v>
      </c>
      <c r="AE19" s="240">
        <v>395.47349451999997</v>
      </c>
      <c r="AF19" s="240">
        <v>446.475076</v>
      </c>
      <c r="AG19" s="240">
        <v>483.25817710000001</v>
      </c>
      <c r="AH19" s="240">
        <v>502.86380161</v>
      </c>
      <c r="AI19" s="240">
        <v>483.11819432999999</v>
      </c>
      <c r="AJ19" s="240">
        <v>411.18490355</v>
      </c>
      <c r="AK19" s="240">
        <v>404.08293566999998</v>
      </c>
      <c r="AL19" s="240">
        <v>414.40709935000001</v>
      </c>
      <c r="AM19" s="240">
        <v>426.27371935000002</v>
      </c>
      <c r="AN19" s="240">
        <v>445.22663179</v>
      </c>
      <c r="AO19" s="240">
        <v>398.76123194000002</v>
      </c>
      <c r="AP19" s="240">
        <v>390.756215</v>
      </c>
      <c r="AQ19" s="240">
        <v>383.46452226000002</v>
      </c>
      <c r="AR19" s="240">
        <v>437.96127332999998</v>
      </c>
      <c r="AS19" s="240">
        <v>474.0077829</v>
      </c>
      <c r="AT19" s="240">
        <v>462.26585096999997</v>
      </c>
      <c r="AU19" s="240">
        <v>448.72101233000001</v>
      </c>
      <c r="AV19" s="240">
        <v>412.05755484000002</v>
      </c>
      <c r="AW19" s="240">
        <v>405.27503400000001</v>
      </c>
      <c r="AX19" s="240">
        <v>417.01630032000003</v>
      </c>
      <c r="AY19" s="240">
        <v>440.63766742000001</v>
      </c>
      <c r="AZ19" s="240">
        <v>448.39262571</v>
      </c>
      <c r="BA19" s="240">
        <v>405.86662676999998</v>
      </c>
      <c r="BB19" s="240">
        <v>398.21372532999999</v>
      </c>
      <c r="BC19" s="240">
        <v>401.53489999999999</v>
      </c>
      <c r="BD19" s="240">
        <v>448.2208</v>
      </c>
      <c r="BE19" s="333">
        <v>474.70249999999999</v>
      </c>
      <c r="BF19" s="333">
        <v>473.51209999999998</v>
      </c>
      <c r="BG19" s="333">
        <v>443.88490000000002</v>
      </c>
      <c r="BH19" s="333">
        <v>406.8295</v>
      </c>
      <c r="BI19" s="333">
        <v>403.72809999999998</v>
      </c>
      <c r="BJ19" s="333">
        <v>412.59780000000001</v>
      </c>
      <c r="BK19" s="333">
        <v>435.03730000000002</v>
      </c>
      <c r="BL19" s="333">
        <v>446.6592</v>
      </c>
      <c r="BM19" s="333">
        <v>404.83190000000002</v>
      </c>
      <c r="BN19" s="333">
        <v>392.3125</v>
      </c>
      <c r="BO19" s="333">
        <v>390.70010000000002</v>
      </c>
      <c r="BP19" s="333">
        <v>444.5419</v>
      </c>
      <c r="BQ19" s="333">
        <v>472.0197</v>
      </c>
      <c r="BR19" s="333">
        <v>469.34609999999998</v>
      </c>
      <c r="BS19" s="333">
        <v>441.28660000000002</v>
      </c>
      <c r="BT19" s="333">
        <v>405.45490000000001</v>
      </c>
      <c r="BU19" s="333">
        <v>402.70069999999998</v>
      </c>
      <c r="BV19" s="333">
        <v>411.72590000000002</v>
      </c>
    </row>
    <row r="20" spans="1:74" ht="11.1" customHeight="1" x14ac:dyDescent="0.2">
      <c r="A20" s="111" t="s">
        <v>810</v>
      </c>
      <c r="B20" s="205" t="s">
        <v>569</v>
      </c>
      <c r="C20" s="240">
        <v>523.78030032000004</v>
      </c>
      <c r="D20" s="240">
        <v>519.17550714000004</v>
      </c>
      <c r="E20" s="240">
        <v>488.84558386999998</v>
      </c>
      <c r="F20" s="240">
        <v>458.35539799999998</v>
      </c>
      <c r="G20" s="240">
        <v>474.85867129000002</v>
      </c>
      <c r="H20" s="240">
        <v>536.29964932999997</v>
      </c>
      <c r="I20" s="240">
        <v>527.39555226000004</v>
      </c>
      <c r="J20" s="240">
        <v>538.24536129000001</v>
      </c>
      <c r="K20" s="240">
        <v>507.49825167</v>
      </c>
      <c r="L20" s="240">
        <v>474.22672387</v>
      </c>
      <c r="M20" s="240">
        <v>479.68170333</v>
      </c>
      <c r="N20" s="240">
        <v>484.52318774000003</v>
      </c>
      <c r="O20" s="240">
        <v>511.46493161000001</v>
      </c>
      <c r="P20" s="240">
        <v>529.79848892999996</v>
      </c>
      <c r="Q20" s="240">
        <v>485.72947128999999</v>
      </c>
      <c r="R20" s="240">
        <v>457.40758867</v>
      </c>
      <c r="S20" s="240">
        <v>485.17988129000003</v>
      </c>
      <c r="T20" s="240">
        <v>526.51621066999996</v>
      </c>
      <c r="U20" s="240">
        <v>552.30735226000002</v>
      </c>
      <c r="V20" s="240">
        <v>542.24328032000005</v>
      </c>
      <c r="W20" s="240">
        <v>531.69134033</v>
      </c>
      <c r="X20" s="240">
        <v>475.26048871</v>
      </c>
      <c r="Y20" s="240">
        <v>465.24631399999998</v>
      </c>
      <c r="Z20" s="240">
        <v>469.10693773999998</v>
      </c>
      <c r="AA20" s="240">
        <v>499.90867355</v>
      </c>
      <c r="AB20" s="240">
        <v>495.28738344999999</v>
      </c>
      <c r="AC20" s="240">
        <v>468.74157484</v>
      </c>
      <c r="AD20" s="240">
        <v>462.09718600000002</v>
      </c>
      <c r="AE20" s="240">
        <v>474.39114676999998</v>
      </c>
      <c r="AF20" s="240">
        <v>542.26607733000003</v>
      </c>
      <c r="AG20" s="240">
        <v>563.86077870999998</v>
      </c>
      <c r="AH20" s="240">
        <v>593.21352870999999</v>
      </c>
      <c r="AI20" s="240">
        <v>541.25681867000003</v>
      </c>
      <c r="AJ20" s="240">
        <v>485.02537160999998</v>
      </c>
      <c r="AK20" s="240">
        <v>467.20959766999999</v>
      </c>
      <c r="AL20" s="240">
        <v>495.59671484</v>
      </c>
      <c r="AM20" s="240">
        <v>496.29026257999999</v>
      </c>
      <c r="AN20" s="240">
        <v>489.49080357000003</v>
      </c>
      <c r="AO20" s="240">
        <v>481.49027516000001</v>
      </c>
      <c r="AP20" s="240">
        <v>450.42931599999997</v>
      </c>
      <c r="AQ20" s="240">
        <v>473.69801581000002</v>
      </c>
      <c r="AR20" s="240">
        <v>534.92999567000004</v>
      </c>
      <c r="AS20" s="240">
        <v>554.52217355000005</v>
      </c>
      <c r="AT20" s="240">
        <v>533.64964452000004</v>
      </c>
      <c r="AU20" s="240">
        <v>521.16604600000005</v>
      </c>
      <c r="AV20" s="240">
        <v>484.86041934999997</v>
      </c>
      <c r="AW20" s="240">
        <v>474.23585333</v>
      </c>
      <c r="AX20" s="240">
        <v>485.20608193999999</v>
      </c>
      <c r="AY20" s="240">
        <v>516.22395839000001</v>
      </c>
      <c r="AZ20" s="240">
        <v>502.12785250000002</v>
      </c>
      <c r="BA20" s="240">
        <v>477.85661451999999</v>
      </c>
      <c r="BB20" s="240">
        <v>462.11524433</v>
      </c>
      <c r="BC20" s="240">
        <v>493.82389999999998</v>
      </c>
      <c r="BD20" s="240">
        <v>548.18960000000004</v>
      </c>
      <c r="BE20" s="333">
        <v>558.76229999999998</v>
      </c>
      <c r="BF20" s="333">
        <v>554.43169999999998</v>
      </c>
      <c r="BG20" s="333">
        <v>517.9402</v>
      </c>
      <c r="BH20" s="333">
        <v>487.16449999999998</v>
      </c>
      <c r="BI20" s="333">
        <v>472.09710000000001</v>
      </c>
      <c r="BJ20" s="333">
        <v>481.05169999999998</v>
      </c>
      <c r="BK20" s="333">
        <v>512.54769999999996</v>
      </c>
      <c r="BL20" s="333">
        <v>504.43419999999998</v>
      </c>
      <c r="BM20" s="333">
        <v>474.34219999999999</v>
      </c>
      <c r="BN20" s="333">
        <v>451.5403</v>
      </c>
      <c r="BO20" s="333">
        <v>476.34570000000002</v>
      </c>
      <c r="BP20" s="333">
        <v>530.96489999999994</v>
      </c>
      <c r="BQ20" s="333">
        <v>557.41780000000006</v>
      </c>
      <c r="BR20" s="333">
        <v>553.10950000000003</v>
      </c>
      <c r="BS20" s="333">
        <v>516.90629999999999</v>
      </c>
      <c r="BT20" s="333">
        <v>486.88380000000001</v>
      </c>
      <c r="BU20" s="333">
        <v>471.78339999999997</v>
      </c>
      <c r="BV20" s="333">
        <v>480.53789999999998</v>
      </c>
    </row>
    <row r="21" spans="1:74" ht="11.1" customHeight="1" x14ac:dyDescent="0.2">
      <c r="A21" s="111" t="s">
        <v>811</v>
      </c>
      <c r="B21" s="205" t="s">
        <v>570</v>
      </c>
      <c r="C21" s="240">
        <v>284.77835484000002</v>
      </c>
      <c r="D21" s="240">
        <v>292.39871036</v>
      </c>
      <c r="E21" s="240">
        <v>263.87892452</v>
      </c>
      <c r="F21" s="240">
        <v>253.20446867000001</v>
      </c>
      <c r="G21" s="240">
        <v>261.00004774000001</v>
      </c>
      <c r="H21" s="240">
        <v>287.40642333</v>
      </c>
      <c r="I21" s="240">
        <v>290.34049677000002</v>
      </c>
      <c r="J21" s="240">
        <v>303.61049516000003</v>
      </c>
      <c r="K21" s="240">
        <v>279.52962600000001</v>
      </c>
      <c r="L21" s="240">
        <v>258.90791387000002</v>
      </c>
      <c r="M21" s="240">
        <v>268.72248232999999</v>
      </c>
      <c r="N21" s="240">
        <v>268.55554483999998</v>
      </c>
      <c r="O21" s="240">
        <v>283.93390065</v>
      </c>
      <c r="P21" s="240">
        <v>293.64354393000002</v>
      </c>
      <c r="Q21" s="240">
        <v>263.25088452</v>
      </c>
      <c r="R21" s="240">
        <v>254.057975</v>
      </c>
      <c r="S21" s="240">
        <v>258.84541354999999</v>
      </c>
      <c r="T21" s="240">
        <v>291.03216932999999</v>
      </c>
      <c r="U21" s="240">
        <v>309.9495129</v>
      </c>
      <c r="V21" s="240">
        <v>301.57284226000002</v>
      </c>
      <c r="W21" s="240">
        <v>298.54257833000003</v>
      </c>
      <c r="X21" s="240">
        <v>261.63768032000002</v>
      </c>
      <c r="Y21" s="240">
        <v>263.42649</v>
      </c>
      <c r="Z21" s="240">
        <v>265.23303128999999</v>
      </c>
      <c r="AA21" s="240">
        <v>279.05059839</v>
      </c>
      <c r="AB21" s="240">
        <v>278.38554551999999</v>
      </c>
      <c r="AC21" s="240">
        <v>256.94431419</v>
      </c>
      <c r="AD21" s="240">
        <v>252.437105</v>
      </c>
      <c r="AE21" s="240">
        <v>259.74527839000001</v>
      </c>
      <c r="AF21" s="240">
        <v>303.04907466999998</v>
      </c>
      <c r="AG21" s="240">
        <v>312.18286065000001</v>
      </c>
      <c r="AH21" s="240">
        <v>319.52713258</v>
      </c>
      <c r="AI21" s="240">
        <v>294.26994100000002</v>
      </c>
      <c r="AJ21" s="240">
        <v>268.92717193999999</v>
      </c>
      <c r="AK21" s="240">
        <v>263.14419800000002</v>
      </c>
      <c r="AL21" s="240">
        <v>281.03524548000001</v>
      </c>
      <c r="AM21" s="240">
        <v>279.52616805999997</v>
      </c>
      <c r="AN21" s="240">
        <v>274.11336499999999</v>
      </c>
      <c r="AO21" s="240">
        <v>262.77814516000001</v>
      </c>
      <c r="AP21" s="240">
        <v>254.76731932999999</v>
      </c>
      <c r="AQ21" s="240">
        <v>259.40501323000001</v>
      </c>
      <c r="AR21" s="240">
        <v>295.12056632999997</v>
      </c>
      <c r="AS21" s="240">
        <v>316.05793354999997</v>
      </c>
      <c r="AT21" s="240">
        <v>298.08684387</v>
      </c>
      <c r="AU21" s="240">
        <v>291.05023533000002</v>
      </c>
      <c r="AV21" s="240">
        <v>265.30504258000002</v>
      </c>
      <c r="AW21" s="240">
        <v>264.79270033</v>
      </c>
      <c r="AX21" s="240">
        <v>277.41157613000001</v>
      </c>
      <c r="AY21" s="240">
        <v>288.41008677000002</v>
      </c>
      <c r="AZ21" s="240">
        <v>290.72578821000002</v>
      </c>
      <c r="BA21" s="240">
        <v>268.72552387000002</v>
      </c>
      <c r="BB21" s="240">
        <v>262.89724267000003</v>
      </c>
      <c r="BC21" s="240">
        <v>265.66039999999998</v>
      </c>
      <c r="BD21" s="240">
        <v>294.54910000000001</v>
      </c>
      <c r="BE21" s="333">
        <v>305.9794</v>
      </c>
      <c r="BF21" s="333">
        <v>313.46089999999998</v>
      </c>
      <c r="BG21" s="333">
        <v>287.53149999999999</v>
      </c>
      <c r="BH21" s="333">
        <v>267.2706</v>
      </c>
      <c r="BI21" s="333">
        <v>265.8605</v>
      </c>
      <c r="BJ21" s="333">
        <v>278.64359999999999</v>
      </c>
      <c r="BK21" s="333">
        <v>288.27280000000002</v>
      </c>
      <c r="BL21" s="333">
        <v>288.76909999999998</v>
      </c>
      <c r="BM21" s="333">
        <v>269.85660000000001</v>
      </c>
      <c r="BN21" s="333">
        <v>258.98450000000003</v>
      </c>
      <c r="BO21" s="333">
        <v>256.04070000000002</v>
      </c>
      <c r="BP21" s="333">
        <v>281.62909999999999</v>
      </c>
      <c r="BQ21" s="333">
        <v>308.24700000000001</v>
      </c>
      <c r="BR21" s="333">
        <v>315.09039999999999</v>
      </c>
      <c r="BS21" s="333">
        <v>289.05239999999998</v>
      </c>
      <c r="BT21" s="333">
        <v>269.06920000000002</v>
      </c>
      <c r="BU21" s="333">
        <v>267.57850000000002</v>
      </c>
      <c r="BV21" s="333">
        <v>280.38459999999998</v>
      </c>
    </row>
    <row r="22" spans="1:74" ht="11.1" customHeight="1" x14ac:dyDescent="0.2">
      <c r="A22" s="111" t="s">
        <v>812</v>
      </c>
      <c r="B22" s="205" t="s">
        <v>571</v>
      </c>
      <c r="C22" s="240">
        <v>834.66054902999997</v>
      </c>
      <c r="D22" s="240">
        <v>800.97664856999995</v>
      </c>
      <c r="E22" s="240">
        <v>776.24741871000003</v>
      </c>
      <c r="F22" s="240">
        <v>774.52108899999996</v>
      </c>
      <c r="G22" s="240">
        <v>833.53045386999997</v>
      </c>
      <c r="H22" s="240">
        <v>920.65165366999997</v>
      </c>
      <c r="I22" s="240">
        <v>927.55513226000005</v>
      </c>
      <c r="J22" s="240">
        <v>939.11535709999998</v>
      </c>
      <c r="K22" s="240">
        <v>895.52846499999998</v>
      </c>
      <c r="L22" s="240">
        <v>822.53653548</v>
      </c>
      <c r="M22" s="240">
        <v>794.98112232999995</v>
      </c>
      <c r="N22" s="240">
        <v>765.68506935000005</v>
      </c>
      <c r="O22" s="240">
        <v>809.10166000000004</v>
      </c>
      <c r="P22" s="240">
        <v>855.87908357000003</v>
      </c>
      <c r="Q22" s="240">
        <v>765.47179000000006</v>
      </c>
      <c r="R22" s="240">
        <v>797.28383899999994</v>
      </c>
      <c r="S22" s="240">
        <v>849.02849226000001</v>
      </c>
      <c r="T22" s="240">
        <v>942.01481466999996</v>
      </c>
      <c r="U22" s="240">
        <v>957.26464452000005</v>
      </c>
      <c r="V22" s="240">
        <v>953.59247903000005</v>
      </c>
      <c r="W22" s="240">
        <v>917.53437367000004</v>
      </c>
      <c r="X22" s="240">
        <v>822.63481451999996</v>
      </c>
      <c r="Y22" s="240">
        <v>801.49395566999999</v>
      </c>
      <c r="Z22" s="240">
        <v>778.21851322999999</v>
      </c>
      <c r="AA22" s="240">
        <v>818.26552387000004</v>
      </c>
      <c r="AB22" s="240">
        <v>796.20952379000005</v>
      </c>
      <c r="AC22" s="240">
        <v>768.44453677000001</v>
      </c>
      <c r="AD22" s="240">
        <v>780.31528000000003</v>
      </c>
      <c r="AE22" s="240">
        <v>824.65847418999999</v>
      </c>
      <c r="AF22" s="240">
        <v>933.91719133000004</v>
      </c>
      <c r="AG22" s="240">
        <v>995.14918935000003</v>
      </c>
      <c r="AH22" s="240">
        <v>1002.0604877</v>
      </c>
      <c r="AI22" s="240">
        <v>942.74901466999995</v>
      </c>
      <c r="AJ22" s="240">
        <v>820.40775644999997</v>
      </c>
      <c r="AK22" s="240">
        <v>795.81944233000002</v>
      </c>
      <c r="AL22" s="240">
        <v>799.5069671</v>
      </c>
      <c r="AM22" s="240">
        <v>776.45233547999999</v>
      </c>
      <c r="AN22" s="240">
        <v>791.61244250000004</v>
      </c>
      <c r="AO22" s="240">
        <v>787.48638934999997</v>
      </c>
      <c r="AP22" s="240">
        <v>796.84923132999995</v>
      </c>
      <c r="AQ22" s="240">
        <v>839.32883064999999</v>
      </c>
      <c r="AR22" s="240">
        <v>924.48862167000004</v>
      </c>
      <c r="AS22" s="240">
        <v>966.56457064999995</v>
      </c>
      <c r="AT22" s="240">
        <v>959.25335581000002</v>
      </c>
      <c r="AU22" s="240">
        <v>895.32616599999994</v>
      </c>
      <c r="AV22" s="240">
        <v>823.76272323000001</v>
      </c>
      <c r="AW22" s="240">
        <v>803.04137366999998</v>
      </c>
      <c r="AX22" s="240">
        <v>792.73729097</v>
      </c>
      <c r="AY22" s="240">
        <v>830.89622612999995</v>
      </c>
      <c r="AZ22" s="240">
        <v>804.50854500000003</v>
      </c>
      <c r="BA22" s="240">
        <v>795.87791000000004</v>
      </c>
      <c r="BB22" s="240">
        <v>775.52929167000002</v>
      </c>
      <c r="BC22" s="240">
        <v>843.27430000000004</v>
      </c>
      <c r="BD22" s="240">
        <v>939.48260000000005</v>
      </c>
      <c r="BE22" s="333">
        <v>962.67269999999996</v>
      </c>
      <c r="BF22" s="333">
        <v>967.59469999999999</v>
      </c>
      <c r="BG22" s="333">
        <v>895.35059999999999</v>
      </c>
      <c r="BH22" s="333">
        <v>823.58839999999998</v>
      </c>
      <c r="BI22" s="333">
        <v>795.85270000000003</v>
      </c>
      <c r="BJ22" s="333">
        <v>794.50030000000004</v>
      </c>
      <c r="BK22" s="333">
        <v>818.32129999999995</v>
      </c>
      <c r="BL22" s="333">
        <v>827.8827</v>
      </c>
      <c r="BM22" s="333">
        <v>778.57709999999997</v>
      </c>
      <c r="BN22" s="333">
        <v>769.2989</v>
      </c>
      <c r="BO22" s="333">
        <v>829.92920000000004</v>
      </c>
      <c r="BP22" s="333">
        <v>920.10850000000005</v>
      </c>
      <c r="BQ22" s="333">
        <v>963.14909999999998</v>
      </c>
      <c r="BR22" s="333">
        <v>968.68920000000003</v>
      </c>
      <c r="BS22" s="333">
        <v>896.75649999999996</v>
      </c>
      <c r="BT22" s="333">
        <v>824.47400000000005</v>
      </c>
      <c r="BU22" s="333">
        <v>796.42229999999995</v>
      </c>
      <c r="BV22" s="333">
        <v>794.84209999999996</v>
      </c>
    </row>
    <row r="23" spans="1:74" ht="11.1" customHeight="1" x14ac:dyDescent="0.2">
      <c r="A23" s="111" t="s">
        <v>813</v>
      </c>
      <c r="B23" s="205" t="s">
        <v>572</v>
      </c>
      <c r="C23" s="240">
        <v>248.93891355</v>
      </c>
      <c r="D23" s="240">
        <v>255.99963106999999</v>
      </c>
      <c r="E23" s="240">
        <v>220.30429581000001</v>
      </c>
      <c r="F23" s="240">
        <v>222.28055932999999</v>
      </c>
      <c r="G23" s="240">
        <v>230.90748902999999</v>
      </c>
      <c r="H23" s="240">
        <v>266.73219499999999</v>
      </c>
      <c r="I23" s="240">
        <v>271.09589516</v>
      </c>
      <c r="J23" s="240">
        <v>273.99578935</v>
      </c>
      <c r="K23" s="240">
        <v>277.90358633</v>
      </c>
      <c r="L23" s="240">
        <v>236.40072226000001</v>
      </c>
      <c r="M23" s="240">
        <v>225.51618432999999</v>
      </c>
      <c r="N23" s="240">
        <v>222.12517355</v>
      </c>
      <c r="O23" s="240">
        <v>243.66921644999999</v>
      </c>
      <c r="P23" s="240">
        <v>257.45956000000001</v>
      </c>
      <c r="Q23" s="240">
        <v>232.07818194000001</v>
      </c>
      <c r="R23" s="240">
        <v>232.14141799999999</v>
      </c>
      <c r="S23" s="240">
        <v>239.89252160999999</v>
      </c>
      <c r="T23" s="240">
        <v>275.885761</v>
      </c>
      <c r="U23" s="240">
        <v>291.68211484</v>
      </c>
      <c r="V23" s="240">
        <v>292.66559839000001</v>
      </c>
      <c r="W23" s="240">
        <v>280.94578967000001</v>
      </c>
      <c r="X23" s="240">
        <v>239.18737322999999</v>
      </c>
      <c r="Y23" s="240">
        <v>229.11693567</v>
      </c>
      <c r="Z23" s="240">
        <v>223.68658065</v>
      </c>
      <c r="AA23" s="240">
        <v>239.46349129000001</v>
      </c>
      <c r="AB23" s="240">
        <v>245.05971102999999</v>
      </c>
      <c r="AC23" s="240">
        <v>224.79949096999999</v>
      </c>
      <c r="AD23" s="240">
        <v>227.84848233</v>
      </c>
      <c r="AE23" s="240">
        <v>236.63356870999999</v>
      </c>
      <c r="AF23" s="240">
        <v>277.46500632999999</v>
      </c>
      <c r="AG23" s="240">
        <v>296.07390773999998</v>
      </c>
      <c r="AH23" s="240">
        <v>305.51404129000002</v>
      </c>
      <c r="AI23" s="240">
        <v>298.945086</v>
      </c>
      <c r="AJ23" s="240">
        <v>251.86642581000001</v>
      </c>
      <c r="AK23" s="240">
        <v>235.425096</v>
      </c>
      <c r="AL23" s="240">
        <v>228.86827676999999</v>
      </c>
      <c r="AM23" s="240">
        <v>228.68790483999999</v>
      </c>
      <c r="AN23" s="240">
        <v>230.51366679</v>
      </c>
      <c r="AO23" s="240">
        <v>216.19142676999999</v>
      </c>
      <c r="AP23" s="240">
        <v>226.12898799999999</v>
      </c>
      <c r="AQ23" s="240">
        <v>234.64763934999999</v>
      </c>
      <c r="AR23" s="240">
        <v>261.10143233000002</v>
      </c>
      <c r="AS23" s="240">
        <v>279.54710452</v>
      </c>
      <c r="AT23" s="240">
        <v>282.22747742000001</v>
      </c>
      <c r="AU23" s="240">
        <v>263.73175333</v>
      </c>
      <c r="AV23" s="240">
        <v>240.72430774</v>
      </c>
      <c r="AW23" s="240">
        <v>225.529651</v>
      </c>
      <c r="AX23" s="240">
        <v>221.69396161</v>
      </c>
      <c r="AY23" s="240">
        <v>253.64362387</v>
      </c>
      <c r="AZ23" s="240">
        <v>249.26818213999999</v>
      </c>
      <c r="BA23" s="240">
        <v>222.31841581</v>
      </c>
      <c r="BB23" s="240">
        <v>225.01322500000001</v>
      </c>
      <c r="BC23" s="240">
        <v>241.29480000000001</v>
      </c>
      <c r="BD23" s="240">
        <v>275.3186</v>
      </c>
      <c r="BE23" s="333">
        <v>281.23169999999999</v>
      </c>
      <c r="BF23" s="333">
        <v>286.91449999999998</v>
      </c>
      <c r="BG23" s="333">
        <v>268.07420000000002</v>
      </c>
      <c r="BH23" s="333">
        <v>241.05539999999999</v>
      </c>
      <c r="BI23" s="333">
        <v>225.5393</v>
      </c>
      <c r="BJ23" s="333">
        <v>221.4469</v>
      </c>
      <c r="BK23" s="333">
        <v>251.75880000000001</v>
      </c>
      <c r="BL23" s="333">
        <v>253.0746</v>
      </c>
      <c r="BM23" s="333">
        <v>224.1448</v>
      </c>
      <c r="BN23" s="333">
        <v>224.7654</v>
      </c>
      <c r="BO23" s="333">
        <v>232.8048</v>
      </c>
      <c r="BP23" s="333">
        <v>264.67759999999998</v>
      </c>
      <c r="BQ23" s="333">
        <v>279.6995</v>
      </c>
      <c r="BR23" s="333">
        <v>288.7321</v>
      </c>
      <c r="BS23" s="333">
        <v>269.68400000000003</v>
      </c>
      <c r="BT23" s="333">
        <v>242.4933</v>
      </c>
      <c r="BU23" s="333">
        <v>226.95689999999999</v>
      </c>
      <c r="BV23" s="333">
        <v>222.4666</v>
      </c>
    </row>
    <row r="24" spans="1:74" ht="11.1" customHeight="1" x14ac:dyDescent="0.2">
      <c r="A24" s="111" t="s">
        <v>814</v>
      </c>
      <c r="B24" s="205" t="s">
        <v>573</v>
      </c>
      <c r="C24" s="240">
        <v>506.74182129000002</v>
      </c>
      <c r="D24" s="240">
        <v>522.14838213999997</v>
      </c>
      <c r="E24" s="240">
        <v>467.33016580999998</v>
      </c>
      <c r="F24" s="240">
        <v>478.07877732999998</v>
      </c>
      <c r="G24" s="240">
        <v>511.34597710000003</v>
      </c>
      <c r="H24" s="240">
        <v>590.45009067000001</v>
      </c>
      <c r="I24" s="240">
        <v>599.57030354999995</v>
      </c>
      <c r="J24" s="240">
        <v>618.89025484000001</v>
      </c>
      <c r="K24" s="240">
        <v>632.68778832999999</v>
      </c>
      <c r="L24" s="240">
        <v>556.84240225999997</v>
      </c>
      <c r="M24" s="240">
        <v>489.56877466999998</v>
      </c>
      <c r="N24" s="240">
        <v>481.79389515999998</v>
      </c>
      <c r="O24" s="240">
        <v>494.12470065000002</v>
      </c>
      <c r="P24" s="240">
        <v>507.99537714000002</v>
      </c>
      <c r="Q24" s="240">
        <v>479.28289839000001</v>
      </c>
      <c r="R24" s="240">
        <v>496.60753467000001</v>
      </c>
      <c r="S24" s="240">
        <v>490.19245903000001</v>
      </c>
      <c r="T24" s="240">
        <v>579.28407632999995</v>
      </c>
      <c r="U24" s="240">
        <v>612.15156290000004</v>
      </c>
      <c r="V24" s="240">
        <v>623.32491451999999</v>
      </c>
      <c r="W24" s="240">
        <v>611.23392933000002</v>
      </c>
      <c r="X24" s="240">
        <v>545.25584322999998</v>
      </c>
      <c r="Y24" s="240">
        <v>480.87173967000001</v>
      </c>
      <c r="Z24" s="240">
        <v>462.12865677000002</v>
      </c>
      <c r="AA24" s="240">
        <v>484.77997194</v>
      </c>
      <c r="AB24" s="240">
        <v>484.42032585999999</v>
      </c>
      <c r="AC24" s="240">
        <v>465.25678065</v>
      </c>
      <c r="AD24" s="240">
        <v>481.07064832999998</v>
      </c>
      <c r="AE24" s="240">
        <v>501.45390742000001</v>
      </c>
      <c r="AF24" s="240">
        <v>591.77653867000004</v>
      </c>
      <c r="AG24" s="240">
        <v>618.26070097000002</v>
      </c>
      <c r="AH24" s="240">
        <v>646.38997065000001</v>
      </c>
      <c r="AI24" s="240">
        <v>629.59436367000001</v>
      </c>
      <c r="AJ24" s="240">
        <v>554.27076774</v>
      </c>
      <c r="AK24" s="240">
        <v>509.26389232999998</v>
      </c>
      <c r="AL24" s="240">
        <v>486.81274839000002</v>
      </c>
      <c r="AM24" s="240">
        <v>474.34604870999999</v>
      </c>
      <c r="AN24" s="240">
        <v>469.49881642999998</v>
      </c>
      <c r="AO24" s="240">
        <v>468.56477581000001</v>
      </c>
      <c r="AP24" s="240">
        <v>466.06931700000001</v>
      </c>
      <c r="AQ24" s="240">
        <v>515.43335129000002</v>
      </c>
      <c r="AR24" s="240">
        <v>583.35738800000001</v>
      </c>
      <c r="AS24" s="240">
        <v>596.33741677</v>
      </c>
      <c r="AT24" s="240">
        <v>606.48778097000002</v>
      </c>
      <c r="AU24" s="240">
        <v>589.53386699999999</v>
      </c>
      <c r="AV24" s="240">
        <v>547.61216838999997</v>
      </c>
      <c r="AW24" s="240">
        <v>481.23238400000002</v>
      </c>
      <c r="AX24" s="240">
        <v>473.10479644999998</v>
      </c>
      <c r="AY24" s="240">
        <v>525.53194160999999</v>
      </c>
      <c r="AZ24" s="240">
        <v>497.81338285999999</v>
      </c>
      <c r="BA24" s="240">
        <v>470.86708226000002</v>
      </c>
      <c r="BB24" s="240">
        <v>484.76271600000001</v>
      </c>
      <c r="BC24" s="240">
        <v>522.40229999999997</v>
      </c>
      <c r="BD24" s="240">
        <v>596.44209999999998</v>
      </c>
      <c r="BE24" s="333">
        <v>608.08209999999997</v>
      </c>
      <c r="BF24" s="333">
        <v>633.67510000000004</v>
      </c>
      <c r="BG24" s="333">
        <v>612.67499999999995</v>
      </c>
      <c r="BH24" s="333">
        <v>564.77059999999994</v>
      </c>
      <c r="BI24" s="333">
        <v>497.71440000000001</v>
      </c>
      <c r="BJ24" s="333">
        <v>487.83049999999997</v>
      </c>
      <c r="BK24" s="333">
        <v>533.67049999999995</v>
      </c>
      <c r="BL24" s="333">
        <v>513.12490000000003</v>
      </c>
      <c r="BM24" s="333">
        <v>490.12169999999998</v>
      </c>
      <c r="BN24" s="333">
        <v>505.46879999999999</v>
      </c>
      <c r="BO24" s="333">
        <v>520.16809999999998</v>
      </c>
      <c r="BP24" s="333">
        <v>586.56960000000004</v>
      </c>
      <c r="BQ24" s="333">
        <v>623.30820000000006</v>
      </c>
      <c r="BR24" s="333">
        <v>660.19579999999996</v>
      </c>
      <c r="BS24" s="333">
        <v>636.13189999999997</v>
      </c>
      <c r="BT24" s="333">
        <v>580.7912</v>
      </c>
      <c r="BU24" s="333">
        <v>508.65320000000003</v>
      </c>
      <c r="BV24" s="333">
        <v>497.47239999999999</v>
      </c>
    </row>
    <row r="25" spans="1:74" ht="11.1" customHeight="1" x14ac:dyDescent="0.2">
      <c r="A25" s="111" t="s">
        <v>815</v>
      </c>
      <c r="B25" s="205" t="s">
        <v>574</v>
      </c>
      <c r="C25" s="240">
        <v>238.74373613</v>
      </c>
      <c r="D25" s="240">
        <v>242.87916856999999</v>
      </c>
      <c r="E25" s="240">
        <v>235.79272516</v>
      </c>
      <c r="F25" s="240">
        <v>239.93411</v>
      </c>
      <c r="G25" s="240">
        <v>256.42299322999997</v>
      </c>
      <c r="H25" s="240">
        <v>275.91181332999997</v>
      </c>
      <c r="I25" s="240">
        <v>294.06478548000001</v>
      </c>
      <c r="J25" s="240">
        <v>284.20819225999998</v>
      </c>
      <c r="K25" s="240">
        <v>280.78887166999999</v>
      </c>
      <c r="L25" s="240">
        <v>250.88912676999999</v>
      </c>
      <c r="M25" s="240">
        <v>245.577935</v>
      </c>
      <c r="N25" s="240">
        <v>240.88806742</v>
      </c>
      <c r="O25" s="240">
        <v>241.96387257999999</v>
      </c>
      <c r="P25" s="240">
        <v>246.24464678999999</v>
      </c>
      <c r="Q25" s="240">
        <v>238.15574323000001</v>
      </c>
      <c r="R25" s="240">
        <v>242.98789933</v>
      </c>
      <c r="S25" s="240">
        <v>248.30691612999999</v>
      </c>
      <c r="T25" s="240">
        <v>282.51581533000001</v>
      </c>
      <c r="U25" s="240">
        <v>288.57479870999998</v>
      </c>
      <c r="V25" s="240">
        <v>302.46848096999997</v>
      </c>
      <c r="W25" s="240">
        <v>283.54162867000002</v>
      </c>
      <c r="X25" s="240">
        <v>255.82164097</v>
      </c>
      <c r="Y25" s="240">
        <v>243.15026499999999</v>
      </c>
      <c r="Z25" s="240">
        <v>244.70082644999999</v>
      </c>
      <c r="AA25" s="240">
        <v>243.38480774000001</v>
      </c>
      <c r="AB25" s="240">
        <v>243.81430241000001</v>
      </c>
      <c r="AC25" s="240">
        <v>238.43607742</v>
      </c>
      <c r="AD25" s="240">
        <v>239.31227167</v>
      </c>
      <c r="AE25" s="240">
        <v>248.56586128999999</v>
      </c>
      <c r="AF25" s="240">
        <v>289.66960933000001</v>
      </c>
      <c r="AG25" s="240">
        <v>303.04211515999998</v>
      </c>
      <c r="AH25" s="240">
        <v>296.40221935</v>
      </c>
      <c r="AI25" s="240">
        <v>275.31884200000002</v>
      </c>
      <c r="AJ25" s="240">
        <v>260.02833161000001</v>
      </c>
      <c r="AK25" s="240">
        <v>243.26651032999999</v>
      </c>
      <c r="AL25" s="240">
        <v>250.14075742</v>
      </c>
      <c r="AM25" s="240">
        <v>246.71145548000001</v>
      </c>
      <c r="AN25" s="240">
        <v>248.61560821</v>
      </c>
      <c r="AO25" s="240">
        <v>243.22034128999999</v>
      </c>
      <c r="AP25" s="240">
        <v>243.78272999999999</v>
      </c>
      <c r="AQ25" s="240">
        <v>255.22851677</v>
      </c>
      <c r="AR25" s="240">
        <v>296.028707</v>
      </c>
      <c r="AS25" s="240">
        <v>309.33725097000001</v>
      </c>
      <c r="AT25" s="240">
        <v>306.79492128999999</v>
      </c>
      <c r="AU25" s="240">
        <v>285.12201199999998</v>
      </c>
      <c r="AV25" s="240">
        <v>255.56874612999999</v>
      </c>
      <c r="AW25" s="240">
        <v>244.073432</v>
      </c>
      <c r="AX25" s="240">
        <v>248.16087257999999</v>
      </c>
      <c r="AY25" s="240">
        <v>246.59306097000001</v>
      </c>
      <c r="AZ25" s="240">
        <v>254.86483928999999</v>
      </c>
      <c r="BA25" s="240">
        <v>246.38909645000001</v>
      </c>
      <c r="BB25" s="240">
        <v>251.46557000000001</v>
      </c>
      <c r="BC25" s="240">
        <v>260.99610000000001</v>
      </c>
      <c r="BD25" s="240">
        <v>291.24489999999997</v>
      </c>
      <c r="BE25" s="333">
        <v>306.17020000000002</v>
      </c>
      <c r="BF25" s="333">
        <v>311.00889999999998</v>
      </c>
      <c r="BG25" s="333">
        <v>292.42630000000003</v>
      </c>
      <c r="BH25" s="333">
        <v>254.13489999999999</v>
      </c>
      <c r="BI25" s="333">
        <v>245.9563</v>
      </c>
      <c r="BJ25" s="333">
        <v>250.97200000000001</v>
      </c>
      <c r="BK25" s="333">
        <v>249.56440000000001</v>
      </c>
      <c r="BL25" s="333">
        <v>255.18340000000001</v>
      </c>
      <c r="BM25" s="333">
        <v>248.44569999999999</v>
      </c>
      <c r="BN25" s="333">
        <v>248.68819999999999</v>
      </c>
      <c r="BO25" s="333">
        <v>260.77550000000002</v>
      </c>
      <c r="BP25" s="333">
        <v>288.49180000000001</v>
      </c>
      <c r="BQ25" s="333">
        <v>307.608</v>
      </c>
      <c r="BR25" s="333">
        <v>314.17770000000002</v>
      </c>
      <c r="BS25" s="333">
        <v>295.08819999999997</v>
      </c>
      <c r="BT25" s="333">
        <v>255.7885</v>
      </c>
      <c r="BU25" s="333">
        <v>247.4478</v>
      </c>
      <c r="BV25" s="333">
        <v>252.4366</v>
      </c>
    </row>
    <row r="26" spans="1:74" ht="11.1" customHeight="1" x14ac:dyDescent="0.2">
      <c r="A26" s="111" t="s">
        <v>816</v>
      </c>
      <c r="B26" s="205" t="s">
        <v>257</v>
      </c>
      <c r="C26" s="240">
        <v>432.70862323</v>
      </c>
      <c r="D26" s="240">
        <v>447.86236214000002</v>
      </c>
      <c r="E26" s="240">
        <v>416.45568902999997</v>
      </c>
      <c r="F26" s="240">
        <v>433.24051366999998</v>
      </c>
      <c r="G26" s="240">
        <v>426.13650000000001</v>
      </c>
      <c r="H26" s="240">
        <v>461.53780899999998</v>
      </c>
      <c r="I26" s="240">
        <v>482.16546258</v>
      </c>
      <c r="J26" s="240">
        <v>471.21183547999999</v>
      </c>
      <c r="K26" s="240">
        <v>499.35225566999998</v>
      </c>
      <c r="L26" s="240">
        <v>481.95863613</v>
      </c>
      <c r="M26" s="240">
        <v>411.16794666999999</v>
      </c>
      <c r="N26" s="240">
        <v>446.61125806000001</v>
      </c>
      <c r="O26" s="240">
        <v>419.87671516</v>
      </c>
      <c r="P26" s="240">
        <v>428.55438643000002</v>
      </c>
      <c r="Q26" s="240">
        <v>425.73698676999999</v>
      </c>
      <c r="R26" s="240">
        <v>436.439998</v>
      </c>
      <c r="S26" s="240">
        <v>404.80793032000003</v>
      </c>
      <c r="T26" s="240">
        <v>466.11246967</v>
      </c>
      <c r="U26" s="240">
        <v>481.27117419000001</v>
      </c>
      <c r="V26" s="240">
        <v>470.10436902999999</v>
      </c>
      <c r="W26" s="240">
        <v>493.82635099999999</v>
      </c>
      <c r="X26" s="240">
        <v>475.71723322999998</v>
      </c>
      <c r="Y26" s="240">
        <v>435.94685399999997</v>
      </c>
      <c r="Z26" s="240">
        <v>441.91713838999999</v>
      </c>
      <c r="AA26" s="240">
        <v>412.10207548</v>
      </c>
      <c r="AB26" s="240">
        <v>423.33731517000001</v>
      </c>
      <c r="AC26" s="240">
        <v>425.22175290000001</v>
      </c>
      <c r="AD26" s="240">
        <v>418.78953732999997</v>
      </c>
      <c r="AE26" s="240">
        <v>412.67839484000001</v>
      </c>
      <c r="AF26" s="240">
        <v>461.32600100000002</v>
      </c>
      <c r="AG26" s="240">
        <v>450.28100000000001</v>
      </c>
      <c r="AH26" s="240">
        <v>505.85290871000001</v>
      </c>
      <c r="AI26" s="240">
        <v>476.88195832999997</v>
      </c>
      <c r="AJ26" s="240">
        <v>439.42159322999998</v>
      </c>
      <c r="AK26" s="240">
        <v>435.21115832999999</v>
      </c>
      <c r="AL26" s="240">
        <v>444.15783097000002</v>
      </c>
      <c r="AM26" s="240">
        <v>427.21347677</v>
      </c>
      <c r="AN26" s="240">
        <v>434.56861821000001</v>
      </c>
      <c r="AO26" s="240">
        <v>431.56271967999999</v>
      </c>
      <c r="AP26" s="240">
        <v>400.79043066999998</v>
      </c>
      <c r="AQ26" s="240">
        <v>427.4892471</v>
      </c>
      <c r="AR26" s="240">
        <v>465.15651200000002</v>
      </c>
      <c r="AS26" s="240">
        <v>459.33016484000001</v>
      </c>
      <c r="AT26" s="240">
        <v>499.33855516</v>
      </c>
      <c r="AU26" s="240">
        <v>482.55424866999999</v>
      </c>
      <c r="AV26" s="240">
        <v>452.66616355000002</v>
      </c>
      <c r="AW26" s="240">
        <v>433.71772766999999</v>
      </c>
      <c r="AX26" s="240">
        <v>428.38008065000002</v>
      </c>
      <c r="AY26" s="240">
        <v>428.97955354999999</v>
      </c>
      <c r="AZ26" s="240">
        <v>426.32208571000001</v>
      </c>
      <c r="BA26" s="240">
        <v>415.07081548000002</v>
      </c>
      <c r="BB26" s="240">
        <v>425.10969399999999</v>
      </c>
      <c r="BC26" s="240">
        <v>412.39699999999999</v>
      </c>
      <c r="BD26" s="240">
        <v>451.49169999999998</v>
      </c>
      <c r="BE26" s="333">
        <v>454.733</v>
      </c>
      <c r="BF26" s="333">
        <v>485.26280000000003</v>
      </c>
      <c r="BG26" s="333">
        <v>476.52609999999999</v>
      </c>
      <c r="BH26" s="333">
        <v>450.84129999999999</v>
      </c>
      <c r="BI26" s="333">
        <v>431.48869999999999</v>
      </c>
      <c r="BJ26" s="333">
        <v>428.87849999999997</v>
      </c>
      <c r="BK26" s="333">
        <v>429.20269999999999</v>
      </c>
      <c r="BL26" s="333">
        <v>422.71129999999999</v>
      </c>
      <c r="BM26" s="333">
        <v>415.20100000000002</v>
      </c>
      <c r="BN26" s="333">
        <v>427.45780000000002</v>
      </c>
      <c r="BO26" s="333">
        <v>412.88780000000003</v>
      </c>
      <c r="BP26" s="333">
        <v>452.21679999999998</v>
      </c>
      <c r="BQ26" s="333">
        <v>452.3843</v>
      </c>
      <c r="BR26" s="333">
        <v>484.71249999999998</v>
      </c>
      <c r="BS26" s="333">
        <v>477.05079999999998</v>
      </c>
      <c r="BT26" s="333">
        <v>451.64240000000001</v>
      </c>
      <c r="BU26" s="333">
        <v>432.09769999999997</v>
      </c>
      <c r="BV26" s="333">
        <v>429.38339999999999</v>
      </c>
    </row>
    <row r="27" spans="1:74" ht="11.1" customHeight="1" x14ac:dyDescent="0.2">
      <c r="A27" s="111" t="s">
        <v>828</v>
      </c>
      <c r="B27" s="205" t="s">
        <v>258</v>
      </c>
      <c r="C27" s="240">
        <v>16.204818710000001</v>
      </c>
      <c r="D27" s="240">
        <v>17.284118213999999</v>
      </c>
      <c r="E27" s="240">
        <v>15.820776452</v>
      </c>
      <c r="F27" s="240">
        <v>15.943636333000001</v>
      </c>
      <c r="G27" s="240">
        <v>15.779477096999999</v>
      </c>
      <c r="H27" s="240">
        <v>15.849774332999999</v>
      </c>
      <c r="I27" s="240">
        <v>16.067584516</v>
      </c>
      <c r="J27" s="240">
        <v>16.571389676999999</v>
      </c>
      <c r="K27" s="240">
        <v>16.975203333</v>
      </c>
      <c r="L27" s="240">
        <v>16.752406451999999</v>
      </c>
      <c r="M27" s="240">
        <v>16.604730332999999</v>
      </c>
      <c r="N27" s="240">
        <v>16.295817742000001</v>
      </c>
      <c r="O27" s="240">
        <v>15.758846774</v>
      </c>
      <c r="P27" s="240">
        <v>17.157549642999999</v>
      </c>
      <c r="Q27" s="240">
        <v>15.699147097000001</v>
      </c>
      <c r="R27" s="240">
        <v>16.125335667000002</v>
      </c>
      <c r="S27" s="240">
        <v>15.46991871</v>
      </c>
      <c r="T27" s="240">
        <v>15.919586000000001</v>
      </c>
      <c r="U27" s="240">
        <v>16.398321934999998</v>
      </c>
      <c r="V27" s="240">
        <v>16.441642903000002</v>
      </c>
      <c r="W27" s="240">
        <v>16.902431666999998</v>
      </c>
      <c r="X27" s="240">
        <v>16.182027419000001</v>
      </c>
      <c r="Y27" s="240">
        <v>16.939252</v>
      </c>
      <c r="Z27" s="240">
        <v>16.338593871</v>
      </c>
      <c r="AA27" s="240">
        <v>15.707275806</v>
      </c>
      <c r="AB27" s="240">
        <v>16.545522414000001</v>
      </c>
      <c r="AC27" s="240">
        <v>15.694860968</v>
      </c>
      <c r="AD27" s="240">
        <v>15.651615667</v>
      </c>
      <c r="AE27" s="240">
        <v>15.516768065000001</v>
      </c>
      <c r="AF27" s="240">
        <v>15.587044000000001</v>
      </c>
      <c r="AG27" s="240">
        <v>15.928498064999999</v>
      </c>
      <c r="AH27" s="240">
        <v>16.353565484000001</v>
      </c>
      <c r="AI27" s="240">
        <v>16.319964667000001</v>
      </c>
      <c r="AJ27" s="240">
        <v>15.976994194</v>
      </c>
      <c r="AK27" s="240">
        <v>16.131768333</v>
      </c>
      <c r="AL27" s="240">
        <v>16.184911613000001</v>
      </c>
      <c r="AM27" s="240">
        <v>15.829922903</v>
      </c>
      <c r="AN27" s="240">
        <v>16.689750713999999</v>
      </c>
      <c r="AO27" s="240">
        <v>15.988885806000001</v>
      </c>
      <c r="AP27" s="240">
        <v>15.984797</v>
      </c>
      <c r="AQ27" s="240">
        <v>15.317554516</v>
      </c>
      <c r="AR27" s="240">
        <v>15.572715000000001</v>
      </c>
      <c r="AS27" s="240">
        <v>15.766035806</v>
      </c>
      <c r="AT27" s="240">
        <v>16.358805160999999</v>
      </c>
      <c r="AU27" s="240">
        <v>16.183224332999998</v>
      </c>
      <c r="AV27" s="240">
        <v>15.938638709999999</v>
      </c>
      <c r="AW27" s="240">
        <v>16.000209000000002</v>
      </c>
      <c r="AX27" s="240">
        <v>15.532406129</v>
      </c>
      <c r="AY27" s="240">
        <v>15.775976129</v>
      </c>
      <c r="AZ27" s="240">
        <v>16.531028929000001</v>
      </c>
      <c r="BA27" s="240">
        <v>15.201665805999999</v>
      </c>
      <c r="BB27" s="240">
        <v>15.626698333</v>
      </c>
      <c r="BC27" s="240">
        <v>15.317349999999999</v>
      </c>
      <c r="BD27" s="240">
        <v>15.39386</v>
      </c>
      <c r="BE27" s="333">
        <v>15.628410000000001</v>
      </c>
      <c r="BF27" s="333">
        <v>16.2273</v>
      </c>
      <c r="BG27" s="333">
        <v>16.06118</v>
      </c>
      <c r="BH27" s="333">
        <v>15.82366</v>
      </c>
      <c r="BI27" s="333">
        <v>15.88903</v>
      </c>
      <c r="BJ27" s="333">
        <v>15.42535</v>
      </c>
      <c r="BK27" s="333">
        <v>15.68622</v>
      </c>
      <c r="BL27" s="333">
        <v>16.431069999999998</v>
      </c>
      <c r="BM27" s="333">
        <v>15.10036</v>
      </c>
      <c r="BN27" s="333">
        <v>15.5091</v>
      </c>
      <c r="BO27" s="333">
        <v>15.192830000000001</v>
      </c>
      <c r="BP27" s="333">
        <v>15.25989</v>
      </c>
      <c r="BQ27" s="333">
        <v>15.488799999999999</v>
      </c>
      <c r="BR27" s="333">
        <v>16.081320000000002</v>
      </c>
      <c r="BS27" s="333">
        <v>15.919269999999999</v>
      </c>
      <c r="BT27" s="333">
        <v>15.68242</v>
      </c>
      <c r="BU27" s="333">
        <v>15.74471</v>
      </c>
      <c r="BV27" s="333">
        <v>15.28542</v>
      </c>
    </row>
    <row r="28" spans="1:74" ht="11.1" customHeight="1" x14ac:dyDescent="0.2">
      <c r="A28" s="111" t="s">
        <v>829</v>
      </c>
      <c r="B28" s="205" t="s">
        <v>576</v>
      </c>
      <c r="C28" s="240">
        <v>3673.0943513000002</v>
      </c>
      <c r="D28" s="240">
        <v>3726.8800885999999</v>
      </c>
      <c r="E28" s="240">
        <v>3450.5769925999998</v>
      </c>
      <c r="F28" s="240">
        <v>3415.2983297000001</v>
      </c>
      <c r="G28" s="240">
        <v>3537.5983519000001</v>
      </c>
      <c r="H28" s="240">
        <v>3947.4176809999999</v>
      </c>
      <c r="I28" s="240">
        <v>4046.2628073999999</v>
      </c>
      <c r="J28" s="240">
        <v>4051.7097967999998</v>
      </c>
      <c r="K28" s="240">
        <v>4001.6270893000001</v>
      </c>
      <c r="L28" s="240">
        <v>3645.9065448000001</v>
      </c>
      <c r="M28" s="240">
        <v>3474.8489786999999</v>
      </c>
      <c r="N28" s="240">
        <v>3486.1369171000001</v>
      </c>
      <c r="O28" s="240">
        <v>3600.6341103</v>
      </c>
      <c r="P28" s="240">
        <v>3767.2312978999998</v>
      </c>
      <c r="Q28" s="240">
        <v>3477.2930197000001</v>
      </c>
      <c r="R28" s="240">
        <v>3472.2599286999998</v>
      </c>
      <c r="S28" s="240">
        <v>3529.2146364999999</v>
      </c>
      <c r="T28" s="240">
        <v>3975.6707072999998</v>
      </c>
      <c r="U28" s="240">
        <v>4145.2984944999998</v>
      </c>
      <c r="V28" s="240">
        <v>4145.7716934999999</v>
      </c>
      <c r="W28" s="240">
        <v>4073.1802123000002</v>
      </c>
      <c r="X28" s="240">
        <v>3639.4028241999999</v>
      </c>
      <c r="Y28" s="240">
        <v>3471.3413182999998</v>
      </c>
      <c r="Z28" s="240">
        <v>3446.1105628999999</v>
      </c>
      <c r="AA28" s="240">
        <v>3561.6282722999999</v>
      </c>
      <c r="AB28" s="240">
        <v>3567.2996420999998</v>
      </c>
      <c r="AC28" s="240">
        <v>3410.9412403000001</v>
      </c>
      <c r="AD28" s="240">
        <v>3401.504289</v>
      </c>
      <c r="AE28" s="240">
        <v>3497.9642644999999</v>
      </c>
      <c r="AF28" s="240">
        <v>4012.1091016999999</v>
      </c>
      <c r="AG28" s="240">
        <v>4194.7844568</v>
      </c>
      <c r="AH28" s="240">
        <v>4355.4464793999996</v>
      </c>
      <c r="AI28" s="240">
        <v>4116.4274599999999</v>
      </c>
      <c r="AJ28" s="240">
        <v>3643.9618273999999</v>
      </c>
      <c r="AK28" s="240">
        <v>3501.9955853000001</v>
      </c>
      <c r="AL28" s="240">
        <v>3553.9380881000002</v>
      </c>
      <c r="AM28" s="240">
        <v>3529.4750361000001</v>
      </c>
      <c r="AN28" s="240">
        <v>3557.37617</v>
      </c>
      <c r="AO28" s="240">
        <v>3457.1397606</v>
      </c>
      <c r="AP28" s="240">
        <v>3393.1955587000002</v>
      </c>
      <c r="AQ28" s="240">
        <v>3545.5601268</v>
      </c>
      <c r="AR28" s="240">
        <v>3976.3157030000002</v>
      </c>
      <c r="AS28" s="240">
        <v>4139.4742648000001</v>
      </c>
      <c r="AT28" s="240">
        <v>4133.6652899999999</v>
      </c>
      <c r="AU28" s="240">
        <v>3961.1948603000001</v>
      </c>
      <c r="AV28" s="240">
        <v>3646.3330728999999</v>
      </c>
      <c r="AW28" s="240">
        <v>3498.6374787</v>
      </c>
      <c r="AX28" s="240">
        <v>3507.0962052</v>
      </c>
      <c r="AY28" s="240">
        <v>3694.5562267999999</v>
      </c>
      <c r="AZ28" s="240">
        <v>3635.3928513999999</v>
      </c>
      <c r="BA28" s="240">
        <v>3450.4906635000002</v>
      </c>
      <c r="BB28" s="240">
        <v>3431.3813070000001</v>
      </c>
      <c r="BC28" s="240">
        <v>3583.1217499999998</v>
      </c>
      <c r="BD28" s="240">
        <v>4006.6419599999999</v>
      </c>
      <c r="BE28" s="333">
        <v>4132.3559999999998</v>
      </c>
      <c r="BF28" s="333">
        <v>4210.558</v>
      </c>
      <c r="BG28" s="333">
        <v>3968.7109999999998</v>
      </c>
      <c r="BH28" s="333">
        <v>3657.3420000000001</v>
      </c>
      <c r="BI28" s="333">
        <v>3503.145</v>
      </c>
      <c r="BJ28" s="333">
        <v>3514.7660000000001</v>
      </c>
      <c r="BK28" s="333">
        <v>3677.7139999999999</v>
      </c>
      <c r="BL28" s="333">
        <v>3671.2539999999999</v>
      </c>
      <c r="BM28" s="333">
        <v>3451.7359999999999</v>
      </c>
      <c r="BN28" s="333">
        <v>3421.4639999999999</v>
      </c>
      <c r="BO28" s="333">
        <v>3517.364</v>
      </c>
      <c r="BP28" s="333">
        <v>3929.17</v>
      </c>
      <c r="BQ28" s="333">
        <v>4138.768</v>
      </c>
      <c r="BR28" s="333">
        <v>4233.07</v>
      </c>
      <c r="BS28" s="333">
        <v>3991.0320000000002</v>
      </c>
      <c r="BT28" s="333">
        <v>3672.9059999999999</v>
      </c>
      <c r="BU28" s="333">
        <v>3512.4920000000002</v>
      </c>
      <c r="BV28" s="333">
        <v>3521.8310000000001</v>
      </c>
    </row>
    <row r="29" spans="1:74" ht="11.1" customHeight="1" x14ac:dyDescent="0.2">
      <c r="A29" s="111"/>
      <c r="B29" s="113" t="s">
        <v>32</v>
      </c>
      <c r="C29" s="236"/>
      <c r="D29" s="236"/>
      <c r="E29" s="236"/>
      <c r="F29" s="236"/>
      <c r="G29" s="236"/>
      <c r="H29" s="236"/>
      <c r="I29" s="236"/>
      <c r="J29" s="236"/>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c r="AY29" s="236"/>
      <c r="AZ29" s="236"/>
      <c r="BA29" s="236"/>
      <c r="BB29" s="236"/>
      <c r="BC29" s="236"/>
      <c r="BD29" s="236"/>
      <c r="BE29" s="372"/>
      <c r="BF29" s="372"/>
      <c r="BG29" s="372"/>
      <c r="BH29" s="372"/>
      <c r="BI29" s="372"/>
      <c r="BJ29" s="372"/>
      <c r="BK29" s="372"/>
      <c r="BL29" s="372"/>
      <c r="BM29" s="372"/>
      <c r="BN29" s="372"/>
      <c r="BO29" s="372"/>
      <c r="BP29" s="372"/>
      <c r="BQ29" s="372"/>
      <c r="BR29" s="372"/>
      <c r="BS29" s="372"/>
      <c r="BT29" s="372"/>
      <c r="BU29" s="372"/>
      <c r="BV29" s="372"/>
    </row>
    <row r="30" spans="1:74" ht="11.1" customHeight="1" x14ac:dyDescent="0.2">
      <c r="A30" s="111" t="s">
        <v>817</v>
      </c>
      <c r="B30" s="205" t="s">
        <v>568</v>
      </c>
      <c r="C30" s="240">
        <v>49.186399999999999</v>
      </c>
      <c r="D30" s="240">
        <v>53.378075357</v>
      </c>
      <c r="E30" s="240">
        <v>50.126160323000001</v>
      </c>
      <c r="F30" s="240">
        <v>51.105955000000002</v>
      </c>
      <c r="G30" s="240">
        <v>50.627939355000002</v>
      </c>
      <c r="H30" s="240">
        <v>53.389336999999998</v>
      </c>
      <c r="I30" s="240">
        <v>54.283130968000002</v>
      </c>
      <c r="J30" s="240">
        <v>56.384354193999997</v>
      </c>
      <c r="K30" s="240">
        <v>53.172728333000002</v>
      </c>
      <c r="L30" s="240">
        <v>52.799747418999999</v>
      </c>
      <c r="M30" s="240">
        <v>53.890611333000003</v>
      </c>
      <c r="N30" s="240">
        <v>50.01446129</v>
      </c>
      <c r="O30" s="240">
        <v>47.890173548</v>
      </c>
      <c r="P30" s="240">
        <v>52.221447499999996</v>
      </c>
      <c r="Q30" s="240">
        <v>47.142878064999998</v>
      </c>
      <c r="R30" s="240">
        <v>50.658081666999998</v>
      </c>
      <c r="S30" s="240">
        <v>50.460533226000003</v>
      </c>
      <c r="T30" s="240">
        <v>55.111336667000003</v>
      </c>
      <c r="U30" s="240">
        <v>53.171741613000002</v>
      </c>
      <c r="V30" s="240">
        <v>54.936035484000001</v>
      </c>
      <c r="W30" s="240">
        <v>54.028529667000001</v>
      </c>
      <c r="X30" s="240">
        <v>53.375757096999997</v>
      </c>
      <c r="Y30" s="240">
        <v>49.200727667000002</v>
      </c>
      <c r="Z30" s="240">
        <v>47.900695484000003</v>
      </c>
      <c r="AA30" s="240">
        <v>47.169876451999997</v>
      </c>
      <c r="AB30" s="240">
        <v>49.241818275999997</v>
      </c>
      <c r="AC30" s="240">
        <v>46.877835806</v>
      </c>
      <c r="AD30" s="240">
        <v>48.100709666999997</v>
      </c>
      <c r="AE30" s="240">
        <v>47.880042580999998</v>
      </c>
      <c r="AF30" s="240">
        <v>50.906314332999997</v>
      </c>
      <c r="AG30" s="240">
        <v>50.981489031999999</v>
      </c>
      <c r="AH30" s="240">
        <v>53.686522902999997</v>
      </c>
      <c r="AI30" s="240">
        <v>51.541747667000003</v>
      </c>
      <c r="AJ30" s="240">
        <v>47.567842581000001</v>
      </c>
      <c r="AK30" s="240">
        <v>48.303521000000003</v>
      </c>
      <c r="AL30" s="240">
        <v>46.841536773999998</v>
      </c>
      <c r="AM30" s="240">
        <v>44.672863548000002</v>
      </c>
      <c r="AN30" s="240">
        <v>46.789879286000001</v>
      </c>
      <c r="AO30" s="240">
        <v>45.277463871000002</v>
      </c>
      <c r="AP30" s="240">
        <v>44.325375999999999</v>
      </c>
      <c r="AQ30" s="240">
        <v>44.683138387</v>
      </c>
      <c r="AR30" s="240">
        <v>48.307607333</v>
      </c>
      <c r="AS30" s="240">
        <v>48.993678709999998</v>
      </c>
      <c r="AT30" s="240">
        <v>48.770359677000002</v>
      </c>
      <c r="AU30" s="240">
        <v>50.201322333</v>
      </c>
      <c r="AV30" s="240">
        <v>47.861292902999999</v>
      </c>
      <c r="AW30" s="240">
        <v>48.208486000000001</v>
      </c>
      <c r="AX30" s="240">
        <v>44.797338387000003</v>
      </c>
      <c r="AY30" s="240">
        <v>42.315453548000001</v>
      </c>
      <c r="AZ30" s="240">
        <v>43.987983214000003</v>
      </c>
      <c r="BA30" s="240">
        <v>41.086396452000002</v>
      </c>
      <c r="BB30" s="240">
        <v>41.815467333000001</v>
      </c>
      <c r="BC30" s="240">
        <v>45.783920000000002</v>
      </c>
      <c r="BD30" s="240">
        <v>48.495179999999998</v>
      </c>
      <c r="BE30" s="333">
        <v>47.99635</v>
      </c>
      <c r="BF30" s="333">
        <v>47.06832</v>
      </c>
      <c r="BG30" s="333">
        <v>48.075780000000002</v>
      </c>
      <c r="BH30" s="333">
        <v>45.707059999999998</v>
      </c>
      <c r="BI30" s="333">
        <v>46.138779999999997</v>
      </c>
      <c r="BJ30" s="333">
        <v>42.932519999999997</v>
      </c>
      <c r="BK30" s="333">
        <v>40.595500000000001</v>
      </c>
      <c r="BL30" s="333">
        <v>42.99879</v>
      </c>
      <c r="BM30" s="333">
        <v>40.338279999999997</v>
      </c>
      <c r="BN30" s="333">
        <v>41.614109999999997</v>
      </c>
      <c r="BO30" s="333">
        <v>44.927709999999998</v>
      </c>
      <c r="BP30" s="333">
        <v>47.646149999999999</v>
      </c>
      <c r="BQ30" s="333">
        <v>46.94415</v>
      </c>
      <c r="BR30" s="333">
        <v>45.949190000000002</v>
      </c>
      <c r="BS30" s="333">
        <v>46.888399999999997</v>
      </c>
      <c r="BT30" s="333">
        <v>44.605289999999997</v>
      </c>
      <c r="BU30" s="333">
        <v>45.060609999999997</v>
      </c>
      <c r="BV30" s="333">
        <v>41.96058</v>
      </c>
    </row>
    <row r="31" spans="1:74" ht="11.1" customHeight="1" x14ac:dyDescent="0.2">
      <c r="A31" s="111" t="s">
        <v>818</v>
      </c>
      <c r="B31" s="187" t="s">
        <v>601</v>
      </c>
      <c r="C31" s="240">
        <v>203.91885676999999</v>
      </c>
      <c r="D31" s="240">
        <v>212.92430929</v>
      </c>
      <c r="E31" s="240">
        <v>195.34200645000001</v>
      </c>
      <c r="F31" s="240">
        <v>196.96682000000001</v>
      </c>
      <c r="G31" s="240">
        <v>199.51546451999999</v>
      </c>
      <c r="H31" s="240">
        <v>205.80874632999999</v>
      </c>
      <c r="I31" s="240">
        <v>205.41987194000001</v>
      </c>
      <c r="J31" s="240">
        <v>209.97893902999999</v>
      </c>
      <c r="K31" s="240">
        <v>209.061924</v>
      </c>
      <c r="L31" s="240">
        <v>203.13082097</v>
      </c>
      <c r="M31" s="240">
        <v>195.98579767000001</v>
      </c>
      <c r="N31" s="240">
        <v>190.45874065000001</v>
      </c>
      <c r="O31" s="240">
        <v>192.35570645000001</v>
      </c>
      <c r="P31" s="240">
        <v>212.88416570999999</v>
      </c>
      <c r="Q31" s="240">
        <v>199.41329451999999</v>
      </c>
      <c r="R31" s="240">
        <v>197.22554066999999</v>
      </c>
      <c r="S31" s="240">
        <v>179.35767516000001</v>
      </c>
      <c r="T31" s="240">
        <v>220.58178000000001</v>
      </c>
      <c r="U31" s="240">
        <v>210.56460645000001</v>
      </c>
      <c r="V31" s="240">
        <v>201.39736386999999</v>
      </c>
      <c r="W31" s="240">
        <v>208.72949299999999</v>
      </c>
      <c r="X31" s="240">
        <v>196.42044806000001</v>
      </c>
      <c r="Y31" s="240">
        <v>190.99379267</v>
      </c>
      <c r="Z31" s="240">
        <v>185.56171968000001</v>
      </c>
      <c r="AA31" s="240">
        <v>194.34838065</v>
      </c>
      <c r="AB31" s="240">
        <v>202.37861792999999</v>
      </c>
      <c r="AC31" s="240">
        <v>189.67068194000001</v>
      </c>
      <c r="AD31" s="240">
        <v>190.70984899999999</v>
      </c>
      <c r="AE31" s="240">
        <v>189.41443193999999</v>
      </c>
      <c r="AF31" s="240">
        <v>202.70671866999999</v>
      </c>
      <c r="AG31" s="240">
        <v>205.07416452000001</v>
      </c>
      <c r="AH31" s="240">
        <v>206.53213676999999</v>
      </c>
      <c r="AI31" s="240">
        <v>207.303168</v>
      </c>
      <c r="AJ31" s="240">
        <v>193.65522161000001</v>
      </c>
      <c r="AK31" s="240">
        <v>189.68355933000001</v>
      </c>
      <c r="AL31" s="240">
        <v>193.85792581000001</v>
      </c>
      <c r="AM31" s="240">
        <v>186.53767515999999</v>
      </c>
      <c r="AN31" s="240">
        <v>204.18969999999999</v>
      </c>
      <c r="AO31" s="240">
        <v>186.78359839000001</v>
      </c>
      <c r="AP31" s="240">
        <v>195.30848133000001</v>
      </c>
      <c r="AQ31" s="240">
        <v>188.16021258000001</v>
      </c>
      <c r="AR31" s="240">
        <v>199.53322967</v>
      </c>
      <c r="AS31" s="240">
        <v>202.62104484</v>
      </c>
      <c r="AT31" s="240">
        <v>207.96502194000001</v>
      </c>
      <c r="AU31" s="240">
        <v>201.736088</v>
      </c>
      <c r="AV31" s="240">
        <v>193.77295903000001</v>
      </c>
      <c r="AW31" s="240">
        <v>197.98717600000001</v>
      </c>
      <c r="AX31" s="240">
        <v>191.93792289999999</v>
      </c>
      <c r="AY31" s="240">
        <v>191.48726805999999</v>
      </c>
      <c r="AZ31" s="240">
        <v>210.81394286</v>
      </c>
      <c r="BA31" s="240">
        <v>188.08524226</v>
      </c>
      <c r="BB31" s="240">
        <v>194.52644699999999</v>
      </c>
      <c r="BC31" s="240">
        <v>189.2184</v>
      </c>
      <c r="BD31" s="240">
        <v>206.15219999999999</v>
      </c>
      <c r="BE31" s="333">
        <v>206.18680000000001</v>
      </c>
      <c r="BF31" s="333">
        <v>211.62950000000001</v>
      </c>
      <c r="BG31" s="333">
        <v>206.42609999999999</v>
      </c>
      <c r="BH31" s="333">
        <v>196.5283</v>
      </c>
      <c r="BI31" s="333">
        <v>199.53110000000001</v>
      </c>
      <c r="BJ31" s="333">
        <v>193.8845</v>
      </c>
      <c r="BK31" s="333">
        <v>194.39930000000001</v>
      </c>
      <c r="BL31" s="333">
        <v>212.631</v>
      </c>
      <c r="BM31" s="333">
        <v>189.57939999999999</v>
      </c>
      <c r="BN31" s="333">
        <v>195.8168</v>
      </c>
      <c r="BO31" s="333">
        <v>191.46459999999999</v>
      </c>
      <c r="BP31" s="333">
        <v>207.2381</v>
      </c>
      <c r="BQ31" s="333">
        <v>207.25479999999999</v>
      </c>
      <c r="BR31" s="333">
        <v>212.6328</v>
      </c>
      <c r="BS31" s="333">
        <v>207.3015</v>
      </c>
      <c r="BT31" s="333">
        <v>197.21549999999999</v>
      </c>
      <c r="BU31" s="333">
        <v>200.20140000000001</v>
      </c>
      <c r="BV31" s="333">
        <v>194.55959999999999</v>
      </c>
    </row>
    <row r="32" spans="1:74" ht="11.1" customHeight="1" x14ac:dyDescent="0.2">
      <c r="A32" s="111" t="s">
        <v>819</v>
      </c>
      <c r="B32" s="205" t="s">
        <v>569</v>
      </c>
      <c r="C32" s="240">
        <v>535.57714194000005</v>
      </c>
      <c r="D32" s="240">
        <v>557.53808786000002</v>
      </c>
      <c r="E32" s="240">
        <v>540.04335129000003</v>
      </c>
      <c r="F32" s="240">
        <v>529.01048533000005</v>
      </c>
      <c r="G32" s="240">
        <v>552.63490967999996</v>
      </c>
      <c r="H32" s="240">
        <v>570.78816700000004</v>
      </c>
      <c r="I32" s="240">
        <v>558.86453547999997</v>
      </c>
      <c r="J32" s="240">
        <v>574.60682839000003</v>
      </c>
      <c r="K32" s="240">
        <v>559.25786667</v>
      </c>
      <c r="L32" s="240">
        <v>549.20133194000005</v>
      </c>
      <c r="M32" s="240">
        <v>546.26076999999998</v>
      </c>
      <c r="N32" s="240">
        <v>519.20931805999999</v>
      </c>
      <c r="O32" s="240">
        <v>527.06088032000002</v>
      </c>
      <c r="P32" s="240">
        <v>563.60726642999998</v>
      </c>
      <c r="Q32" s="240">
        <v>537.39146581</v>
      </c>
      <c r="R32" s="240">
        <v>529.90001299999994</v>
      </c>
      <c r="S32" s="240">
        <v>546.22037483999998</v>
      </c>
      <c r="T32" s="240">
        <v>564.07080299999996</v>
      </c>
      <c r="U32" s="240">
        <v>543.15064805999998</v>
      </c>
      <c r="V32" s="240">
        <v>552.53966258000003</v>
      </c>
      <c r="W32" s="240">
        <v>555.27735099999995</v>
      </c>
      <c r="X32" s="240">
        <v>525.72997999999995</v>
      </c>
      <c r="Y32" s="240">
        <v>512.53913</v>
      </c>
      <c r="Z32" s="240">
        <v>501.12355645000002</v>
      </c>
      <c r="AA32" s="240">
        <v>511.25300257999999</v>
      </c>
      <c r="AB32" s="240">
        <v>543.50577724000004</v>
      </c>
      <c r="AC32" s="240">
        <v>529.38654484000006</v>
      </c>
      <c r="AD32" s="240">
        <v>522.05038266999998</v>
      </c>
      <c r="AE32" s="240">
        <v>529.03097000000002</v>
      </c>
      <c r="AF32" s="240">
        <v>548.64295632999995</v>
      </c>
      <c r="AG32" s="240">
        <v>559.02939451999998</v>
      </c>
      <c r="AH32" s="240">
        <v>573.24067838999997</v>
      </c>
      <c r="AI32" s="240">
        <v>546.46310300000005</v>
      </c>
      <c r="AJ32" s="240">
        <v>517.17871709999997</v>
      </c>
      <c r="AK32" s="240">
        <v>516.38723866999999</v>
      </c>
      <c r="AL32" s="240">
        <v>508.48959968000003</v>
      </c>
      <c r="AM32" s="240">
        <v>482.20182903</v>
      </c>
      <c r="AN32" s="240">
        <v>503.39137249999999</v>
      </c>
      <c r="AO32" s="240">
        <v>499.81180968000001</v>
      </c>
      <c r="AP32" s="240">
        <v>488.30751233000001</v>
      </c>
      <c r="AQ32" s="240">
        <v>498.67216839000002</v>
      </c>
      <c r="AR32" s="240">
        <v>523.95947433000003</v>
      </c>
      <c r="AS32" s="240">
        <v>518.40781160999995</v>
      </c>
      <c r="AT32" s="240">
        <v>527.39854419000005</v>
      </c>
      <c r="AU32" s="240">
        <v>519.85578999999996</v>
      </c>
      <c r="AV32" s="240">
        <v>495.60714258000002</v>
      </c>
      <c r="AW32" s="240">
        <v>490.72902567</v>
      </c>
      <c r="AX32" s="240">
        <v>480.46277064999998</v>
      </c>
      <c r="AY32" s="240">
        <v>483.61427097000001</v>
      </c>
      <c r="AZ32" s="240">
        <v>513.81005820999997</v>
      </c>
      <c r="BA32" s="240">
        <v>501.10030418999997</v>
      </c>
      <c r="BB32" s="240">
        <v>489.702876</v>
      </c>
      <c r="BC32" s="240">
        <v>523.56690000000003</v>
      </c>
      <c r="BD32" s="240">
        <v>547.11879999999996</v>
      </c>
      <c r="BE32" s="333">
        <v>534.2568</v>
      </c>
      <c r="BF32" s="333">
        <v>539.28070000000002</v>
      </c>
      <c r="BG32" s="333">
        <v>532.00220000000002</v>
      </c>
      <c r="BH32" s="333">
        <v>501.2208</v>
      </c>
      <c r="BI32" s="333">
        <v>493.62419999999997</v>
      </c>
      <c r="BJ32" s="333">
        <v>484.78059999999999</v>
      </c>
      <c r="BK32" s="333">
        <v>490.53879999999998</v>
      </c>
      <c r="BL32" s="333">
        <v>516.37490000000003</v>
      </c>
      <c r="BM32" s="333">
        <v>505.39620000000002</v>
      </c>
      <c r="BN32" s="333">
        <v>494.1524</v>
      </c>
      <c r="BO32" s="333">
        <v>528.77629999999999</v>
      </c>
      <c r="BP32" s="333">
        <v>547.63800000000003</v>
      </c>
      <c r="BQ32" s="333">
        <v>533.83349999999996</v>
      </c>
      <c r="BR32" s="333">
        <v>538.1644</v>
      </c>
      <c r="BS32" s="333">
        <v>530.4212</v>
      </c>
      <c r="BT32" s="333">
        <v>499.29969999999997</v>
      </c>
      <c r="BU32" s="333">
        <v>491.60719999999998</v>
      </c>
      <c r="BV32" s="333">
        <v>482.90559999999999</v>
      </c>
    </row>
    <row r="33" spans="1:74" ht="11.1" customHeight="1" x14ac:dyDescent="0.2">
      <c r="A33" s="111" t="s">
        <v>820</v>
      </c>
      <c r="B33" s="205" t="s">
        <v>570</v>
      </c>
      <c r="C33" s="240">
        <v>240.41507580999999</v>
      </c>
      <c r="D33" s="240">
        <v>254.71086356999999</v>
      </c>
      <c r="E33" s="240">
        <v>242.45956967999999</v>
      </c>
      <c r="F33" s="240">
        <v>248.49663633</v>
      </c>
      <c r="G33" s="240">
        <v>256.43468483999999</v>
      </c>
      <c r="H33" s="240">
        <v>262.43474866999998</v>
      </c>
      <c r="I33" s="240">
        <v>270.29889386999997</v>
      </c>
      <c r="J33" s="240">
        <v>270.57627031999999</v>
      </c>
      <c r="K33" s="240">
        <v>266.40245433000001</v>
      </c>
      <c r="L33" s="240">
        <v>255.12660516</v>
      </c>
      <c r="M33" s="240">
        <v>257.89787200000001</v>
      </c>
      <c r="N33" s="240">
        <v>249.15607806</v>
      </c>
      <c r="O33" s="240">
        <v>240.62565742000001</v>
      </c>
      <c r="P33" s="240">
        <v>259.99802070999999</v>
      </c>
      <c r="Q33" s="240">
        <v>242.76371935</v>
      </c>
      <c r="R33" s="240">
        <v>249.23124733</v>
      </c>
      <c r="S33" s="240">
        <v>244.40584290000001</v>
      </c>
      <c r="T33" s="240">
        <v>258.475638</v>
      </c>
      <c r="U33" s="240">
        <v>261.28357097000003</v>
      </c>
      <c r="V33" s="240">
        <v>271.62341709999998</v>
      </c>
      <c r="W33" s="240">
        <v>255.05421867000001</v>
      </c>
      <c r="X33" s="240">
        <v>244.08777871000001</v>
      </c>
      <c r="Y33" s="240">
        <v>246.54565567</v>
      </c>
      <c r="Z33" s="240">
        <v>232.98745258</v>
      </c>
      <c r="AA33" s="240">
        <v>231.69117323</v>
      </c>
      <c r="AB33" s="240">
        <v>245.04704344999999</v>
      </c>
      <c r="AC33" s="240">
        <v>231.30062645000001</v>
      </c>
      <c r="AD33" s="240">
        <v>232.45480867000001</v>
      </c>
      <c r="AE33" s="240">
        <v>238.02232484000001</v>
      </c>
      <c r="AF33" s="240">
        <v>253.72983300000001</v>
      </c>
      <c r="AG33" s="240">
        <v>256.84078839</v>
      </c>
      <c r="AH33" s="240">
        <v>267.38622709999999</v>
      </c>
      <c r="AI33" s="240">
        <v>255.58509900000001</v>
      </c>
      <c r="AJ33" s="240">
        <v>240.34945031999999</v>
      </c>
      <c r="AK33" s="240">
        <v>249.48675066999999</v>
      </c>
      <c r="AL33" s="240">
        <v>235.87312</v>
      </c>
      <c r="AM33" s="240">
        <v>220.43213613</v>
      </c>
      <c r="AN33" s="240">
        <v>235.13885999999999</v>
      </c>
      <c r="AO33" s="240">
        <v>230.19502903</v>
      </c>
      <c r="AP33" s="240">
        <v>230.47905732999999</v>
      </c>
      <c r="AQ33" s="240">
        <v>237.61267839000001</v>
      </c>
      <c r="AR33" s="240">
        <v>250.52494433000001</v>
      </c>
      <c r="AS33" s="240">
        <v>258.43707452000001</v>
      </c>
      <c r="AT33" s="240">
        <v>251.81670677</v>
      </c>
      <c r="AU33" s="240">
        <v>247.71796000000001</v>
      </c>
      <c r="AV33" s="240">
        <v>235.31210032000001</v>
      </c>
      <c r="AW33" s="240">
        <v>238.981077</v>
      </c>
      <c r="AX33" s="240">
        <v>230.33677806</v>
      </c>
      <c r="AY33" s="240">
        <v>227.50353516000001</v>
      </c>
      <c r="AZ33" s="240">
        <v>240.65987749999999</v>
      </c>
      <c r="BA33" s="240">
        <v>229.83860064999999</v>
      </c>
      <c r="BB33" s="240">
        <v>233.54164499999999</v>
      </c>
      <c r="BC33" s="240">
        <v>237.10400000000001</v>
      </c>
      <c r="BD33" s="240">
        <v>251.82769999999999</v>
      </c>
      <c r="BE33" s="333">
        <v>262.95370000000003</v>
      </c>
      <c r="BF33" s="333">
        <v>258.59460000000001</v>
      </c>
      <c r="BG33" s="333">
        <v>255.8836</v>
      </c>
      <c r="BH33" s="333">
        <v>241.28960000000001</v>
      </c>
      <c r="BI33" s="333">
        <v>245.08529999999999</v>
      </c>
      <c r="BJ33" s="333">
        <v>236.8415</v>
      </c>
      <c r="BK33" s="333">
        <v>235.7604</v>
      </c>
      <c r="BL33" s="333">
        <v>247.37889999999999</v>
      </c>
      <c r="BM33" s="333">
        <v>236.95500000000001</v>
      </c>
      <c r="BN33" s="333">
        <v>240.5129</v>
      </c>
      <c r="BO33" s="333">
        <v>244.62029999999999</v>
      </c>
      <c r="BP33" s="333">
        <v>257.89339999999999</v>
      </c>
      <c r="BQ33" s="333">
        <v>268.8913</v>
      </c>
      <c r="BR33" s="333">
        <v>264.1626</v>
      </c>
      <c r="BS33" s="333">
        <v>261.2903</v>
      </c>
      <c r="BT33" s="333">
        <v>246.26939999999999</v>
      </c>
      <c r="BU33" s="333">
        <v>250.19380000000001</v>
      </c>
      <c r="BV33" s="333">
        <v>241.74930000000001</v>
      </c>
    </row>
    <row r="34" spans="1:74" ht="11.1" customHeight="1" x14ac:dyDescent="0.2">
      <c r="A34" s="111" t="s">
        <v>821</v>
      </c>
      <c r="B34" s="205" t="s">
        <v>571</v>
      </c>
      <c r="C34" s="240">
        <v>364.55347612999998</v>
      </c>
      <c r="D34" s="240">
        <v>370.30245036000002</v>
      </c>
      <c r="E34" s="240">
        <v>377.32566773999997</v>
      </c>
      <c r="F34" s="240">
        <v>378.88040733000003</v>
      </c>
      <c r="G34" s="240">
        <v>399.21790032000001</v>
      </c>
      <c r="H34" s="240">
        <v>409.75391033</v>
      </c>
      <c r="I34" s="240">
        <v>390.68613484000002</v>
      </c>
      <c r="J34" s="240">
        <v>416.46705644999997</v>
      </c>
      <c r="K34" s="240">
        <v>401.82701967000003</v>
      </c>
      <c r="L34" s="240">
        <v>392.08790386999999</v>
      </c>
      <c r="M34" s="240">
        <v>398.34877267000002</v>
      </c>
      <c r="N34" s="240">
        <v>358.62660613000003</v>
      </c>
      <c r="O34" s="240">
        <v>366.52545386999998</v>
      </c>
      <c r="P34" s="240">
        <v>405.83700642999997</v>
      </c>
      <c r="Q34" s="240">
        <v>355.68821903000003</v>
      </c>
      <c r="R34" s="240">
        <v>392.89183233</v>
      </c>
      <c r="S34" s="240">
        <v>407.03408612999999</v>
      </c>
      <c r="T34" s="240">
        <v>418.07070866999999</v>
      </c>
      <c r="U34" s="240">
        <v>402.94375226</v>
      </c>
      <c r="V34" s="240">
        <v>412.67165774</v>
      </c>
      <c r="W34" s="240">
        <v>403.92606667000001</v>
      </c>
      <c r="X34" s="240">
        <v>388.79404645</v>
      </c>
      <c r="Y34" s="240">
        <v>390.39743467</v>
      </c>
      <c r="Z34" s="240">
        <v>366.55831968000001</v>
      </c>
      <c r="AA34" s="240">
        <v>366.15232613000001</v>
      </c>
      <c r="AB34" s="240">
        <v>378.01773102999999</v>
      </c>
      <c r="AC34" s="240">
        <v>362.16525645000002</v>
      </c>
      <c r="AD34" s="240">
        <v>387.18213800000001</v>
      </c>
      <c r="AE34" s="240">
        <v>390.28483290000003</v>
      </c>
      <c r="AF34" s="240">
        <v>396.74827599999998</v>
      </c>
      <c r="AG34" s="240">
        <v>399.28980805999998</v>
      </c>
      <c r="AH34" s="240">
        <v>411.10817419</v>
      </c>
      <c r="AI34" s="240">
        <v>389.32842499999998</v>
      </c>
      <c r="AJ34" s="240">
        <v>374.50403870999997</v>
      </c>
      <c r="AK34" s="240">
        <v>377.18494433000001</v>
      </c>
      <c r="AL34" s="240">
        <v>354.36450968000003</v>
      </c>
      <c r="AM34" s="240">
        <v>350.21053354999998</v>
      </c>
      <c r="AN34" s="240">
        <v>366.99553321000002</v>
      </c>
      <c r="AO34" s="240">
        <v>369.69313226000003</v>
      </c>
      <c r="AP34" s="240">
        <v>375.06017366999998</v>
      </c>
      <c r="AQ34" s="240">
        <v>390.96493128999998</v>
      </c>
      <c r="AR34" s="240">
        <v>391.10654367000001</v>
      </c>
      <c r="AS34" s="240">
        <v>387.95347838999999</v>
      </c>
      <c r="AT34" s="240">
        <v>401.07109903000003</v>
      </c>
      <c r="AU34" s="240">
        <v>379.53868767</v>
      </c>
      <c r="AV34" s="240">
        <v>378.60523387000001</v>
      </c>
      <c r="AW34" s="240">
        <v>375.44027167000002</v>
      </c>
      <c r="AX34" s="240">
        <v>361.04400548000001</v>
      </c>
      <c r="AY34" s="240">
        <v>357.03148902999999</v>
      </c>
      <c r="AZ34" s="240">
        <v>367.31813070999999</v>
      </c>
      <c r="BA34" s="240">
        <v>374.67243805999999</v>
      </c>
      <c r="BB34" s="240">
        <v>368.08834667000002</v>
      </c>
      <c r="BC34" s="240">
        <v>374.80849999999998</v>
      </c>
      <c r="BD34" s="240">
        <v>382.0224</v>
      </c>
      <c r="BE34" s="333">
        <v>384.46449999999999</v>
      </c>
      <c r="BF34" s="333">
        <v>399.65320000000003</v>
      </c>
      <c r="BG34" s="333">
        <v>381.2321</v>
      </c>
      <c r="BH34" s="333">
        <v>375.65469999999999</v>
      </c>
      <c r="BI34" s="333">
        <v>371.44279999999998</v>
      </c>
      <c r="BJ34" s="333">
        <v>358.14569999999998</v>
      </c>
      <c r="BK34" s="333">
        <v>356.52190000000002</v>
      </c>
      <c r="BL34" s="333">
        <v>363.73469999999998</v>
      </c>
      <c r="BM34" s="333">
        <v>371.20209999999997</v>
      </c>
      <c r="BN34" s="333">
        <v>363.9135</v>
      </c>
      <c r="BO34" s="333">
        <v>372.7527</v>
      </c>
      <c r="BP34" s="333">
        <v>377.08330000000001</v>
      </c>
      <c r="BQ34" s="333">
        <v>379.25330000000002</v>
      </c>
      <c r="BR34" s="333">
        <v>393.96050000000002</v>
      </c>
      <c r="BS34" s="333">
        <v>375.48689999999999</v>
      </c>
      <c r="BT34" s="333">
        <v>369.73630000000003</v>
      </c>
      <c r="BU34" s="333">
        <v>365.65480000000002</v>
      </c>
      <c r="BV34" s="333">
        <v>352.49919999999997</v>
      </c>
    </row>
    <row r="35" spans="1:74" ht="11.1" customHeight="1" x14ac:dyDescent="0.2">
      <c r="A35" s="111" t="s">
        <v>822</v>
      </c>
      <c r="B35" s="205" t="s">
        <v>572</v>
      </c>
      <c r="C35" s="240">
        <v>280.92821193999998</v>
      </c>
      <c r="D35" s="240">
        <v>293.98782820999998</v>
      </c>
      <c r="E35" s="240">
        <v>285.89626128999998</v>
      </c>
      <c r="F35" s="240">
        <v>286.63021966999997</v>
      </c>
      <c r="G35" s="240">
        <v>293.98008742000002</v>
      </c>
      <c r="H35" s="240">
        <v>304.85124400000001</v>
      </c>
      <c r="I35" s="240">
        <v>301.36512742000002</v>
      </c>
      <c r="J35" s="240">
        <v>305.41203452000002</v>
      </c>
      <c r="K35" s="240">
        <v>306.11462833000002</v>
      </c>
      <c r="L35" s="240">
        <v>296.44011096999998</v>
      </c>
      <c r="M35" s="240">
        <v>291.20256899999998</v>
      </c>
      <c r="N35" s="240">
        <v>284.88906935</v>
      </c>
      <c r="O35" s="240">
        <v>279.12461387000002</v>
      </c>
      <c r="P35" s="240">
        <v>287.68516463999998</v>
      </c>
      <c r="Q35" s="240">
        <v>276.53288644999998</v>
      </c>
      <c r="R35" s="240">
        <v>285.31702066999998</v>
      </c>
      <c r="S35" s="240">
        <v>283.27754257999999</v>
      </c>
      <c r="T35" s="240">
        <v>296.756145</v>
      </c>
      <c r="U35" s="240">
        <v>290.78859129</v>
      </c>
      <c r="V35" s="240">
        <v>291.50597064999999</v>
      </c>
      <c r="W35" s="240">
        <v>288.00317867000001</v>
      </c>
      <c r="X35" s="240">
        <v>273.70779128999999</v>
      </c>
      <c r="Y35" s="240">
        <v>263.39041766999998</v>
      </c>
      <c r="Z35" s="240">
        <v>254.84368677000001</v>
      </c>
      <c r="AA35" s="240">
        <v>262.97170065</v>
      </c>
      <c r="AB35" s="240">
        <v>275.47092483</v>
      </c>
      <c r="AC35" s="240">
        <v>261.91505581000001</v>
      </c>
      <c r="AD35" s="240">
        <v>272.73902633</v>
      </c>
      <c r="AE35" s="240">
        <v>274.57507709999999</v>
      </c>
      <c r="AF35" s="240">
        <v>284.95222000000001</v>
      </c>
      <c r="AG35" s="240">
        <v>279.74364967999998</v>
      </c>
      <c r="AH35" s="240">
        <v>290.17453258</v>
      </c>
      <c r="AI35" s="240">
        <v>280.69010333</v>
      </c>
      <c r="AJ35" s="240">
        <v>271.95132225999998</v>
      </c>
      <c r="AK35" s="240">
        <v>272.43163033000002</v>
      </c>
      <c r="AL35" s="240">
        <v>264.16662387000002</v>
      </c>
      <c r="AM35" s="240">
        <v>262.69401226000002</v>
      </c>
      <c r="AN35" s="240">
        <v>271.74262714000002</v>
      </c>
      <c r="AO35" s="240">
        <v>266.81605194000002</v>
      </c>
      <c r="AP35" s="240">
        <v>269.07036367000001</v>
      </c>
      <c r="AQ35" s="240">
        <v>274.97912516000002</v>
      </c>
      <c r="AR35" s="240">
        <v>281.12451833</v>
      </c>
      <c r="AS35" s="240">
        <v>279.80822483999998</v>
      </c>
      <c r="AT35" s="240">
        <v>286.74580355000001</v>
      </c>
      <c r="AU35" s="240">
        <v>274.60079832999998</v>
      </c>
      <c r="AV35" s="240">
        <v>261.79543741999998</v>
      </c>
      <c r="AW35" s="240">
        <v>265.30495100000002</v>
      </c>
      <c r="AX35" s="240">
        <v>257.90062483999998</v>
      </c>
      <c r="AY35" s="240">
        <v>255.17457547999999</v>
      </c>
      <c r="AZ35" s="240">
        <v>264.17956142999998</v>
      </c>
      <c r="BA35" s="240">
        <v>261.93850451999998</v>
      </c>
      <c r="BB35" s="240">
        <v>259.73798133000003</v>
      </c>
      <c r="BC35" s="240">
        <v>263.8691</v>
      </c>
      <c r="BD35" s="240">
        <v>274.29840000000002</v>
      </c>
      <c r="BE35" s="333">
        <v>274.77600000000001</v>
      </c>
      <c r="BF35" s="333">
        <v>283.6046</v>
      </c>
      <c r="BG35" s="333">
        <v>274.34840000000003</v>
      </c>
      <c r="BH35" s="333">
        <v>258.29199999999997</v>
      </c>
      <c r="BI35" s="333">
        <v>261.1397</v>
      </c>
      <c r="BJ35" s="333">
        <v>254.94030000000001</v>
      </c>
      <c r="BK35" s="333">
        <v>254.5513</v>
      </c>
      <c r="BL35" s="333">
        <v>261.7527</v>
      </c>
      <c r="BM35" s="333">
        <v>259.15719999999999</v>
      </c>
      <c r="BN35" s="333">
        <v>256.81659999999999</v>
      </c>
      <c r="BO35" s="333">
        <v>262.50959999999998</v>
      </c>
      <c r="BP35" s="333">
        <v>270.83280000000002</v>
      </c>
      <c r="BQ35" s="333">
        <v>271.34640000000002</v>
      </c>
      <c r="BR35" s="333">
        <v>279.95119999999997</v>
      </c>
      <c r="BS35" s="333">
        <v>270.6814</v>
      </c>
      <c r="BT35" s="333">
        <v>254.65899999999999</v>
      </c>
      <c r="BU35" s="333">
        <v>257.45589999999999</v>
      </c>
      <c r="BV35" s="333">
        <v>251.39510000000001</v>
      </c>
    </row>
    <row r="36" spans="1:74" ht="11.1" customHeight="1" x14ac:dyDescent="0.2">
      <c r="A36" s="111" t="s">
        <v>823</v>
      </c>
      <c r="B36" s="205" t="s">
        <v>573</v>
      </c>
      <c r="C36" s="240">
        <v>456.19172967999998</v>
      </c>
      <c r="D36" s="240">
        <v>475.01414392999999</v>
      </c>
      <c r="E36" s="240">
        <v>462.20287547999999</v>
      </c>
      <c r="F36" s="240">
        <v>504.52165767000002</v>
      </c>
      <c r="G36" s="240">
        <v>494.61899161000002</v>
      </c>
      <c r="H36" s="240">
        <v>503.67480799999998</v>
      </c>
      <c r="I36" s="240">
        <v>500.71096194</v>
      </c>
      <c r="J36" s="240">
        <v>513.56677774000002</v>
      </c>
      <c r="K36" s="240">
        <v>513.10549666999998</v>
      </c>
      <c r="L36" s="240">
        <v>489.44966903</v>
      </c>
      <c r="M36" s="240">
        <v>485.48658633000002</v>
      </c>
      <c r="N36" s="240">
        <v>464.19323742</v>
      </c>
      <c r="O36" s="240">
        <v>455.49040934999999</v>
      </c>
      <c r="P36" s="240">
        <v>482.47526749999997</v>
      </c>
      <c r="Q36" s="240">
        <v>449.95128645</v>
      </c>
      <c r="R36" s="240">
        <v>478.97573433000002</v>
      </c>
      <c r="S36" s="240">
        <v>477.15557805999998</v>
      </c>
      <c r="T36" s="240">
        <v>519.60561800000005</v>
      </c>
      <c r="U36" s="240">
        <v>525.43989257999999</v>
      </c>
      <c r="V36" s="240">
        <v>518.27457418999995</v>
      </c>
      <c r="W36" s="240">
        <v>527.54384400000004</v>
      </c>
      <c r="X36" s="240">
        <v>502.28648032000001</v>
      </c>
      <c r="Y36" s="240">
        <v>483.59484932999999</v>
      </c>
      <c r="Z36" s="240">
        <v>476.95252644999999</v>
      </c>
      <c r="AA36" s="240">
        <v>490.35633289999998</v>
      </c>
      <c r="AB36" s="240">
        <v>492.96954240999997</v>
      </c>
      <c r="AC36" s="240">
        <v>475.33513581</v>
      </c>
      <c r="AD36" s="240">
        <v>498.30139166999999</v>
      </c>
      <c r="AE36" s="240">
        <v>485.71429225999998</v>
      </c>
      <c r="AF36" s="240">
        <v>520.55656166999995</v>
      </c>
      <c r="AG36" s="240">
        <v>519.32534806000001</v>
      </c>
      <c r="AH36" s="240">
        <v>526.80084452000006</v>
      </c>
      <c r="AI36" s="240">
        <v>523.30478966999999</v>
      </c>
      <c r="AJ36" s="240">
        <v>507.39612839</v>
      </c>
      <c r="AK36" s="240">
        <v>496.38287532999999</v>
      </c>
      <c r="AL36" s="240">
        <v>482.23845483999997</v>
      </c>
      <c r="AM36" s="240">
        <v>472.21407419000002</v>
      </c>
      <c r="AN36" s="240">
        <v>496.46871249999998</v>
      </c>
      <c r="AO36" s="240">
        <v>471.72498418999999</v>
      </c>
      <c r="AP36" s="240">
        <v>482.233901</v>
      </c>
      <c r="AQ36" s="240">
        <v>493.05015193999998</v>
      </c>
      <c r="AR36" s="240">
        <v>534.484691</v>
      </c>
      <c r="AS36" s="240">
        <v>507.13202839000002</v>
      </c>
      <c r="AT36" s="240">
        <v>524.22621031999995</v>
      </c>
      <c r="AU36" s="240">
        <v>501.24048866999999</v>
      </c>
      <c r="AV36" s="240">
        <v>491.22281515999998</v>
      </c>
      <c r="AW36" s="240">
        <v>482.54299566999998</v>
      </c>
      <c r="AX36" s="240">
        <v>478.70004129</v>
      </c>
      <c r="AY36" s="240">
        <v>462.97881516000001</v>
      </c>
      <c r="AZ36" s="240">
        <v>484.30650000000003</v>
      </c>
      <c r="BA36" s="240">
        <v>452.20241193999999</v>
      </c>
      <c r="BB36" s="240">
        <v>481.82552600000002</v>
      </c>
      <c r="BC36" s="240">
        <v>492.53570000000002</v>
      </c>
      <c r="BD36" s="240">
        <v>513.83619999999996</v>
      </c>
      <c r="BE36" s="333">
        <v>501.42989999999998</v>
      </c>
      <c r="BF36" s="333">
        <v>528.31349999999998</v>
      </c>
      <c r="BG36" s="333">
        <v>511.46969999999999</v>
      </c>
      <c r="BH36" s="333">
        <v>500.55040000000002</v>
      </c>
      <c r="BI36" s="333">
        <v>492.39859999999999</v>
      </c>
      <c r="BJ36" s="333">
        <v>490.52670000000001</v>
      </c>
      <c r="BK36" s="333">
        <v>477.04070000000002</v>
      </c>
      <c r="BL36" s="333">
        <v>493.90359999999998</v>
      </c>
      <c r="BM36" s="333">
        <v>464.58120000000002</v>
      </c>
      <c r="BN36" s="333">
        <v>493.26960000000003</v>
      </c>
      <c r="BO36" s="333">
        <v>505.36989999999997</v>
      </c>
      <c r="BP36" s="333">
        <v>524.50959999999998</v>
      </c>
      <c r="BQ36" s="333">
        <v>511.28109999999998</v>
      </c>
      <c r="BR36" s="333">
        <v>538.90449999999998</v>
      </c>
      <c r="BS36" s="333">
        <v>521.4896</v>
      </c>
      <c r="BT36" s="333">
        <v>510.21679999999998</v>
      </c>
      <c r="BU36" s="333">
        <v>501.83749999999998</v>
      </c>
      <c r="BV36" s="333">
        <v>500.05619999999999</v>
      </c>
    </row>
    <row r="37" spans="1:74" s="116" customFormat="1" ht="11.1" customHeight="1" x14ac:dyDescent="0.2">
      <c r="A37" s="111" t="s">
        <v>824</v>
      </c>
      <c r="B37" s="205" t="s">
        <v>574</v>
      </c>
      <c r="C37" s="240">
        <v>212.77561645</v>
      </c>
      <c r="D37" s="240">
        <v>217.4633</v>
      </c>
      <c r="E37" s="240">
        <v>205.94018129</v>
      </c>
      <c r="F37" s="240">
        <v>224.090067</v>
      </c>
      <c r="G37" s="240">
        <v>237.12578225999999</v>
      </c>
      <c r="H37" s="240">
        <v>257.89023366999999</v>
      </c>
      <c r="I37" s="240">
        <v>265.86759903000001</v>
      </c>
      <c r="J37" s="240">
        <v>252.18750194</v>
      </c>
      <c r="K37" s="240">
        <v>244.69889599999999</v>
      </c>
      <c r="L37" s="240">
        <v>223.67970806</v>
      </c>
      <c r="M37" s="240">
        <v>219.86140266999999</v>
      </c>
      <c r="N37" s="240">
        <v>218.33821258</v>
      </c>
      <c r="O37" s="240">
        <v>219.14770128999999</v>
      </c>
      <c r="P37" s="240">
        <v>221.37607036</v>
      </c>
      <c r="Q37" s="240">
        <v>211.10501644999999</v>
      </c>
      <c r="R37" s="240">
        <v>224.93588033</v>
      </c>
      <c r="S37" s="240">
        <v>227.37298000000001</v>
      </c>
      <c r="T37" s="240">
        <v>255.82600133</v>
      </c>
      <c r="U37" s="240">
        <v>253.32316774</v>
      </c>
      <c r="V37" s="240">
        <v>257.28665387000001</v>
      </c>
      <c r="W37" s="240">
        <v>243.84010533</v>
      </c>
      <c r="X37" s="240">
        <v>227.17273387</v>
      </c>
      <c r="Y37" s="240">
        <v>228.14945233</v>
      </c>
      <c r="Z37" s="240">
        <v>216.18471031999999</v>
      </c>
      <c r="AA37" s="240">
        <v>213.72195065</v>
      </c>
      <c r="AB37" s="240">
        <v>222.08967379000001</v>
      </c>
      <c r="AC37" s="240">
        <v>208.94254581000001</v>
      </c>
      <c r="AD37" s="240">
        <v>220.13907967</v>
      </c>
      <c r="AE37" s="240">
        <v>224.56625903</v>
      </c>
      <c r="AF37" s="240">
        <v>252.99227833</v>
      </c>
      <c r="AG37" s="240">
        <v>258.73569097000001</v>
      </c>
      <c r="AH37" s="240">
        <v>251.34067934999999</v>
      </c>
      <c r="AI37" s="240">
        <v>234.432816</v>
      </c>
      <c r="AJ37" s="240">
        <v>223.02407289999999</v>
      </c>
      <c r="AK37" s="240">
        <v>213.49107133000001</v>
      </c>
      <c r="AL37" s="240">
        <v>212.24709870999999</v>
      </c>
      <c r="AM37" s="240">
        <v>208.10105515999999</v>
      </c>
      <c r="AN37" s="240">
        <v>213.57744213999999</v>
      </c>
      <c r="AO37" s="240">
        <v>208.19130032000001</v>
      </c>
      <c r="AP37" s="240">
        <v>213.05144833</v>
      </c>
      <c r="AQ37" s="240">
        <v>223.73602516</v>
      </c>
      <c r="AR37" s="240">
        <v>247.58423067000001</v>
      </c>
      <c r="AS37" s="240">
        <v>251.05418484</v>
      </c>
      <c r="AT37" s="240">
        <v>246.10596613000001</v>
      </c>
      <c r="AU37" s="240">
        <v>237.43478966999999</v>
      </c>
      <c r="AV37" s="240">
        <v>212.37158418999999</v>
      </c>
      <c r="AW37" s="240">
        <v>208.09022200000001</v>
      </c>
      <c r="AX37" s="240">
        <v>209.28566484000001</v>
      </c>
      <c r="AY37" s="240">
        <v>209.05951193999999</v>
      </c>
      <c r="AZ37" s="240">
        <v>211.31419428999999</v>
      </c>
      <c r="BA37" s="240">
        <v>205.89193839000001</v>
      </c>
      <c r="BB37" s="240">
        <v>215.25319733000001</v>
      </c>
      <c r="BC37" s="240">
        <v>231.1909</v>
      </c>
      <c r="BD37" s="240">
        <v>262.46379999999999</v>
      </c>
      <c r="BE37" s="333">
        <v>260.52069999999998</v>
      </c>
      <c r="BF37" s="333">
        <v>253.23330000000001</v>
      </c>
      <c r="BG37" s="333">
        <v>243.9599</v>
      </c>
      <c r="BH37" s="333">
        <v>215.9333</v>
      </c>
      <c r="BI37" s="333">
        <v>212.22640000000001</v>
      </c>
      <c r="BJ37" s="333">
        <v>213.8715</v>
      </c>
      <c r="BK37" s="333">
        <v>214.4545</v>
      </c>
      <c r="BL37" s="333">
        <v>215.96899999999999</v>
      </c>
      <c r="BM37" s="333">
        <v>210.45070000000001</v>
      </c>
      <c r="BN37" s="333">
        <v>219.85339999999999</v>
      </c>
      <c r="BO37" s="333">
        <v>236.24170000000001</v>
      </c>
      <c r="BP37" s="333">
        <v>266.93700000000001</v>
      </c>
      <c r="BQ37" s="333">
        <v>264.5061</v>
      </c>
      <c r="BR37" s="333">
        <v>256.80919999999998</v>
      </c>
      <c r="BS37" s="333">
        <v>247.26650000000001</v>
      </c>
      <c r="BT37" s="333">
        <v>218.7329</v>
      </c>
      <c r="BU37" s="333">
        <v>214.94550000000001</v>
      </c>
      <c r="BV37" s="333">
        <v>216.64609999999999</v>
      </c>
    </row>
    <row r="38" spans="1:74" s="116" customFormat="1" ht="11.1" customHeight="1" x14ac:dyDescent="0.2">
      <c r="A38" s="111" t="s">
        <v>825</v>
      </c>
      <c r="B38" s="205" t="s">
        <v>257</v>
      </c>
      <c r="C38" s="240">
        <v>228.63989871000001</v>
      </c>
      <c r="D38" s="240">
        <v>244.19211464</v>
      </c>
      <c r="E38" s="240">
        <v>225.29671612999999</v>
      </c>
      <c r="F38" s="240">
        <v>250.36637332999999</v>
      </c>
      <c r="G38" s="240">
        <v>256.49510935000001</v>
      </c>
      <c r="H38" s="240">
        <v>274.71548066999998</v>
      </c>
      <c r="I38" s="240">
        <v>290.41523096999998</v>
      </c>
      <c r="J38" s="240">
        <v>283.42374225999998</v>
      </c>
      <c r="K38" s="240">
        <v>281.25007633000001</v>
      </c>
      <c r="L38" s="240">
        <v>265.61628225999999</v>
      </c>
      <c r="M38" s="240">
        <v>238.80594067000001</v>
      </c>
      <c r="N38" s="240">
        <v>236.37639677000001</v>
      </c>
      <c r="O38" s="240">
        <v>227.11104645</v>
      </c>
      <c r="P38" s="240">
        <v>241.42159785999999</v>
      </c>
      <c r="Q38" s="240">
        <v>238.22284644999999</v>
      </c>
      <c r="R38" s="240">
        <v>260.30116233000001</v>
      </c>
      <c r="S38" s="240">
        <v>246.30311032</v>
      </c>
      <c r="T38" s="240">
        <v>271.80219667</v>
      </c>
      <c r="U38" s="240">
        <v>275.73034547999998</v>
      </c>
      <c r="V38" s="240">
        <v>275.06881161000001</v>
      </c>
      <c r="W38" s="240">
        <v>273.34180366999999</v>
      </c>
      <c r="X38" s="240">
        <v>259.66670290000002</v>
      </c>
      <c r="Y38" s="240">
        <v>237.43739299999999</v>
      </c>
      <c r="Z38" s="240">
        <v>227.51015742000001</v>
      </c>
      <c r="AA38" s="240">
        <v>212.42679774000001</v>
      </c>
      <c r="AB38" s="240">
        <v>224.12278241000001</v>
      </c>
      <c r="AC38" s="240">
        <v>237.05781289999999</v>
      </c>
      <c r="AD38" s="240">
        <v>236.36194166999999</v>
      </c>
      <c r="AE38" s="240">
        <v>235.68433838999999</v>
      </c>
      <c r="AF38" s="240">
        <v>263.94077633000001</v>
      </c>
      <c r="AG38" s="240">
        <v>265.63622709999999</v>
      </c>
      <c r="AH38" s="240">
        <v>278.91040257999998</v>
      </c>
      <c r="AI38" s="240">
        <v>272.20655233000002</v>
      </c>
      <c r="AJ38" s="240">
        <v>241.92654870999999</v>
      </c>
      <c r="AK38" s="240">
        <v>236.75731367</v>
      </c>
      <c r="AL38" s="240">
        <v>224.21599548</v>
      </c>
      <c r="AM38" s="240">
        <v>205.63951226</v>
      </c>
      <c r="AN38" s="240">
        <v>218.15317071000001</v>
      </c>
      <c r="AO38" s="240">
        <v>210.84511871000001</v>
      </c>
      <c r="AP38" s="240">
        <v>219.186802</v>
      </c>
      <c r="AQ38" s="240">
        <v>220.03173290000001</v>
      </c>
      <c r="AR38" s="240">
        <v>250.32273233000001</v>
      </c>
      <c r="AS38" s="240">
        <v>248.82615612999999</v>
      </c>
      <c r="AT38" s="240">
        <v>262.63682323</v>
      </c>
      <c r="AU38" s="240">
        <v>248.56832499999999</v>
      </c>
      <c r="AV38" s="240">
        <v>232.96994161000001</v>
      </c>
      <c r="AW38" s="240">
        <v>218.995664</v>
      </c>
      <c r="AX38" s="240">
        <v>207.91228097000001</v>
      </c>
      <c r="AY38" s="240">
        <v>208.07544999999999</v>
      </c>
      <c r="AZ38" s="240">
        <v>221.41587570999999</v>
      </c>
      <c r="BA38" s="240">
        <v>209.42095935</v>
      </c>
      <c r="BB38" s="240">
        <v>213.897233</v>
      </c>
      <c r="BC38" s="240">
        <v>234.3595</v>
      </c>
      <c r="BD38" s="240">
        <v>260.41019999999997</v>
      </c>
      <c r="BE38" s="333">
        <v>255.8254</v>
      </c>
      <c r="BF38" s="333">
        <v>269.00290000000001</v>
      </c>
      <c r="BG38" s="333">
        <v>253.95160000000001</v>
      </c>
      <c r="BH38" s="333">
        <v>236.51259999999999</v>
      </c>
      <c r="BI38" s="333">
        <v>221.48179999999999</v>
      </c>
      <c r="BJ38" s="333">
        <v>209.91300000000001</v>
      </c>
      <c r="BK38" s="333">
        <v>210.2852</v>
      </c>
      <c r="BL38" s="333">
        <v>222.87809999999999</v>
      </c>
      <c r="BM38" s="333">
        <v>210.42310000000001</v>
      </c>
      <c r="BN38" s="333">
        <v>215.25239999999999</v>
      </c>
      <c r="BO38" s="333">
        <v>236.17449999999999</v>
      </c>
      <c r="BP38" s="333">
        <v>261.39330000000001</v>
      </c>
      <c r="BQ38" s="333">
        <v>256.77199999999999</v>
      </c>
      <c r="BR38" s="333">
        <v>269.96350000000001</v>
      </c>
      <c r="BS38" s="333">
        <v>254.8853</v>
      </c>
      <c r="BT38" s="333">
        <v>237.11439999999999</v>
      </c>
      <c r="BU38" s="333">
        <v>222.1009</v>
      </c>
      <c r="BV38" s="333">
        <v>210.52520000000001</v>
      </c>
    </row>
    <row r="39" spans="1:74" s="116" customFormat="1" ht="11.1" customHeight="1" x14ac:dyDescent="0.2">
      <c r="A39" s="111" t="s">
        <v>830</v>
      </c>
      <c r="B39" s="205" t="s">
        <v>258</v>
      </c>
      <c r="C39" s="240">
        <v>13.26027</v>
      </c>
      <c r="D39" s="240">
        <v>13.819701071000001</v>
      </c>
      <c r="E39" s="240">
        <v>13.401702258</v>
      </c>
      <c r="F39" s="240">
        <v>13.442264333000001</v>
      </c>
      <c r="G39" s="240">
        <v>13.639043548</v>
      </c>
      <c r="H39" s="240">
        <v>13.729857666999999</v>
      </c>
      <c r="I39" s="240">
        <v>14.253040323</v>
      </c>
      <c r="J39" s="240">
        <v>14.441919031999999</v>
      </c>
      <c r="K39" s="240">
        <v>14.747503</v>
      </c>
      <c r="L39" s="240">
        <v>14.215139677</v>
      </c>
      <c r="M39" s="240">
        <v>13.732890333</v>
      </c>
      <c r="N39" s="240">
        <v>13.335238065</v>
      </c>
      <c r="O39" s="240">
        <v>12.700604516</v>
      </c>
      <c r="P39" s="240">
        <v>13.521326429</v>
      </c>
      <c r="Q39" s="240">
        <v>13.049871613000001</v>
      </c>
      <c r="R39" s="240">
        <v>13.517911</v>
      </c>
      <c r="S39" s="240">
        <v>13.113532580999999</v>
      </c>
      <c r="T39" s="240">
        <v>13.623232333000001</v>
      </c>
      <c r="U39" s="240">
        <v>14.163251613</v>
      </c>
      <c r="V39" s="240">
        <v>15.440183226</v>
      </c>
      <c r="W39" s="240">
        <v>14.604882333000001</v>
      </c>
      <c r="X39" s="240">
        <v>14.204449354999999</v>
      </c>
      <c r="Y39" s="240">
        <v>14.240095999999999</v>
      </c>
      <c r="Z39" s="240">
        <v>13.744307419</v>
      </c>
      <c r="AA39" s="240">
        <v>13.387914839</v>
      </c>
      <c r="AB39" s="240">
        <v>13.654677931</v>
      </c>
      <c r="AC39" s="240">
        <v>13.392416774000001</v>
      </c>
      <c r="AD39" s="240">
        <v>13.518234333000001</v>
      </c>
      <c r="AE39" s="240">
        <v>13.584077097</v>
      </c>
      <c r="AF39" s="240">
        <v>13.891859667</v>
      </c>
      <c r="AG39" s="240">
        <v>14.25952129</v>
      </c>
      <c r="AH39" s="240">
        <v>15.030718387</v>
      </c>
      <c r="AI39" s="240">
        <v>14.454445</v>
      </c>
      <c r="AJ39" s="240">
        <v>14.616727742</v>
      </c>
      <c r="AK39" s="240">
        <v>13.938827</v>
      </c>
      <c r="AL39" s="240">
        <v>13.715860644999999</v>
      </c>
      <c r="AM39" s="240">
        <v>12.919119999999999</v>
      </c>
      <c r="AN39" s="240">
        <v>13.495926429000001</v>
      </c>
      <c r="AO39" s="240">
        <v>13.45331129</v>
      </c>
      <c r="AP39" s="240">
        <v>13.557041333000001</v>
      </c>
      <c r="AQ39" s="240">
        <v>13.488321935</v>
      </c>
      <c r="AR39" s="240">
        <v>13.859946000000001</v>
      </c>
      <c r="AS39" s="240">
        <v>14.187395484</v>
      </c>
      <c r="AT39" s="240">
        <v>14.396475161</v>
      </c>
      <c r="AU39" s="240">
        <v>14.454917667</v>
      </c>
      <c r="AV39" s="240">
        <v>14.074696774</v>
      </c>
      <c r="AW39" s="240">
        <v>13.543182333000001</v>
      </c>
      <c r="AX39" s="240">
        <v>12.587795806000001</v>
      </c>
      <c r="AY39" s="240">
        <v>12.692572258</v>
      </c>
      <c r="AZ39" s="240">
        <v>13.471422143</v>
      </c>
      <c r="BA39" s="240">
        <v>12.689910644999999</v>
      </c>
      <c r="BB39" s="240">
        <v>13.011634666999999</v>
      </c>
      <c r="BC39" s="240">
        <v>13.63194</v>
      </c>
      <c r="BD39" s="240">
        <v>13.94604</v>
      </c>
      <c r="BE39" s="333">
        <v>14.223100000000001</v>
      </c>
      <c r="BF39" s="333">
        <v>14.420349999999999</v>
      </c>
      <c r="BG39" s="333">
        <v>14.47954</v>
      </c>
      <c r="BH39" s="333">
        <v>14.08966</v>
      </c>
      <c r="BI39" s="333">
        <v>13.55673</v>
      </c>
      <c r="BJ39" s="333">
        <v>12.60303</v>
      </c>
      <c r="BK39" s="333">
        <v>12.71533</v>
      </c>
      <c r="BL39" s="333">
        <v>13.487780000000001</v>
      </c>
      <c r="BM39" s="333">
        <v>12.70407</v>
      </c>
      <c r="BN39" s="333">
        <v>13.02679</v>
      </c>
      <c r="BO39" s="333">
        <v>13.651809999999999</v>
      </c>
      <c r="BP39" s="333">
        <v>13.96345</v>
      </c>
      <c r="BQ39" s="333">
        <v>14.24126</v>
      </c>
      <c r="BR39" s="333">
        <v>14.438739999999999</v>
      </c>
      <c r="BS39" s="333">
        <v>14.498749999999999</v>
      </c>
      <c r="BT39" s="333">
        <v>14.108320000000001</v>
      </c>
      <c r="BU39" s="333">
        <v>13.574999999999999</v>
      </c>
      <c r="BV39" s="333">
        <v>12.620229999999999</v>
      </c>
    </row>
    <row r="40" spans="1:74" s="116" customFormat="1" ht="11.1" customHeight="1" x14ac:dyDescent="0.2">
      <c r="A40" s="111" t="s">
        <v>831</v>
      </c>
      <c r="B40" s="205" t="s">
        <v>576</v>
      </c>
      <c r="C40" s="240">
        <v>2585.4466774000002</v>
      </c>
      <c r="D40" s="240">
        <v>2693.3308742999998</v>
      </c>
      <c r="E40" s="240">
        <v>2598.0344918999999</v>
      </c>
      <c r="F40" s="240">
        <v>2683.510886</v>
      </c>
      <c r="G40" s="240">
        <v>2754.2899129000002</v>
      </c>
      <c r="H40" s="240">
        <v>2857.0365333</v>
      </c>
      <c r="I40" s="240">
        <v>2852.1645268000002</v>
      </c>
      <c r="J40" s="240">
        <v>2897.0454239000001</v>
      </c>
      <c r="K40" s="240">
        <v>2849.6385933000001</v>
      </c>
      <c r="L40" s="240">
        <v>2741.7473193999999</v>
      </c>
      <c r="M40" s="240">
        <v>2701.4732127000002</v>
      </c>
      <c r="N40" s="240">
        <v>2584.5973583999998</v>
      </c>
      <c r="O40" s="240">
        <v>2568.0322470999999</v>
      </c>
      <c r="P40" s="240">
        <v>2741.0273336</v>
      </c>
      <c r="Q40" s="240">
        <v>2571.2614841999998</v>
      </c>
      <c r="R40" s="240">
        <v>2682.9544237</v>
      </c>
      <c r="S40" s="240">
        <v>2674.7012558000001</v>
      </c>
      <c r="T40" s="240">
        <v>2873.9234597</v>
      </c>
      <c r="U40" s="240">
        <v>2830.5595681</v>
      </c>
      <c r="V40" s="240">
        <v>2850.7443303</v>
      </c>
      <c r="W40" s="240">
        <v>2824.3494730000002</v>
      </c>
      <c r="X40" s="240">
        <v>2685.4461680999998</v>
      </c>
      <c r="Y40" s="240">
        <v>2616.488949</v>
      </c>
      <c r="Z40" s="240">
        <v>2523.3671322999999</v>
      </c>
      <c r="AA40" s="240">
        <v>2543.4794557999999</v>
      </c>
      <c r="AB40" s="240">
        <v>2646.4985892999998</v>
      </c>
      <c r="AC40" s="240">
        <v>2556.0439126000001</v>
      </c>
      <c r="AD40" s="240">
        <v>2621.5575617</v>
      </c>
      <c r="AE40" s="240">
        <v>2628.7566461000001</v>
      </c>
      <c r="AF40" s="240">
        <v>2789.0677943000001</v>
      </c>
      <c r="AG40" s="240">
        <v>2808.9160815999999</v>
      </c>
      <c r="AH40" s="240">
        <v>2874.2109168000002</v>
      </c>
      <c r="AI40" s="240">
        <v>2775.3102490000001</v>
      </c>
      <c r="AJ40" s="240">
        <v>2632.1700703000001</v>
      </c>
      <c r="AK40" s="240">
        <v>2614.0477317</v>
      </c>
      <c r="AL40" s="240">
        <v>2536.0107254999998</v>
      </c>
      <c r="AM40" s="240">
        <v>2445.6228113000002</v>
      </c>
      <c r="AN40" s="240">
        <v>2569.9432238999998</v>
      </c>
      <c r="AO40" s="240">
        <v>2502.7917997</v>
      </c>
      <c r="AP40" s="240">
        <v>2530.5801569999999</v>
      </c>
      <c r="AQ40" s="240">
        <v>2585.3784860999999</v>
      </c>
      <c r="AR40" s="240">
        <v>2740.8079177</v>
      </c>
      <c r="AS40" s="240">
        <v>2717.4210776999998</v>
      </c>
      <c r="AT40" s="240">
        <v>2771.13301</v>
      </c>
      <c r="AU40" s="240">
        <v>2675.3491672999999</v>
      </c>
      <c r="AV40" s="240">
        <v>2563.5932038999999</v>
      </c>
      <c r="AW40" s="240">
        <v>2539.8230512999999</v>
      </c>
      <c r="AX40" s="240">
        <v>2474.9652231999999</v>
      </c>
      <c r="AY40" s="240">
        <v>2449.9329416</v>
      </c>
      <c r="AZ40" s="240">
        <v>2571.2775461000001</v>
      </c>
      <c r="BA40" s="240">
        <v>2476.9267064999999</v>
      </c>
      <c r="BB40" s="240">
        <v>2511.4003536999999</v>
      </c>
      <c r="BC40" s="240">
        <v>2606.0688599999999</v>
      </c>
      <c r="BD40" s="240">
        <v>2760.5709200000001</v>
      </c>
      <c r="BE40" s="333">
        <v>2742.6329999999998</v>
      </c>
      <c r="BF40" s="333">
        <v>2804.8009999999999</v>
      </c>
      <c r="BG40" s="333">
        <v>2721.8290000000002</v>
      </c>
      <c r="BH40" s="333">
        <v>2585.779</v>
      </c>
      <c r="BI40" s="333">
        <v>2556.625</v>
      </c>
      <c r="BJ40" s="333">
        <v>2498.4389999999999</v>
      </c>
      <c r="BK40" s="333">
        <v>2486.8629999999998</v>
      </c>
      <c r="BL40" s="333">
        <v>2591.1089999999999</v>
      </c>
      <c r="BM40" s="333">
        <v>2500.7869999999998</v>
      </c>
      <c r="BN40" s="333">
        <v>2534.2289999999998</v>
      </c>
      <c r="BO40" s="333">
        <v>2636.489</v>
      </c>
      <c r="BP40" s="333">
        <v>2775.1350000000002</v>
      </c>
      <c r="BQ40" s="333">
        <v>2754.3240000000001</v>
      </c>
      <c r="BR40" s="333">
        <v>2814.9369999999999</v>
      </c>
      <c r="BS40" s="333">
        <v>2730.21</v>
      </c>
      <c r="BT40" s="333">
        <v>2591.9580000000001</v>
      </c>
      <c r="BU40" s="333">
        <v>2562.6329999999998</v>
      </c>
      <c r="BV40" s="333">
        <v>2504.9169999999999</v>
      </c>
    </row>
    <row r="41" spans="1:74" s="116" customFormat="1" ht="11.1" customHeight="1" x14ac:dyDescent="0.2">
      <c r="A41" s="117"/>
      <c r="B41" s="118" t="s">
        <v>256</v>
      </c>
      <c r="C41" s="237"/>
      <c r="D41" s="237"/>
      <c r="E41" s="237"/>
      <c r="F41" s="237"/>
      <c r="G41" s="237"/>
      <c r="H41" s="237"/>
      <c r="I41" s="237"/>
      <c r="J41" s="237"/>
      <c r="K41" s="237"/>
      <c r="L41" s="237"/>
      <c r="M41" s="237"/>
      <c r="N41" s="237"/>
      <c r="O41" s="237"/>
      <c r="P41" s="237"/>
      <c r="Q41" s="237"/>
      <c r="R41" s="237"/>
      <c r="S41" s="237"/>
      <c r="T41" s="237"/>
      <c r="U41" s="237"/>
      <c r="V41" s="237"/>
      <c r="W41" s="237"/>
      <c r="X41" s="237"/>
      <c r="Y41" s="237"/>
      <c r="Z41" s="237"/>
      <c r="AA41" s="237"/>
      <c r="AB41" s="237"/>
      <c r="AC41" s="237"/>
      <c r="AD41" s="237"/>
      <c r="AE41" s="237"/>
      <c r="AF41" s="237"/>
      <c r="AG41" s="237"/>
      <c r="AH41" s="237"/>
      <c r="AI41" s="237"/>
      <c r="AJ41" s="237"/>
      <c r="AK41" s="237"/>
      <c r="AL41" s="237"/>
      <c r="AM41" s="237"/>
      <c r="AN41" s="237"/>
      <c r="AO41" s="237"/>
      <c r="AP41" s="237"/>
      <c r="AQ41" s="237"/>
      <c r="AR41" s="237"/>
      <c r="AS41" s="237"/>
      <c r="AT41" s="237"/>
      <c r="AU41" s="237"/>
      <c r="AV41" s="237"/>
      <c r="AW41" s="237"/>
      <c r="AX41" s="237"/>
      <c r="AY41" s="237"/>
      <c r="AZ41" s="237"/>
      <c r="BA41" s="237"/>
      <c r="BB41" s="237"/>
      <c r="BC41" s="237"/>
      <c r="BD41" s="237"/>
      <c r="BE41" s="373"/>
      <c r="BF41" s="373"/>
      <c r="BG41" s="373"/>
      <c r="BH41" s="373"/>
      <c r="BI41" s="373"/>
      <c r="BJ41" s="373"/>
      <c r="BK41" s="373"/>
      <c r="BL41" s="373"/>
      <c r="BM41" s="373"/>
      <c r="BN41" s="373"/>
      <c r="BO41" s="373"/>
      <c r="BP41" s="373"/>
      <c r="BQ41" s="373"/>
      <c r="BR41" s="373"/>
      <c r="BS41" s="373"/>
      <c r="BT41" s="373"/>
      <c r="BU41" s="373"/>
      <c r="BV41" s="373"/>
    </row>
    <row r="42" spans="1:74" s="116" customFormat="1" ht="11.1" customHeight="1" x14ac:dyDescent="0.2">
      <c r="A42" s="111" t="s">
        <v>832</v>
      </c>
      <c r="B42" s="205" t="s">
        <v>568</v>
      </c>
      <c r="C42" s="259">
        <v>361.15158903000003</v>
      </c>
      <c r="D42" s="259">
        <v>372.35171214000002</v>
      </c>
      <c r="E42" s="259">
        <v>330.49318097000003</v>
      </c>
      <c r="F42" s="259">
        <v>304.43012267</v>
      </c>
      <c r="G42" s="259">
        <v>288.97245613000001</v>
      </c>
      <c r="H42" s="259">
        <v>316.28478232999998</v>
      </c>
      <c r="I42" s="259">
        <v>361.0604629</v>
      </c>
      <c r="J42" s="259">
        <v>341.00100064999998</v>
      </c>
      <c r="K42" s="259">
        <v>339.07176033000002</v>
      </c>
      <c r="L42" s="259">
        <v>295.53883096999999</v>
      </c>
      <c r="M42" s="259">
        <v>311.04099732999998</v>
      </c>
      <c r="N42" s="259">
        <v>326.06581096999997</v>
      </c>
      <c r="O42" s="259">
        <v>349.7857171</v>
      </c>
      <c r="P42" s="259">
        <v>378.52163929</v>
      </c>
      <c r="Q42" s="259">
        <v>329.42967742000002</v>
      </c>
      <c r="R42" s="259">
        <v>309.13993799999997</v>
      </c>
      <c r="S42" s="259">
        <v>282.7303</v>
      </c>
      <c r="T42" s="259">
        <v>323.82877667000002</v>
      </c>
      <c r="U42" s="259">
        <v>354.38956547999999</v>
      </c>
      <c r="V42" s="259">
        <v>368.1704671</v>
      </c>
      <c r="W42" s="259">
        <v>357.28810900000002</v>
      </c>
      <c r="X42" s="259">
        <v>300.29161323</v>
      </c>
      <c r="Y42" s="259">
        <v>290.90203700000001</v>
      </c>
      <c r="Z42" s="259">
        <v>309.94512355000001</v>
      </c>
      <c r="AA42" s="259">
        <v>332.81046902999998</v>
      </c>
      <c r="AB42" s="259">
        <v>332.26047378999999</v>
      </c>
      <c r="AC42" s="259">
        <v>308.7032729</v>
      </c>
      <c r="AD42" s="259">
        <v>294.52159599999999</v>
      </c>
      <c r="AE42" s="259">
        <v>276.75476322999998</v>
      </c>
      <c r="AF42" s="259">
        <v>321.72028599999999</v>
      </c>
      <c r="AG42" s="259">
        <v>355.73725096999999</v>
      </c>
      <c r="AH42" s="259">
        <v>388.59637257999998</v>
      </c>
      <c r="AI42" s="259">
        <v>354.88498966999998</v>
      </c>
      <c r="AJ42" s="259">
        <v>289.30876194000001</v>
      </c>
      <c r="AK42" s="259">
        <v>290.07190366999998</v>
      </c>
      <c r="AL42" s="259">
        <v>316.80156226000003</v>
      </c>
      <c r="AM42" s="259">
        <v>356.05793645</v>
      </c>
      <c r="AN42" s="259">
        <v>348.78140607</v>
      </c>
      <c r="AO42" s="259">
        <v>329.98127097000003</v>
      </c>
      <c r="AP42" s="259">
        <v>314.49450032999999</v>
      </c>
      <c r="AQ42" s="259">
        <v>295.04198031999999</v>
      </c>
      <c r="AR42" s="259">
        <v>342.38356900000002</v>
      </c>
      <c r="AS42" s="259">
        <v>370.44215064999997</v>
      </c>
      <c r="AT42" s="259">
        <v>367.44978580999998</v>
      </c>
      <c r="AU42" s="259">
        <v>348.82170332999999</v>
      </c>
      <c r="AV42" s="259">
        <v>306.83021226</v>
      </c>
      <c r="AW42" s="259">
        <v>320.83840600000002</v>
      </c>
      <c r="AX42" s="259">
        <v>342.74163806000001</v>
      </c>
      <c r="AY42" s="259">
        <v>356.77524968</v>
      </c>
      <c r="AZ42" s="259">
        <v>325.93254714</v>
      </c>
      <c r="BA42" s="259">
        <v>296.91937710000002</v>
      </c>
      <c r="BB42" s="259">
        <v>287.48810033000001</v>
      </c>
      <c r="BC42" s="259">
        <v>275.00001099999997</v>
      </c>
      <c r="BD42" s="259">
        <v>316.00007099999999</v>
      </c>
      <c r="BE42" s="374">
        <v>378.48070000000001</v>
      </c>
      <c r="BF42" s="374">
        <v>379.64589999999998</v>
      </c>
      <c r="BG42" s="374">
        <v>334.1934</v>
      </c>
      <c r="BH42" s="374">
        <v>306.399</v>
      </c>
      <c r="BI42" s="374">
        <v>320.50810000000001</v>
      </c>
      <c r="BJ42" s="374">
        <v>330.5052</v>
      </c>
      <c r="BK42" s="374">
        <v>344.53309999999999</v>
      </c>
      <c r="BL42" s="374">
        <v>327.01940000000002</v>
      </c>
      <c r="BM42" s="374">
        <v>297.92380000000003</v>
      </c>
      <c r="BN42" s="374">
        <v>280.32209999999998</v>
      </c>
      <c r="BO42" s="374">
        <v>267.46260000000001</v>
      </c>
      <c r="BP42" s="374">
        <v>315.29090000000002</v>
      </c>
      <c r="BQ42" s="374">
        <v>370.59649999999999</v>
      </c>
      <c r="BR42" s="374">
        <v>371.19260000000003</v>
      </c>
      <c r="BS42" s="374">
        <v>327.63549999999998</v>
      </c>
      <c r="BT42" s="374">
        <v>300.12630000000001</v>
      </c>
      <c r="BU42" s="374">
        <v>313.57</v>
      </c>
      <c r="BV42" s="374">
        <v>323.53519999999997</v>
      </c>
    </row>
    <row r="43" spans="1:74" s="116" customFormat="1" ht="11.1" customHeight="1" x14ac:dyDescent="0.2">
      <c r="A43" s="111" t="s">
        <v>833</v>
      </c>
      <c r="B43" s="187" t="s">
        <v>601</v>
      </c>
      <c r="C43" s="259">
        <v>1096.1731193999999</v>
      </c>
      <c r="D43" s="259">
        <v>1141.8388596</v>
      </c>
      <c r="E43" s="259">
        <v>1015.1864548</v>
      </c>
      <c r="F43" s="259">
        <v>931.08124999999995</v>
      </c>
      <c r="G43" s="259">
        <v>887.24286805999998</v>
      </c>
      <c r="H43" s="259">
        <v>1006.9443517</v>
      </c>
      <c r="I43" s="259">
        <v>1112.5656119</v>
      </c>
      <c r="J43" s="259">
        <v>1062.1315135</v>
      </c>
      <c r="K43" s="259">
        <v>1030.1924446999999</v>
      </c>
      <c r="L43" s="259">
        <v>903.38941193999995</v>
      </c>
      <c r="M43" s="259">
        <v>927.81637066999997</v>
      </c>
      <c r="N43" s="259">
        <v>990.18752065000001</v>
      </c>
      <c r="O43" s="259">
        <v>1066.7237651999999</v>
      </c>
      <c r="P43" s="259">
        <v>1149.2121525</v>
      </c>
      <c r="Q43" s="259">
        <v>1033.1197142000001</v>
      </c>
      <c r="R43" s="259">
        <v>918.79346167000006</v>
      </c>
      <c r="S43" s="259">
        <v>889.83456064999996</v>
      </c>
      <c r="T43" s="259">
        <v>1038.734972</v>
      </c>
      <c r="U43" s="259">
        <v>1121.6445352000001</v>
      </c>
      <c r="V43" s="259">
        <v>1135.9605016</v>
      </c>
      <c r="W43" s="259">
        <v>1103.229689</v>
      </c>
      <c r="X43" s="259">
        <v>909.74844226000005</v>
      </c>
      <c r="Y43" s="259">
        <v>892.24432666999996</v>
      </c>
      <c r="Z43" s="259">
        <v>939.07465419000005</v>
      </c>
      <c r="AA43" s="259">
        <v>1017.9030289999999</v>
      </c>
      <c r="AB43" s="259">
        <v>1046.6855106999999</v>
      </c>
      <c r="AC43" s="259">
        <v>934.15528031999997</v>
      </c>
      <c r="AD43" s="259">
        <v>881.15863133000005</v>
      </c>
      <c r="AE43" s="259">
        <v>873.90789484000004</v>
      </c>
      <c r="AF43" s="259">
        <v>1021.2623577000001</v>
      </c>
      <c r="AG43" s="259">
        <v>1162.9841544999999</v>
      </c>
      <c r="AH43" s="259">
        <v>1219.2340548</v>
      </c>
      <c r="AI43" s="259">
        <v>1123.6590217</v>
      </c>
      <c r="AJ43" s="259">
        <v>909.65400741999997</v>
      </c>
      <c r="AK43" s="259">
        <v>904.83127233000005</v>
      </c>
      <c r="AL43" s="259">
        <v>985.67366774000004</v>
      </c>
      <c r="AM43" s="259">
        <v>1018.7977439</v>
      </c>
      <c r="AN43" s="259">
        <v>1028.4251913999999</v>
      </c>
      <c r="AO43" s="259">
        <v>939.46301484000003</v>
      </c>
      <c r="AP43" s="259">
        <v>887.88418300000001</v>
      </c>
      <c r="AQ43" s="259">
        <v>855.90725225999995</v>
      </c>
      <c r="AR43" s="259">
        <v>1004.2863957</v>
      </c>
      <c r="AS43" s="259">
        <v>1129.1776394000001</v>
      </c>
      <c r="AT43" s="259">
        <v>1093.8503323</v>
      </c>
      <c r="AU43" s="259">
        <v>1011.2500403</v>
      </c>
      <c r="AV43" s="259">
        <v>913.41609484000003</v>
      </c>
      <c r="AW43" s="259">
        <v>918.69643900000005</v>
      </c>
      <c r="AX43" s="259">
        <v>996.36614935</v>
      </c>
      <c r="AY43" s="259">
        <v>1089.4595887</v>
      </c>
      <c r="AZ43" s="259">
        <v>1061.1327896</v>
      </c>
      <c r="BA43" s="259">
        <v>951.79907451999998</v>
      </c>
      <c r="BB43" s="259">
        <v>921.14304500000003</v>
      </c>
      <c r="BC43" s="259">
        <v>890.00002900000004</v>
      </c>
      <c r="BD43" s="259">
        <v>1028.0000700000001</v>
      </c>
      <c r="BE43" s="374">
        <v>1138.136</v>
      </c>
      <c r="BF43" s="374">
        <v>1138.942</v>
      </c>
      <c r="BG43" s="374">
        <v>1013.213</v>
      </c>
      <c r="BH43" s="374">
        <v>912.61220000000003</v>
      </c>
      <c r="BI43" s="374">
        <v>918.87599999999998</v>
      </c>
      <c r="BJ43" s="374">
        <v>978.30719999999997</v>
      </c>
      <c r="BK43" s="374">
        <v>1063.4390000000001</v>
      </c>
      <c r="BL43" s="374">
        <v>1069.461</v>
      </c>
      <c r="BM43" s="374">
        <v>951.37249999999995</v>
      </c>
      <c r="BN43" s="374">
        <v>896.45609999999999</v>
      </c>
      <c r="BO43" s="374">
        <v>866.21100000000001</v>
      </c>
      <c r="BP43" s="374">
        <v>1021.196</v>
      </c>
      <c r="BQ43" s="374">
        <v>1134.675</v>
      </c>
      <c r="BR43" s="374">
        <v>1130.5830000000001</v>
      </c>
      <c r="BS43" s="374">
        <v>1008.777</v>
      </c>
      <c r="BT43" s="374">
        <v>911.22559999999999</v>
      </c>
      <c r="BU43" s="374">
        <v>917.87789999999995</v>
      </c>
      <c r="BV43" s="374">
        <v>977.39739999999995</v>
      </c>
    </row>
    <row r="44" spans="1:74" s="116" customFormat="1" ht="11.1" customHeight="1" x14ac:dyDescent="0.2">
      <c r="A44" s="111" t="s">
        <v>834</v>
      </c>
      <c r="B44" s="205" t="s">
        <v>569</v>
      </c>
      <c r="C44" s="259">
        <v>1733.7768894000001</v>
      </c>
      <c r="D44" s="259">
        <v>1728.151415</v>
      </c>
      <c r="E44" s="259">
        <v>1568.3676581</v>
      </c>
      <c r="F44" s="259">
        <v>1402.8368717000001</v>
      </c>
      <c r="G44" s="259">
        <v>1435.8089229</v>
      </c>
      <c r="H44" s="259">
        <v>1630.7464797</v>
      </c>
      <c r="I44" s="259">
        <v>1619.6758993999999</v>
      </c>
      <c r="J44" s="259">
        <v>1670.7735894</v>
      </c>
      <c r="K44" s="259">
        <v>1522.274735</v>
      </c>
      <c r="L44" s="259">
        <v>1417.7202448</v>
      </c>
      <c r="M44" s="259">
        <v>1516.8270107000001</v>
      </c>
      <c r="N44" s="259">
        <v>1566.8627835</v>
      </c>
      <c r="O44" s="259">
        <v>1662.0230219</v>
      </c>
      <c r="P44" s="259">
        <v>1725.0108361</v>
      </c>
      <c r="Q44" s="259">
        <v>1541.9507355000001</v>
      </c>
      <c r="R44" s="259">
        <v>1379.9843737000001</v>
      </c>
      <c r="S44" s="259">
        <v>1438.0631203</v>
      </c>
      <c r="T44" s="259">
        <v>1582.5290777</v>
      </c>
      <c r="U44" s="259">
        <v>1684.2776658</v>
      </c>
      <c r="V44" s="259">
        <v>1672.8031155000001</v>
      </c>
      <c r="W44" s="259">
        <v>1594.1366617000001</v>
      </c>
      <c r="X44" s="259">
        <v>1382.4989694000001</v>
      </c>
      <c r="Y44" s="259">
        <v>1405.0115857000001</v>
      </c>
      <c r="Z44" s="259">
        <v>1469.2353555</v>
      </c>
      <c r="AA44" s="259">
        <v>1598.5482823</v>
      </c>
      <c r="AB44" s="259">
        <v>1583.2648833999999</v>
      </c>
      <c r="AC44" s="259">
        <v>1440.6015506000001</v>
      </c>
      <c r="AD44" s="259">
        <v>1386.3183297</v>
      </c>
      <c r="AE44" s="259">
        <v>1403.6231623000001</v>
      </c>
      <c r="AF44" s="259">
        <v>1639.6577903</v>
      </c>
      <c r="AG44" s="259">
        <v>1781.678279</v>
      </c>
      <c r="AH44" s="259">
        <v>1847.7564239000001</v>
      </c>
      <c r="AI44" s="259">
        <v>1612.5460293000001</v>
      </c>
      <c r="AJ44" s="259">
        <v>1396.9417132000001</v>
      </c>
      <c r="AK44" s="259">
        <v>1404.6349683000001</v>
      </c>
      <c r="AL44" s="259">
        <v>1574.3275547999999</v>
      </c>
      <c r="AM44" s="259">
        <v>1552.4295445</v>
      </c>
      <c r="AN44" s="259">
        <v>1482.9133671</v>
      </c>
      <c r="AO44" s="259">
        <v>1442.3256306000001</v>
      </c>
      <c r="AP44" s="259">
        <v>1325.5602577</v>
      </c>
      <c r="AQ44" s="259">
        <v>1368.7900987</v>
      </c>
      <c r="AR44" s="259">
        <v>1587.2390677000001</v>
      </c>
      <c r="AS44" s="259">
        <v>1692.2872413</v>
      </c>
      <c r="AT44" s="259">
        <v>1601.9291244999999</v>
      </c>
      <c r="AU44" s="259">
        <v>1517.8072737</v>
      </c>
      <c r="AV44" s="259">
        <v>1378.5115535</v>
      </c>
      <c r="AW44" s="259">
        <v>1423.3099743</v>
      </c>
      <c r="AX44" s="259">
        <v>1537.2823957999999</v>
      </c>
      <c r="AY44" s="259">
        <v>1633.8535852</v>
      </c>
      <c r="AZ44" s="259">
        <v>1566.9088979000001</v>
      </c>
      <c r="BA44" s="259">
        <v>1455.8076877000001</v>
      </c>
      <c r="BB44" s="259">
        <v>1391.3780690000001</v>
      </c>
      <c r="BC44" s="259">
        <v>1466.9998740000001</v>
      </c>
      <c r="BD44" s="259">
        <v>1663.000018</v>
      </c>
      <c r="BE44" s="374">
        <v>1731.0129999999999</v>
      </c>
      <c r="BF44" s="374">
        <v>1689.7059999999999</v>
      </c>
      <c r="BG44" s="374">
        <v>1526.2750000000001</v>
      </c>
      <c r="BH44" s="374">
        <v>1392.835</v>
      </c>
      <c r="BI44" s="374">
        <v>1421.443</v>
      </c>
      <c r="BJ44" s="374">
        <v>1517.472</v>
      </c>
      <c r="BK44" s="374">
        <v>1614.633</v>
      </c>
      <c r="BL44" s="374">
        <v>1570.95</v>
      </c>
      <c r="BM44" s="374">
        <v>1445.1410000000001</v>
      </c>
      <c r="BN44" s="374">
        <v>1349.962</v>
      </c>
      <c r="BO44" s="374">
        <v>1406.798</v>
      </c>
      <c r="BP44" s="374">
        <v>1601.902</v>
      </c>
      <c r="BQ44" s="374">
        <v>1718.82</v>
      </c>
      <c r="BR44" s="374">
        <v>1681.9749999999999</v>
      </c>
      <c r="BS44" s="374">
        <v>1520.191</v>
      </c>
      <c r="BT44" s="374">
        <v>1389.91</v>
      </c>
      <c r="BU44" s="374">
        <v>1418.7470000000001</v>
      </c>
      <c r="BV44" s="374">
        <v>1514.787</v>
      </c>
    </row>
    <row r="45" spans="1:74" s="116" customFormat="1" ht="11.1" customHeight="1" x14ac:dyDescent="0.2">
      <c r="A45" s="111" t="s">
        <v>835</v>
      </c>
      <c r="B45" s="205" t="s">
        <v>570</v>
      </c>
      <c r="C45" s="259">
        <v>916.16369999999995</v>
      </c>
      <c r="D45" s="259">
        <v>927.55791107000005</v>
      </c>
      <c r="E45" s="259">
        <v>808.99001386999998</v>
      </c>
      <c r="F45" s="259">
        <v>738.80112899999995</v>
      </c>
      <c r="G45" s="259">
        <v>746.04764</v>
      </c>
      <c r="H45" s="259">
        <v>834.33410700000002</v>
      </c>
      <c r="I45" s="259">
        <v>868.18060838999997</v>
      </c>
      <c r="J45" s="259">
        <v>895.18311418999997</v>
      </c>
      <c r="K45" s="259">
        <v>805.82019966999997</v>
      </c>
      <c r="L45" s="259">
        <v>728.91375129000005</v>
      </c>
      <c r="M45" s="259">
        <v>792.06571667000003</v>
      </c>
      <c r="N45" s="259">
        <v>845.41123645000005</v>
      </c>
      <c r="O45" s="259">
        <v>878.92430741999999</v>
      </c>
      <c r="P45" s="259">
        <v>902.20754285999999</v>
      </c>
      <c r="Q45" s="259">
        <v>785.18021806000002</v>
      </c>
      <c r="R45" s="259">
        <v>716.38726567000003</v>
      </c>
      <c r="S45" s="259">
        <v>711.73629484000003</v>
      </c>
      <c r="T45" s="259">
        <v>829.56410167000001</v>
      </c>
      <c r="U45" s="259">
        <v>908.14909483999998</v>
      </c>
      <c r="V45" s="259">
        <v>886.33339032000003</v>
      </c>
      <c r="W45" s="259">
        <v>831.90214066999999</v>
      </c>
      <c r="X45" s="259">
        <v>717.02507871</v>
      </c>
      <c r="Y45" s="259">
        <v>737.128512</v>
      </c>
      <c r="Z45" s="259">
        <v>793.11809484000003</v>
      </c>
      <c r="AA45" s="259">
        <v>854.09487709999996</v>
      </c>
      <c r="AB45" s="259">
        <v>832.10699345</v>
      </c>
      <c r="AC45" s="259">
        <v>733.18583774000001</v>
      </c>
      <c r="AD45" s="259">
        <v>697.97400866999999</v>
      </c>
      <c r="AE45" s="259">
        <v>704.45748031999995</v>
      </c>
      <c r="AF45" s="259">
        <v>870.09497867000005</v>
      </c>
      <c r="AG45" s="259">
        <v>919.51798581000003</v>
      </c>
      <c r="AH45" s="259">
        <v>929.05630676999999</v>
      </c>
      <c r="AI45" s="259">
        <v>827.70287033</v>
      </c>
      <c r="AJ45" s="259">
        <v>728.41483323</v>
      </c>
      <c r="AK45" s="259">
        <v>736.56794600000001</v>
      </c>
      <c r="AL45" s="259">
        <v>845.90791193999996</v>
      </c>
      <c r="AM45" s="259">
        <v>847.98829354999998</v>
      </c>
      <c r="AN45" s="259">
        <v>798.29805607000003</v>
      </c>
      <c r="AO45" s="259">
        <v>748.48778580999999</v>
      </c>
      <c r="AP45" s="259">
        <v>704.01817632999996</v>
      </c>
      <c r="AQ45" s="259">
        <v>726.12692097000001</v>
      </c>
      <c r="AR45" s="259">
        <v>836.27300000000002</v>
      </c>
      <c r="AS45" s="259">
        <v>925.41701516000001</v>
      </c>
      <c r="AT45" s="259">
        <v>841.77598193999995</v>
      </c>
      <c r="AU45" s="259">
        <v>802.95957567000005</v>
      </c>
      <c r="AV45" s="259">
        <v>722.91599031999999</v>
      </c>
      <c r="AW45" s="259">
        <v>750.01666633000002</v>
      </c>
      <c r="AX45" s="259">
        <v>821.38062387000002</v>
      </c>
      <c r="AY45" s="259">
        <v>889.87128613000004</v>
      </c>
      <c r="AZ45" s="259">
        <v>866.43422536000003</v>
      </c>
      <c r="BA45" s="259">
        <v>771.83341484000005</v>
      </c>
      <c r="BB45" s="259">
        <v>744.08698966999998</v>
      </c>
      <c r="BC45" s="259">
        <v>750.00001080000004</v>
      </c>
      <c r="BD45" s="259">
        <v>878.99999960000002</v>
      </c>
      <c r="BE45" s="374">
        <v>926.48059999999998</v>
      </c>
      <c r="BF45" s="374">
        <v>912.78639999999996</v>
      </c>
      <c r="BG45" s="374">
        <v>816.51549999999997</v>
      </c>
      <c r="BH45" s="374">
        <v>737.00049999999999</v>
      </c>
      <c r="BI45" s="374">
        <v>762.22529999999995</v>
      </c>
      <c r="BJ45" s="374">
        <v>831.22940000000006</v>
      </c>
      <c r="BK45" s="374">
        <v>889.87779999999998</v>
      </c>
      <c r="BL45" s="374">
        <v>853.97080000000005</v>
      </c>
      <c r="BM45" s="374">
        <v>772.12819999999999</v>
      </c>
      <c r="BN45" s="374">
        <v>730.03769999999997</v>
      </c>
      <c r="BO45" s="374">
        <v>716.34100000000001</v>
      </c>
      <c r="BP45" s="374">
        <v>827.96839999999997</v>
      </c>
      <c r="BQ45" s="374">
        <v>925.58929999999998</v>
      </c>
      <c r="BR45" s="374">
        <v>921.68399999999997</v>
      </c>
      <c r="BS45" s="374">
        <v>825.09979999999996</v>
      </c>
      <c r="BT45" s="374">
        <v>746.73770000000002</v>
      </c>
      <c r="BU45" s="374">
        <v>772.61189999999999</v>
      </c>
      <c r="BV45" s="374">
        <v>842.37900000000002</v>
      </c>
    </row>
    <row r="46" spans="1:74" s="116" customFormat="1" ht="11.1" customHeight="1" x14ac:dyDescent="0.2">
      <c r="A46" s="111" t="s">
        <v>836</v>
      </c>
      <c r="B46" s="205" t="s">
        <v>571</v>
      </c>
      <c r="C46" s="259">
        <v>2397.1944210000001</v>
      </c>
      <c r="D46" s="259">
        <v>2319.7690868</v>
      </c>
      <c r="E46" s="259">
        <v>2072.0891919000001</v>
      </c>
      <c r="F46" s="259">
        <v>1916.7132942999999</v>
      </c>
      <c r="G46" s="259">
        <v>2039.7186594</v>
      </c>
      <c r="H46" s="259">
        <v>2353.0508682999998</v>
      </c>
      <c r="I46" s="259">
        <v>2459.5541535000002</v>
      </c>
      <c r="J46" s="259">
        <v>2469.4710877000002</v>
      </c>
      <c r="K46" s="259">
        <v>2328.5561520000001</v>
      </c>
      <c r="L46" s="259">
        <v>2003.0938541999999</v>
      </c>
      <c r="M46" s="259">
        <v>2030.0027097</v>
      </c>
      <c r="N46" s="259">
        <v>2101.7102432000001</v>
      </c>
      <c r="O46" s="259">
        <v>2304.9334368</v>
      </c>
      <c r="P46" s="259">
        <v>2426.9551618</v>
      </c>
      <c r="Q46" s="259">
        <v>2097.9772542000001</v>
      </c>
      <c r="R46" s="259">
        <v>1951.636244</v>
      </c>
      <c r="S46" s="259">
        <v>2095.3396603000001</v>
      </c>
      <c r="T46" s="259">
        <v>2452.9527223</v>
      </c>
      <c r="U46" s="259">
        <v>2594.6578964999999</v>
      </c>
      <c r="V46" s="259">
        <v>2540.7119757999999</v>
      </c>
      <c r="W46" s="259">
        <v>2355.8589040000002</v>
      </c>
      <c r="X46" s="259">
        <v>2008.2717084000001</v>
      </c>
      <c r="Y46" s="259">
        <v>1986.0308247</v>
      </c>
      <c r="Z46" s="259">
        <v>2009.3179619</v>
      </c>
      <c r="AA46" s="259">
        <v>2257.8975971</v>
      </c>
      <c r="AB46" s="259">
        <v>2224.7042445000002</v>
      </c>
      <c r="AC46" s="259">
        <v>1949.0455093999999</v>
      </c>
      <c r="AD46" s="259">
        <v>1909.1471260000001</v>
      </c>
      <c r="AE46" s="259">
        <v>2028.2902655</v>
      </c>
      <c r="AF46" s="259">
        <v>2430.695745</v>
      </c>
      <c r="AG46" s="259">
        <v>2701.2068410000002</v>
      </c>
      <c r="AH46" s="259">
        <v>2692.9760842000001</v>
      </c>
      <c r="AI46" s="259">
        <v>2456.616231</v>
      </c>
      <c r="AJ46" s="259">
        <v>2026.4249158</v>
      </c>
      <c r="AK46" s="259">
        <v>1962.5772242999999</v>
      </c>
      <c r="AL46" s="259">
        <v>2114.8547932000001</v>
      </c>
      <c r="AM46" s="259">
        <v>2122.5194102999999</v>
      </c>
      <c r="AN46" s="259">
        <v>2020.9596942999999</v>
      </c>
      <c r="AO46" s="259">
        <v>1981.0960789999999</v>
      </c>
      <c r="AP46" s="259">
        <v>1948.9945567</v>
      </c>
      <c r="AQ46" s="259">
        <v>2088.2159077000001</v>
      </c>
      <c r="AR46" s="259">
        <v>2365.4026843000001</v>
      </c>
      <c r="AS46" s="259">
        <v>2582.4376458000002</v>
      </c>
      <c r="AT46" s="259">
        <v>2531.2663526000001</v>
      </c>
      <c r="AU46" s="259">
        <v>2274.2347286999998</v>
      </c>
      <c r="AV46" s="259">
        <v>2063.7529939000001</v>
      </c>
      <c r="AW46" s="259">
        <v>2007.5958277</v>
      </c>
      <c r="AX46" s="259">
        <v>2137.9727916000002</v>
      </c>
      <c r="AY46" s="259">
        <v>2465.2714248000002</v>
      </c>
      <c r="AZ46" s="259">
        <v>2157.3629428999998</v>
      </c>
      <c r="BA46" s="259">
        <v>2031.4271042</v>
      </c>
      <c r="BB46" s="259">
        <v>1943.484866</v>
      </c>
      <c r="BC46" s="259">
        <v>2094.9999910000001</v>
      </c>
      <c r="BD46" s="259">
        <v>2452.0001080000002</v>
      </c>
      <c r="BE46" s="374">
        <v>2601.3670000000002</v>
      </c>
      <c r="BF46" s="374">
        <v>2563.4879999999998</v>
      </c>
      <c r="BG46" s="374">
        <v>2291.5529999999999</v>
      </c>
      <c r="BH46" s="374">
        <v>2072.8319999999999</v>
      </c>
      <c r="BI46" s="374">
        <v>2001.644</v>
      </c>
      <c r="BJ46" s="374">
        <v>2141.8760000000002</v>
      </c>
      <c r="BK46" s="374">
        <v>2405.4340000000002</v>
      </c>
      <c r="BL46" s="374">
        <v>2221.7339999999999</v>
      </c>
      <c r="BM46" s="374">
        <v>2036.14</v>
      </c>
      <c r="BN46" s="374">
        <v>1882.252</v>
      </c>
      <c r="BO46" s="374">
        <v>2030.2809999999999</v>
      </c>
      <c r="BP46" s="374">
        <v>2383.752</v>
      </c>
      <c r="BQ46" s="374">
        <v>2586.806</v>
      </c>
      <c r="BR46" s="374">
        <v>2564.817</v>
      </c>
      <c r="BS46" s="374">
        <v>2292.6660000000002</v>
      </c>
      <c r="BT46" s="374">
        <v>2073.3389999999999</v>
      </c>
      <c r="BU46" s="374">
        <v>2001.4010000000001</v>
      </c>
      <c r="BV46" s="374">
        <v>2142.518</v>
      </c>
    </row>
    <row r="47" spans="1:74" s="116" customFormat="1" ht="11.1" customHeight="1" x14ac:dyDescent="0.2">
      <c r="A47" s="111" t="s">
        <v>837</v>
      </c>
      <c r="B47" s="205" t="s">
        <v>572</v>
      </c>
      <c r="C47" s="259">
        <v>976.47876065000003</v>
      </c>
      <c r="D47" s="259">
        <v>1002.238285</v>
      </c>
      <c r="E47" s="259">
        <v>825.44218290000003</v>
      </c>
      <c r="F47" s="259">
        <v>760.52557300000001</v>
      </c>
      <c r="G47" s="259">
        <v>773.93288323000002</v>
      </c>
      <c r="H47" s="259">
        <v>904.85996999999998</v>
      </c>
      <c r="I47" s="259">
        <v>939.32594289999997</v>
      </c>
      <c r="J47" s="259">
        <v>947.96276225999998</v>
      </c>
      <c r="K47" s="259">
        <v>941.39599399999997</v>
      </c>
      <c r="L47" s="259">
        <v>786.54853387000003</v>
      </c>
      <c r="M47" s="259">
        <v>798.70077600000002</v>
      </c>
      <c r="N47" s="259">
        <v>838.48214968000002</v>
      </c>
      <c r="O47" s="259">
        <v>917.80759064999995</v>
      </c>
      <c r="P47" s="259">
        <v>975.75319249999995</v>
      </c>
      <c r="Q47" s="259">
        <v>850.19538516</v>
      </c>
      <c r="R47" s="259">
        <v>757.21219532999999</v>
      </c>
      <c r="S47" s="259">
        <v>771.54997418999994</v>
      </c>
      <c r="T47" s="259">
        <v>910.35094466999999</v>
      </c>
      <c r="U47" s="259">
        <v>984.73531484</v>
      </c>
      <c r="V47" s="259">
        <v>984.58289354999999</v>
      </c>
      <c r="W47" s="259">
        <v>910.57711967</v>
      </c>
      <c r="X47" s="259">
        <v>760.0768071</v>
      </c>
      <c r="Y47" s="259">
        <v>729.58584832999998</v>
      </c>
      <c r="Z47" s="259">
        <v>752.17904870999996</v>
      </c>
      <c r="AA47" s="259">
        <v>866.95711934999997</v>
      </c>
      <c r="AB47" s="259">
        <v>894.27036068999996</v>
      </c>
      <c r="AC47" s="259">
        <v>756.77237677000005</v>
      </c>
      <c r="AD47" s="259">
        <v>734.37592199999995</v>
      </c>
      <c r="AE47" s="259">
        <v>753.87757257999999</v>
      </c>
      <c r="AF47" s="259">
        <v>906.36079532999997</v>
      </c>
      <c r="AG47" s="259">
        <v>994.06050097000002</v>
      </c>
      <c r="AH47" s="259">
        <v>1018.7536071</v>
      </c>
      <c r="AI47" s="259">
        <v>967.78566866999995</v>
      </c>
      <c r="AJ47" s="259">
        <v>797.17754290000005</v>
      </c>
      <c r="AK47" s="259">
        <v>751.51119900000003</v>
      </c>
      <c r="AL47" s="259">
        <v>807.64228193999998</v>
      </c>
      <c r="AM47" s="259">
        <v>840.79382161000001</v>
      </c>
      <c r="AN47" s="259">
        <v>805.85446286000001</v>
      </c>
      <c r="AO47" s="259">
        <v>745.87429644999997</v>
      </c>
      <c r="AP47" s="259">
        <v>742.78739532999998</v>
      </c>
      <c r="AQ47" s="259">
        <v>768.66871613000001</v>
      </c>
      <c r="AR47" s="259">
        <v>867.21123866999994</v>
      </c>
      <c r="AS47" s="259">
        <v>952.29474839</v>
      </c>
      <c r="AT47" s="259">
        <v>954.45296386999996</v>
      </c>
      <c r="AU47" s="259">
        <v>863.03511700000001</v>
      </c>
      <c r="AV47" s="259">
        <v>772.95701710000003</v>
      </c>
      <c r="AW47" s="259">
        <v>752.17758833000005</v>
      </c>
      <c r="AX47" s="259">
        <v>810.47819645000004</v>
      </c>
      <c r="AY47" s="259">
        <v>972.54521</v>
      </c>
      <c r="AZ47" s="259">
        <v>883.71566464</v>
      </c>
      <c r="BA47" s="259">
        <v>753.83316903000002</v>
      </c>
      <c r="BB47" s="259">
        <v>741.84600733000002</v>
      </c>
      <c r="BC47" s="259">
        <v>770.99990000000003</v>
      </c>
      <c r="BD47" s="259">
        <v>910.00009999999997</v>
      </c>
      <c r="BE47" s="374">
        <v>981.47730000000001</v>
      </c>
      <c r="BF47" s="374">
        <v>973.72310000000004</v>
      </c>
      <c r="BG47" s="374">
        <v>888.30529999999999</v>
      </c>
      <c r="BH47" s="374">
        <v>778.20759999999996</v>
      </c>
      <c r="BI47" s="374">
        <v>753.7912</v>
      </c>
      <c r="BJ47" s="374">
        <v>810.06700000000001</v>
      </c>
      <c r="BK47" s="374">
        <v>940.56089999999995</v>
      </c>
      <c r="BL47" s="374">
        <v>899.34580000000005</v>
      </c>
      <c r="BM47" s="374">
        <v>771.53060000000005</v>
      </c>
      <c r="BN47" s="374">
        <v>723.86189999999999</v>
      </c>
      <c r="BO47" s="374">
        <v>737.29340000000002</v>
      </c>
      <c r="BP47" s="374">
        <v>862.06039999999996</v>
      </c>
      <c r="BQ47" s="374">
        <v>958.77589999999998</v>
      </c>
      <c r="BR47" s="374">
        <v>971.96680000000003</v>
      </c>
      <c r="BS47" s="374">
        <v>885.59569999999997</v>
      </c>
      <c r="BT47" s="374">
        <v>776.12829999999997</v>
      </c>
      <c r="BU47" s="374">
        <v>752.05119999999999</v>
      </c>
      <c r="BV47" s="374">
        <v>808.25689999999997</v>
      </c>
    </row>
    <row r="48" spans="1:74" s="116" customFormat="1" ht="11.1" customHeight="1" x14ac:dyDescent="0.2">
      <c r="A48" s="111" t="s">
        <v>838</v>
      </c>
      <c r="B48" s="205" t="s">
        <v>573</v>
      </c>
      <c r="C48" s="259">
        <v>1643.8234181</v>
      </c>
      <c r="D48" s="259">
        <v>1669.3786436</v>
      </c>
      <c r="E48" s="259">
        <v>1429.7977100000001</v>
      </c>
      <c r="F48" s="259">
        <v>1399.3777520000001</v>
      </c>
      <c r="G48" s="259">
        <v>1457.5629799999999</v>
      </c>
      <c r="H48" s="259">
        <v>1730.5330260000001</v>
      </c>
      <c r="I48" s="259">
        <v>1824.548871</v>
      </c>
      <c r="J48" s="259">
        <v>1883.3043531999999</v>
      </c>
      <c r="K48" s="259">
        <v>1866.8823709999999</v>
      </c>
      <c r="L48" s="259">
        <v>1570.3505164999999</v>
      </c>
      <c r="M48" s="259">
        <v>1428.5267533000001</v>
      </c>
      <c r="N48" s="259">
        <v>1463.180151</v>
      </c>
      <c r="O48" s="259">
        <v>1601.3727065</v>
      </c>
      <c r="P48" s="259">
        <v>1605.3995210999999</v>
      </c>
      <c r="Q48" s="259">
        <v>1485.4090813</v>
      </c>
      <c r="R48" s="259">
        <v>1399.3967752999999</v>
      </c>
      <c r="S48" s="259">
        <v>1422.0125613</v>
      </c>
      <c r="T48" s="259">
        <v>1746.4240176999999</v>
      </c>
      <c r="U48" s="259">
        <v>1939.7713131999999</v>
      </c>
      <c r="V48" s="259">
        <v>1975.0417926</v>
      </c>
      <c r="W48" s="259">
        <v>1872.7836996999999</v>
      </c>
      <c r="X48" s="259">
        <v>1589.8850657999999</v>
      </c>
      <c r="Y48" s="259">
        <v>1386.4973660000001</v>
      </c>
      <c r="Z48" s="259">
        <v>1428.8023416000001</v>
      </c>
      <c r="AA48" s="259">
        <v>1572.0184334999999</v>
      </c>
      <c r="AB48" s="259">
        <v>1530.1668872</v>
      </c>
      <c r="AC48" s="259">
        <v>1372.3436916000001</v>
      </c>
      <c r="AD48" s="259">
        <v>1397.6670770000001</v>
      </c>
      <c r="AE48" s="259">
        <v>1453.5634745</v>
      </c>
      <c r="AF48" s="259">
        <v>1786.3966187000001</v>
      </c>
      <c r="AG48" s="259">
        <v>1982.4027960999999</v>
      </c>
      <c r="AH48" s="259">
        <v>2007.9502729000001</v>
      </c>
      <c r="AI48" s="259">
        <v>1904.4962147000001</v>
      </c>
      <c r="AJ48" s="259">
        <v>1638.8366573999999</v>
      </c>
      <c r="AK48" s="259">
        <v>1460.4787057000001</v>
      </c>
      <c r="AL48" s="259">
        <v>1488.1576639</v>
      </c>
      <c r="AM48" s="259">
        <v>1531.9225570999999</v>
      </c>
      <c r="AN48" s="259">
        <v>1448.9128889000001</v>
      </c>
      <c r="AO48" s="259">
        <v>1375.7687171</v>
      </c>
      <c r="AP48" s="259">
        <v>1387.7840013</v>
      </c>
      <c r="AQ48" s="259">
        <v>1503.2746047999999</v>
      </c>
      <c r="AR48" s="259">
        <v>1793.6528783000001</v>
      </c>
      <c r="AS48" s="259">
        <v>1895.2669854999999</v>
      </c>
      <c r="AT48" s="259">
        <v>1926.4111777000001</v>
      </c>
      <c r="AU48" s="259">
        <v>1782.359512</v>
      </c>
      <c r="AV48" s="259">
        <v>1613.6717318999999</v>
      </c>
      <c r="AW48" s="259">
        <v>1417.4319773</v>
      </c>
      <c r="AX48" s="259">
        <v>1469.7914057999999</v>
      </c>
      <c r="AY48" s="259">
        <v>1737.2024994000001</v>
      </c>
      <c r="AZ48" s="259">
        <v>1609.6783731999999</v>
      </c>
      <c r="BA48" s="259">
        <v>1373.7460377</v>
      </c>
      <c r="BB48" s="259">
        <v>1403.053365</v>
      </c>
      <c r="BC48" s="259">
        <v>1524.9999511999999</v>
      </c>
      <c r="BD48" s="259">
        <v>1838.9999295</v>
      </c>
      <c r="BE48" s="374">
        <v>1945.64</v>
      </c>
      <c r="BF48" s="374">
        <v>1995.953</v>
      </c>
      <c r="BG48" s="374">
        <v>1849.1279999999999</v>
      </c>
      <c r="BH48" s="374">
        <v>1653.2639999999999</v>
      </c>
      <c r="BI48" s="374">
        <v>1463.79</v>
      </c>
      <c r="BJ48" s="374">
        <v>1517.0429999999999</v>
      </c>
      <c r="BK48" s="374">
        <v>1734.4390000000001</v>
      </c>
      <c r="BL48" s="374">
        <v>1632.37</v>
      </c>
      <c r="BM48" s="374">
        <v>1426.508</v>
      </c>
      <c r="BN48" s="374">
        <v>1446.528</v>
      </c>
      <c r="BO48" s="374">
        <v>1503.8320000000001</v>
      </c>
      <c r="BP48" s="374">
        <v>1767.46</v>
      </c>
      <c r="BQ48" s="374">
        <v>1953.9390000000001</v>
      </c>
      <c r="BR48" s="374">
        <v>2062.893</v>
      </c>
      <c r="BS48" s="374">
        <v>1909.0630000000001</v>
      </c>
      <c r="BT48" s="374">
        <v>1693.1369999999999</v>
      </c>
      <c r="BU48" s="374">
        <v>1491.568</v>
      </c>
      <c r="BV48" s="374">
        <v>1544.424</v>
      </c>
    </row>
    <row r="49" spans="1:74" s="116" customFormat="1" ht="11.1" customHeight="1" x14ac:dyDescent="0.2">
      <c r="A49" s="111" t="s">
        <v>839</v>
      </c>
      <c r="B49" s="205" t="s">
        <v>574</v>
      </c>
      <c r="C49" s="259">
        <v>716.94657934999998</v>
      </c>
      <c r="D49" s="259">
        <v>700.74965393000002</v>
      </c>
      <c r="E49" s="259">
        <v>650.84863839000002</v>
      </c>
      <c r="F49" s="259">
        <v>667.02381066999999</v>
      </c>
      <c r="G49" s="259">
        <v>718.11725451999996</v>
      </c>
      <c r="H49" s="259">
        <v>835.28984366999998</v>
      </c>
      <c r="I49" s="259">
        <v>916.13385031999996</v>
      </c>
      <c r="J49" s="259">
        <v>856.03849226</v>
      </c>
      <c r="K49" s="259">
        <v>812.54515000000004</v>
      </c>
      <c r="L49" s="259">
        <v>693.82163645000003</v>
      </c>
      <c r="M49" s="259">
        <v>675.95258200000001</v>
      </c>
      <c r="N49" s="259">
        <v>707.8507171</v>
      </c>
      <c r="O49" s="259">
        <v>727.44947580999997</v>
      </c>
      <c r="P49" s="259">
        <v>690.39406070999996</v>
      </c>
      <c r="Q49" s="259">
        <v>661.99146452000002</v>
      </c>
      <c r="R49" s="259">
        <v>668.331143</v>
      </c>
      <c r="S49" s="259">
        <v>683.26881322999998</v>
      </c>
      <c r="T49" s="259">
        <v>851.22810933000005</v>
      </c>
      <c r="U49" s="259">
        <v>888.82208032000005</v>
      </c>
      <c r="V49" s="259">
        <v>910.73777484000004</v>
      </c>
      <c r="W49" s="259">
        <v>826.27164132999997</v>
      </c>
      <c r="X49" s="259">
        <v>713.29613355000004</v>
      </c>
      <c r="Y49" s="259">
        <v>683.46412832999999</v>
      </c>
      <c r="Z49" s="259">
        <v>729.00389323000002</v>
      </c>
      <c r="AA49" s="259">
        <v>733.65513773999999</v>
      </c>
      <c r="AB49" s="259">
        <v>702.08125620999999</v>
      </c>
      <c r="AC49" s="259">
        <v>654.28894097</v>
      </c>
      <c r="AD49" s="259">
        <v>660.95978400000001</v>
      </c>
      <c r="AE49" s="259">
        <v>692.19458870999995</v>
      </c>
      <c r="AF49" s="259">
        <v>878.57086700000002</v>
      </c>
      <c r="AG49" s="259">
        <v>938.59459355000001</v>
      </c>
      <c r="AH49" s="259">
        <v>903.59678031999999</v>
      </c>
      <c r="AI49" s="259">
        <v>787.17131400000005</v>
      </c>
      <c r="AJ49" s="259">
        <v>703.46071097000004</v>
      </c>
      <c r="AK49" s="259">
        <v>667.65348100000006</v>
      </c>
      <c r="AL49" s="259">
        <v>726.82174612999995</v>
      </c>
      <c r="AM49" s="259">
        <v>733.31545645000006</v>
      </c>
      <c r="AN49" s="259">
        <v>701.19697036000002</v>
      </c>
      <c r="AO49" s="259">
        <v>668.48175322999998</v>
      </c>
      <c r="AP49" s="259">
        <v>667.40700300000003</v>
      </c>
      <c r="AQ49" s="259">
        <v>713.62719097000002</v>
      </c>
      <c r="AR49" s="259">
        <v>875.94540567000001</v>
      </c>
      <c r="AS49" s="259">
        <v>950.96847064999997</v>
      </c>
      <c r="AT49" s="259">
        <v>910.41903193999997</v>
      </c>
      <c r="AU49" s="259">
        <v>814.08582066999998</v>
      </c>
      <c r="AV49" s="259">
        <v>693.94134613000006</v>
      </c>
      <c r="AW49" s="259">
        <v>666.62961467000002</v>
      </c>
      <c r="AX49" s="259">
        <v>712.57359676999999</v>
      </c>
      <c r="AY49" s="259">
        <v>710.29218871</v>
      </c>
      <c r="AZ49" s="259">
        <v>710.10056499999996</v>
      </c>
      <c r="BA49" s="259">
        <v>672.73951999999997</v>
      </c>
      <c r="BB49" s="259">
        <v>686.17463867000004</v>
      </c>
      <c r="BC49" s="259">
        <v>730.00003279999999</v>
      </c>
      <c r="BD49" s="259">
        <v>886.0000063</v>
      </c>
      <c r="BE49" s="374">
        <v>946.97720000000004</v>
      </c>
      <c r="BF49" s="374">
        <v>929.26670000000001</v>
      </c>
      <c r="BG49" s="374">
        <v>842.96669999999995</v>
      </c>
      <c r="BH49" s="374">
        <v>692.70719999999994</v>
      </c>
      <c r="BI49" s="374">
        <v>675.16759999999999</v>
      </c>
      <c r="BJ49" s="374">
        <v>730.3</v>
      </c>
      <c r="BK49" s="374">
        <v>730.62779999999998</v>
      </c>
      <c r="BL49" s="374">
        <v>717.7296</v>
      </c>
      <c r="BM49" s="374">
        <v>680.03399999999999</v>
      </c>
      <c r="BN49" s="374">
        <v>682.03639999999996</v>
      </c>
      <c r="BO49" s="374">
        <v>733.1635</v>
      </c>
      <c r="BP49" s="374">
        <v>883.81880000000001</v>
      </c>
      <c r="BQ49" s="374">
        <v>955.34960000000001</v>
      </c>
      <c r="BR49" s="374">
        <v>943.11919999999998</v>
      </c>
      <c r="BS49" s="374">
        <v>854.66369999999995</v>
      </c>
      <c r="BT49" s="374">
        <v>700.3252</v>
      </c>
      <c r="BU49" s="374">
        <v>682.16189999999995</v>
      </c>
      <c r="BV49" s="374">
        <v>737.95719999999994</v>
      </c>
    </row>
    <row r="50" spans="1:74" s="116" customFormat="1" ht="11.1" customHeight="1" x14ac:dyDescent="0.2">
      <c r="A50" s="111" t="s">
        <v>840</v>
      </c>
      <c r="B50" s="205" t="s">
        <v>257</v>
      </c>
      <c r="C50" s="259">
        <v>1121.9041961</v>
      </c>
      <c r="D50" s="259">
        <v>1126.7213354</v>
      </c>
      <c r="E50" s="259">
        <v>1011.0425281</v>
      </c>
      <c r="F50" s="259">
        <v>1034.450028</v>
      </c>
      <c r="G50" s="259">
        <v>1012.4371687</v>
      </c>
      <c r="H50" s="259">
        <v>1106.5226299999999</v>
      </c>
      <c r="I50" s="259">
        <v>1196.2301281</v>
      </c>
      <c r="J50" s="259">
        <v>1182.1001567999999</v>
      </c>
      <c r="K50" s="259">
        <v>1206.2121787000001</v>
      </c>
      <c r="L50" s="259">
        <v>1126.9808726000001</v>
      </c>
      <c r="M50" s="259">
        <v>989.29960932999995</v>
      </c>
      <c r="N50" s="259">
        <v>1104.717281</v>
      </c>
      <c r="O50" s="259">
        <v>1082.8922170999999</v>
      </c>
      <c r="P50" s="259">
        <v>1058.2029803999999</v>
      </c>
      <c r="Q50" s="259">
        <v>1023.652141</v>
      </c>
      <c r="R50" s="259">
        <v>1039.9744209999999</v>
      </c>
      <c r="S50" s="259">
        <v>959.06849709999995</v>
      </c>
      <c r="T50" s="259">
        <v>1103.2868582999999</v>
      </c>
      <c r="U50" s="259">
        <v>1188.2385316</v>
      </c>
      <c r="V50" s="259">
        <v>1159.3642397000001</v>
      </c>
      <c r="W50" s="259">
        <v>1201.6122829999999</v>
      </c>
      <c r="X50" s="259">
        <v>1126.0128394000001</v>
      </c>
      <c r="Y50" s="259">
        <v>1041.5571213000001</v>
      </c>
      <c r="Z50" s="259">
        <v>1116.5100516</v>
      </c>
      <c r="AA50" s="259">
        <v>1074.2240284</v>
      </c>
      <c r="AB50" s="259">
        <v>1046.0245090000001</v>
      </c>
      <c r="AC50" s="259">
        <v>1029.7005002999999</v>
      </c>
      <c r="AD50" s="259">
        <v>981.21136300000001</v>
      </c>
      <c r="AE50" s="259">
        <v>957.08332160999998</v>
      </c>
      <c r="AF50" s="259">
        <v>1099.9574050000001</v>
      </c>
      <c r="AG50" s="259">
        <v>1127.1838886999999</v>
      </c>
      <c r="AH50" s="259">
        <v>1244.4745115999999</v>
      </c>
      <c r="AI50" s="259">
        <v>1147.019057</v>
      </c>
      <c r="AJ50" s="259">
        <v>1036.8300942000001</v>
      </c>
      <c r="AK50" s="259">
        <v>1022.4664173</v>
      </c>
      <c r="AL50" s="259">
        <v>1118.4702038999999</v>
      </c>
      <c r="AM50" s="259">
        <v>1118.7277594</v>
      </c>
      <c r="AN50" s="259">
        <v>1090.5218364</v>
      </c>
      <c r="AO50" s="259">
        <v>1043.0560581</v>
      </c>
      <c r="AP50" s="259">
        <v>955.01597566999999</v>
      </c>
      <c r="AQ50" s="259">
        <v>982.42793323000001</v>
      </c>
      <c r="AR50" s="259">
        <v>1092.2692337000001</v>
      </c>
      <c r="AS50" s="259">
        <v>1145.5251584</v>
      </c>
      <c r="AT50" s="259">
        <v>1236.1148077</v>
      </c>
      <c r="AU50" s="259">
        <v>1168.7689137</v>
      </c>
      <c r="AV50" s="259">
        <v>1043.4697219</v>
      </c>
      <c r="AW50" s="259">
        <v>1021.0480383</v>
      </c>
      <c r="AX50" s="259">
        <v>1061.1874719</v>
      </c>
      <c r="AY50" s="259">
        <v>1076.7709006</v>
      </c>
      <c r="AZ50" s="259">
        <v>1051.9311507</v>
      </c>
      <c r="BA50" s="259">
        <v>1019.75264</v>
      </c>
      <c r="BB50" s="259">
        <v>974.26773200000002</v>
      </c>
      <c r="BC50" s="259">
        <v>959.99998600000004</v>
      </c>
      <c r="BD50" s="259">
        <v>1069.9999740000001</v>
      </c>
      <c r="BE50" s="374">
        <v>1125.7840000000001</v>
      </c>
      <c r="BF50" s="374">
        <v>1198.3330000000001</v>
      </c>
      <c r="BG50" s="374">
        <v>1156.7280000000001</v>
      </c>
      <c r="BH50" s="374">
        <v>1043.308</v>
      </c>
      <c r="BI50" s="374">
        <v>1022.254</v>
      </c>
      <c r="BJ50" s="374">
        <v>1081.08</v>
      </c>
      <c r="BK50" s="374">
        <v>1102.818</v>
      </c>
      <c r="BL50" s="374">
        <v>1055.998</v>
      </c>
      <c r="BM50" s="374">
        <v>1014.639</v>
      </c>
      <c r="BN50" s="374">
        <v>975.08619999999996</v>
      </c>
      <c r="BO50" s="374">
        <v>965.66210000000001</v>
      </c>
      <c r="BP50" s="374">
        <v>1074.2840000000001</v>
      </c>
      <c r="BQ50" s="374">
        <v>1122.1110000000001</v>
      </c>
      <c r="BR50" s="374">
        <v>1197.52</v>
      </c>
      <c r="BS50" s="374">
        <v>1159.164</v>
      </c>
      <c r="BT50" s="374">
        <v>1047.8679999999999</v>
      </c>
      <c r="BU50" s="374">
        <v>1024.7049999999999</v>
      </c>
      <c r="BV50" s="374">
        <v>1083.8009999999999</v>
      </c>
    </row>
    <row r="51" spans="1:74" s="116" customFormat="1" ht="11.1" customHeight="1" x14ac:dyDescent="0.2">
      <c r="A51" s="111" t="s">
        <v>841</v>
      </c>
      <c r="B51" s="205" t="s">
        <v>258</v>
      </c>
      <c r="C51" s="259">
        <v>44.073560645000001</v>
      </c>
      <c r="D51" s="259">
        <v>44.854883213999997</v>
      </c>
      <c r="E51" s="259">
        <v>42.200133225999998</v>
      </c>
      <c r="F51" s="259">
        <v>41.215752000000002</v>
      </c>
      <c r="G51" s="259">
        <v>40.832329031999997</v>
      </c>
      <c r="H51" s="259">
        <v>41.166615667000002</v>
      </c>
      <c r="I51" s="259">
        <v>42.207885161</v>
      </c>
      <c r="J51" s="259">
        <v>43.098138710000001</v>
      </c>
      <c r="K51" s="259">
        <v>43.953079000000002</v>
      </c>
      <c r="L51" s="259">
        <v>43.957948709999997</v>
      </c>
      <c r="M51" s="259">
        <v>43.520268332999997</v>
      </c>
      <c r="N51" s="259">
        <v>43.264064839</v>
      </c>
      <c r="O51" s="259">
        <v>42.485177096999998</v>
      </c>
      <c r="P51" s="259">
        <v>44.358637143000003</v>
      </c>
      <c r="Q51" s="259">
        <v>41.151403547999998</v>
      </c>
      <c r="R51" s="259">
        <v>41.648213667</v>
      </c>
      <c r="S51" s="259">
        <v>39.644622902999998</v>
      </c>
      <c r="T51" s="259">
        <v>40.997071667</v>
      </c>
      <c r="U51" s="259">
        <v>42.993664516000003</v>
      </c>
      <c r="V51" s="259">
        <v>44.738021934999999</v>
      </c>
      <c r="W51" s="259">
        <v>44.935613666999998</v>
      </c>
      <c r="X51" s="259">
        <v>43.065798387000001</v>
      </c>
      <c r="Y51" s="259">
        <v>44.795758333000002</v>
      </c>
      <c r="Z51" s="259">
        <v>44.541133547999998</v>
      </c>
      <c r="AA51" s="259">
        <v>43.186603548000001</v>
      </c>
      <c r="AB51" s="259">
        <v>43.116423793000003</v>
      </c>
      <c r="AC51" s="259">
        <v>40.956594516000003</v>
      </c>
      <c r="AD51" s="259">
        <v>41.040792000000003</v>
      </c>
      <c r="AE51" s="259">
        <v>40.364926773999997</v>
      </c>
      <c r="AF51" s="259">
        <v>41.213334332999999</v>
      </c>
      <c r="AG51" s="259">
        <v>42.190860323000003</v>
      </c>
      <c r="AH51" s="259">
        <v>44.132291289999998</v>
      </c>
      <c r="AI51" s="259">
        <v>43.188133333000003</v>
      </c>
      <c r="AJ51" s="259">
        <v>43.294978065000002</v>
      </c>
      <c r="AK51" s="259">
        <v>43.106176333000001</v>
      </c>
      <c r="AL51" s="259">
        <v>44.640250967999997</v>
      </c>
      <c r="AM51" s="259">
        <v>43.501721289999999</v>
      </c>
      <c r="AN51" s="259">
        <v>43.790377143000001</v>
      </c>
      <c r="AO51" s="259">
        <v>42.757425806000001</v>
      </c>
      <c r="AP51" s="259">
        <v>41.685636666999997</v>
      </c>
      <c r="AQ51" s="259">
        <v>40.459739355000004</v>
      </c>
      <c r="AR51" s="259">
        <v>41.195700332999998</v>
      </c>
      <c r="AS51" s="259">
        <v>42.251410968000002</v>
      </c>
      <c r="AT51" s="259">
        <v>43.285728710000001</v>
      </c>
      <c r="AU51" s="259">
        <v>43.113986333</v>
      </c>
      <c r="AV51" s="259">
        <v>42.676707096999998</v>
      </c>
      <c r="AW51" s="259">
        <v>42.987657667000001</v>
      </c>
      <c r="AX51" s="259">
        <v>41.897281290000002</v>
      </c>
      <c r="AY51" s="259">
        <v>42.547171935000001</v>
      </c>
      <c r="AZ51" s="259">
        <v>43.916871071000003</v>
      </c>
      <c r="BA51" s="259">
        <v>41.025636773999999</v>
      </c>
      <c r="BB51" s="259">
        <v>41.168411999999996</v>
      </c>
      <c r="BC51" s="259">
        <v>39.878680000000003</v>
      </c>
      <c r="BD51" s="259">
        <v>40.72157</v>
      </c>
      <c r="BE51" s="374">
        <v>41.919530000000002</v>
      </c>
      <c r="BF51" s="374">
        <v>42.998570000000001</v>
      </c>
      <c r="BG51" s="374">
        <v>42.853499999999997</v>
      </c>
      <c r="BH51" s="374">
        <v>42.415559999999999</v>
      </c>
      <c r="BI51" s="374">
        <v>42.717309999999998</v>
      </c>
      <c r="BJ51" s="374">
        <v>41.64161</v>
      </c>
      <c r="BK51" s="374">
        <v>42.318750000000001</v>
      </c>
      <c r="BL51" s="374">
        <v>43.675159999999998</v>
      </c>
      <c r="BM51" s="374">
        <v>40.793219999999998</v>
      </c>
      <c r="BN51" s="374">
        <v>40.933190000000003</v>
      </c>
      <c r="BO51" s="374">
        <v>39.664459999999998</v>
      </c>
      <c r="BP51" s="374">
        <v>40.497970000000002</v>
      </c>
      <c r="BQ51" s="374">
        <v>41.690449999999998</v>
      </c>
      <c r="BR51" s="374">
        <v>42.767020000000002</v>
      </c>
      <c r="BS51" s="374">
        <v>42.632429999999999</v>
      </c>
      <c r="BT51" s="374">
        <v>42.198149999999998</v>
      </c>
      <c r="BU51" s="374">
        <v>42.494549999999997</v>
      </c>
      <c r="BV51" s="374">
        <v>41.42266</v>
      </c>
    </row>
    <row r="52" spans="1:74" s="116" customFormat="1" ht="11.1" customHeight="1" x14ac:dyDescent="0.2">
      <c r="A52" s="111" t="s">
        <v>842</v>
      </c>
      <c r="B52" s="206" t="s">
        <v>576</v>
      </c>
      <c r="C52" s="270">
        <v>11007.686234000001</v>
      </c>
      <c r="D52" s="270">
        <v>11033.611785999999</v>
      </c>
      <c r="E52" s="270">
        <v>9754.4576923000004</v>
      </c>
      <c r="F52" s="270">
        <v>9196.4555832999995</v>
      </c>
      <c r="G52" s="270">
        <v>9400.6731619000002</v>
      </c>
      <c r="H52" s="270">
        <v>10759.732674000001</v>
      </c>
      <c r="I52" s="270">
        <v>11339.483414</v>
      </c>
      <c r="J52" s="270">
        <v>11351.064209</v>
      </c>
      <c r="K52" s="270">
        <v>10896.904064</v>
      </c>
      <c r="L52" s="270">
        <v>9570.3156013000007</v>
      </c>
      <c r="M52" s="270">
        <v>9513.752794</v>
      </c>
      <c r="N52" s="270">
        <v>9987.7319583999997</v>
      </c>
      <c r="O52" s="270">
        <v>10634.397414999999</v>
      </c>
      <c r="P52" s="270">
        <v>10956.015724000001</v>
      </c>
      <c r="Q52" s="270">
        <v>9850.0570747999991</v>
      </c>
      <c r="R52" s="270">
        <v>9182.5040313000009</v>
      </c>
      <c r="S52" s="270">
        <v>9293.2484048000006</v>
      </c>
      <c r="T52" s="270">
        <v>10879.896651999999</v>
      </c>
      <c r="U52" s="270">
        <v>11707.679662</v>
      </c>
      <c r="V52" s="270">
        <v>11678.444173</v>
      </c>
      <c r="W52" s="270">
        <v>11098.595862</v>
      </c>
      <c r="X52" s="270">
        <v>9550.1724560999992</v>
      </c>
      <c r="Y52" s="270">
        <v>9197.2175083000002</v>
      </c>
      <c r="Z52" s="270">
        <v>9591.7276586999997</v>
      </c>
      <c r="AA52" s="270">
        <v>10351.295577000001</v>
      </c>
      <c r="AB52" s="270">
        <v>10234.681543000001</v>
      </c>
      <c r="AC52" s="270">
        <v>9219.7535552000008</v>
      </c>
      <c r="AD52" s="270">
        <v>8984.3746296999998</v>
      </c>
      <c r="AE52" s="270">
        <v>9184.1174503000002</v>
      </c>
      <c r="AF52" s="270">
        <v>10995.930178000001</v>
      </c>
      <c r="AG52" s="270">
        <v>12005.557151000001</v>
      </c>
      <c r="AH52" s="270">
        <v>12296.526705</v>
      </c>
      <c r="AI52" s="270">
        <v>11225.069530000001</v>
      </c>
      <c r="AJ52" s="270">
        <v>9570.3442152000007</v>
      </c>
      <c r="AK52" s="270">
        <v>9243.8992940000007</v>
      </c>
      <c r="AL52" s="270">
        <v>10023.297637</v>
      </c>
      <c r="AM52" s="270">
        <v>10166.054244999999</v>
      </c>
      <c r="AN52" s="270">
        <v>9769.6542506999995</v>
      </c>
      <c r="AO52" s="270">
        <v>9317.2920319000004</v>
      </c>
      <c r="AP52" s="270">
        <v>8975.6316860000006</v>
      </c>
      <c r="AQ52" s="270">
        <v>9342.5403444999993</v>
      </c>
      <c r="AR52" s="270">
        <v>10805.859173000001</v>
      </c>
      <c r="AS52" s="270">
        <v>11686.068466000001</v>
      </c>
      <c r="AT52" s="270">
        <v>11506.955287000001</v>
      </c>
      <c r="AU52" s="270">
        <v>10626.436670999999</v>
      </c>
      <c r="AV52" s="270">
        <v>9552.1433689999994</v>
      </c>
      <c r="AW52" s="270">
        <v>9320.7321897000002</v>
      </c>
      <c r="AX52" s="270">
        <v>9931.6715509999995</v>
      </c>
      <c r="AY52" s="270">
        <v>10974.589104999999</v>
      </c>
      <c r="AZ52" s="270">
        <v>10277.114028</v>
      </c>
      <c r="BA52" s="270">
        <v>9368.8836616000008</v>
      </c>
      <c r="BB52" s="270">
        <v>9134.0912250000001</v>
      </c>
      <c r="BC52" s="270">
        <v>9502.8784658000004</v>
      </c>
      <c r="BD52" s="270">
        <v>11083.721846</v>
      </c>
      <c r="BE52" s="335">
        <v>11817.28</v>
      </c>
      <c r="BF52" s="335">
        <v>11824.84</v>
      </c>
      <c r="BG52" s="335">
        <v>10761.73</v>
      </c>
      <c r="BH52" s="335">
        <v>9631.5810000000001</v>
      </c>
      <c r="BI52" s="335">
        <v>9382.4169999999995</v>
      </c>
      <c r="BJ52" s="335">
        <v>9979.5220000000008</v>
      </c>
      <c r="BK52" s="335">
        <v>10868.68</v>
      </c>
      <c r="BL52" s="335">
        <v>10392.25</v>
      </c>
      <c r="BM52" s="335">
        <v>9436.2099999999991</v>
      </c>
      <c r="BN52" s="335">
        <v>9007.4750000000004</v>
      </c>
      <c r="BO52" s="335">
        <v>9266.7090000000007</v>
      </c>
      <c r="BP52" s="335">
        <v>10778.23</v>
      </c>
      <c r="BQ52" s="335">
        <v>11768.35</v>
      </c>
      <c r="BR52" s="335">
        <v>11888.52</v>
      </c>
      <c r="BS52" s="335">
        <v>10825.49</v>
      </c>
      <c r="BT52" s="335">
        <v>9680.9950000000008</v>
      </c>
      <c r="BU52" s="335">
        <v>9417.1880000000001</v>
      </c>
      <c r="BV52" s="335">
        <v>10016.48</v>
      </c>
    </row>
    <row r="53" spans="1:74" s="292" customFormat="1" ht="11.1" customHeight="1" x14ac:dyDescent="0.2">
      <c r="A53" s="117"/>
      <c r="C53" s="293"/>
      <c r="D53" s="293"/>
      <c r="E53" s="293"/>
      <c r="F53" s="293"/>
      <c r="G53" s="293"/>
      <c r="H53" s="293"/>
      <c r="I53" s="293"/>
      <c r="J53" s="293"/>
      <c r="K53" s="293"/>
      <c r="L53" s="293"/>
      <c r="M53" s="293"/>
      <c r="N53" s="293"/>
      <c r="O53" s="293"/>
      <c r="P53" s="293"/>
      <c r="Q53" s="293"/>
      <c r="R53" s="293"/>
      <c r="S53" s="293"/>
      <c r="T53" s="293"/>
      <c r="U53" s="293"/>
      <c r="V53" s="293"/>
      <c r="W53" s="293"/>
      <c r="X53" s="293"/>
      <c r="Y53" s="293"/>
      <c r="Z53" s="293"/>
      <c r="AA53" s="293"/>
      <c r="AB53" s="293"/>
      <c r="AC53" s="293"/>
      <c r="AD53" s="293"/>
      <c r="AE53" s="293"/>
      <c r="AF53" s="293"/>
      <c r="AG53" s="293"/>
      <c r="AH53" s="293"/>
      <c r="AI53" s="293"/>
      <c r="AJ53" s="293"/>
      <c r="AK53" s="293"/>
      <c r="AL53" s="293"/>
      <c r="AM53" s="293"/>
      <c r="AN53" s="293"/>
      <c r="AO53" s="293"/>
      <c r="AP53" s="293"/>
      <c r="AQ53" s="293"/>
      <c r="AR53" s="293"/>
      <c r="AS53" s="293"/>
      <c r="AT53" s="293"/>
      <c r="AU53" s="293"/>
      <c r="AV53" s="293"/>
      <c r="AW53" s="293"/>
      <c r="AX53" s="293"/>
      <c r="AY53" s="375"/>
      <c r="AZ53" s="375"/>
      <c r="BA53" s="375"/>
      <c r="BB53" s="375"/>
      <c r="BC53" s="375"/>
      <c r="BD53" s="688"/>
      <c r="BE53" s="688"/>
      <c r="BF53" s="688"/>
      <c r="BG53" s="375"/>
      <c r="BH53" s="237"/>
      <c r="BI53" s="375"/>
      <c r="BJ53" s="375"/>
      <c r="BK53" s="375"/>
      <c r="BL53" s="375"/>
      <c r="BM53" s="375"/>
      <c r="BN53" s="375"/>
      <c r="BO53" s="375"/>
      <c r="BP53" s="375"/>
      <c r="BQ53" s="375"/>
      <c r="BR53" s="375"/>
      <c r="BS53" s="375"/>
      <c r="BT53" s="375"/>
      <c r="BU53" s="375"/>
      <c r="BV53" s="375"/>
    </row>
    <row r="54" spans="1:74" s="292" customFormat="1" ht="12" customHeight="1" x14ac:dyDescent="0.2">
      <c r="A54" s="117"/>
      <c r="B54" s="803" t="s">
        <v>1016</v>
      </c>
      <c r="C54" s="800"/>
      <c r="D54" s="800"/>
      <c r="E54" s="800"/>
      <c r="F54" s="800"/>
      <c r="G54" s="800"/>
      <c r="H54" s="800"/>
      <c r="I54" s="800"/>
      <c r="J54" s="800"/>
      <c r="K54" s="800"/>
      <c r="L54" s="800"/>
      <c r="M54" s="800"/>
      <c r="N54" s="800"/>
      <c r="O54" s="800"/>
      <c r="P54" s="800"/>
      <c r="Q54" s="800"/>
      <c r="AY54" s="516"/>
      <c r="AZ54" s="516"/>
      <c r="BA54" s="516"/>
      <c r="BB54" s="516"/>
      <c r="BC54" s="516"/>
      <c r="BD54" s="689"/>
      <c r="BE54" s="689"/>
      <c r="BF54" s="689"/>
      <c r="BG54" s="516"/>
      <c r="BH54" s="259"/>
      <c r="BI54" s="516"/>
      <c r="BJ54" s="516"/>
    </row>
    <row r="55" spans="1:74" s="463" customFormat="1" ht="12" customHeight="1" x14ac:dyDescent="0.2">
      <c r="A55" s="462"/>
      <c r="B55" s="840" t="s">
        <v>1087</v>
      </c>
      <c r="C55" s="786"/>
      <c r="D55" s="786"/>
      <c r="E55" s="786"/>
      <c r="F55" s="786"/>
      <c r="G55" s="786"/>
      <c r="H55" s="786"/>
      <c r="I55" s="786"/>
      <c r="J55" s="786"/>
      <c r="K55" s="786"/>
      <c r="L55" s="786"/>
      <c r="M55" s="786"/>
      <c r="N55" s="786"/>
      <c r="O55" s="786"/>
      <c r="P55" s="786"/>
      <c r="Q55" s="786"/>
      <c r="AY55" s="517"/>
      <c r="AZ55" s="517"/>
      <c r="BA55" s="517"/>
      <c r="BB55" s="517"/>
      <c r="BC55" s="517"/>
      <c r="BD55" s="690"/>
      <c r="BE55" s="690"/>
      <c r="BF55" s="690"/>
      <c r="BG55" s="517"/>
      <c r="BH55" s="259"/>
      <c r="BI55" s="517"/>
      <c r="BJ55" s="517"/>
    </row>
    <row r="56" spans="1:74" s="463" customFormat="1" ht="12" customHeight="1" x14ac:dyDescent="0.2">
      <c r="A56" s="462"/>
      <c r="B56" s="789" t="s">
        <v>1041</v>
      </c>
      <c r="C56" s="790"/>
      <c r="D56" s="790"/>
      <c r="E56" s="790"/>
      <c r="F56" s="790"/>
      <c r="G56" s="790"/>
      <c r="H56" s="790"/>
      <c r="I56" s="790"/>
      <c r="J56" s="790"/>
      <c r="K56" s="790"/>
      <c r="L56" s="790"/>
      <c r="M56" s="790"/>
      <c r="N56" s="790"/>
      <c r="O56" s="790"/>
      <c r="P56" s="790"/>
      <c r="Q56" s="786"/>
      <c r="AY56" s="517"/>
      <c r="AZ56" s="517"/>
      <c r="BA56" s="517"/>
      <c r="BB56" s="517"/>
      <c r="BC56" s="517"/>
      <c r="BD56" s="690"/>
      <c r="BE56" s="690"/>
      <c r="BF56" s="690"/>
      <c r="BG56" s="517"/>
      <c r="BH56" s="259"/>
      <c r="BI56" s="517"/>
      <c r="BJ56" s="517"/>
    </row>
    <row r="57" spans="1:74" s="463" customFormat="1" ht="12" customHeight="1" x14ac:dyDescent="0.2">
      <c r="A57" s="462"/>
      <c r="B57" s="784" t="s">
        <v>1088</v>
      </c>
      <c r="C57" s="790"/>
      <c r="D57" s="790"/>
      <c r="E57" s="790"/>
      <c r="F57" s="790"/>
      <c r="G57" s="790"/>
      <c r="H57" s="790"/>
      <c r="I57" s="790"/>
      <c r="J57" s="790"/>
      <c r="K57" s="790"/>
      <c r="L57" s="790"/>
      <c r="M57" s="790"/>
      <c r="N57" s="790"/>
      <c r="O57" s="790"/>
      <c r="P57" s="790"/>
      <c r="Q57" s="786"/>
      <c r="AY57" s="517"/>
      <c r="AZ57" s="517"/>
      <c r="BA57" s="517"/>
      <c r="BB57" s="517"/>
      <c r="BC57" s="517"/>
      <c r="BD57" s="690"/>
      <c r="BE57" s="690"/>
      <c r="BF57" s="690"/>
      <c r="BG57" s="517"/>
      <c r="BH57" s="259"/>
      <c r="BI57" s="517"/>
      <c r="BJ57" s="517"/>
    </row>
    <row r="58" spans="1:74" s="463" customFormat="1" ht="12" customHeight="1" x14ac:dyDescent="0.2">
      <c r="A58" s="462"/>
      <c r="B58" s="784" t="s">
        <v>1078</v>
      </c>
      <c r="C58" s="790"/>
      <c r="D58" s="790"/>
      <c r="E58" s="790"/>
      <c r="F58" s="790"/>
      <c r="G58" s="790"/>
      <c r="H58" s="790"/>
      <c r="I58" s="790"/>
      <c r="J58" s="790"/>
      <c r="K58" s="790"/>
      <c r="L58" s="790"/>
      <c r="M58" s="790"/>
      <c r="N58" s="790"/>
      <c r="O58" s="790"/>
      <c r="P58" s="790"/>
      <c r="Q58" s="786"/>
      <c r="AY58" s="517"/>
      <c r="AZ58" s="517"/>
      <c r="BA58" s="517"/>
      <c r="BB58" s="517"/>
      <c r="BC58" s="517"/>
      <c r="BD58" s="690"/>
      <c r="BE58" s="690"/>
      <c r="BF58" s="690"/>
      <c r="BG58" s="517"/>
      <c r="BH58" s="259"/>
      <c r="BI58" s="517"/>
      <c r="BJ58" s="517"/>
    </row>
    <row r="59" spans="1:74" s="463" customFormat="1" ht="12" customHeight="1" x14ac:dyDescent="0.2">
      <c r="A59" s="462"/>
      <c r="B59" s="828" t="s">
        <v>1079</v>
      </c>
      <c r="C59" s="786"/>
      <c r="D59" s="786"/>
      <c r="E59" s="786"/>
      <c r="F59" s="786"/>
      <c r="G59" s="786"/>
      <c r="H59" s="786"/>
      <c r="I59" s="786"/>
      <c r="J59" s="786"/>
      <c r="K59" s="786"/>
      <c r="L59" s="786"/>
      <c r="M59" s="786"/>
      <c r="N59" s="786"/>
      <c r="O59" s="786"/>
      <c r="P59" s="786"/>
      <c r="Q59" s="786"/>
      <c r="AY59" s="517"/>
      <c r="AZ59" s="517"/>
      <c r="BA59" s="517"/>
      <c r="BB59" s="517"/>
      <c r="BC59" s="517"/>
      <c r="BD59" s="690"/>
      <c r="BE59" s="690"/>
      <c r="BF59" s="690"/>
      <c r="BG59" s="517"/>
      <c r="BH59" s="259"/>
      <c r="BI59" s="517"/>
      <c r="BJ59" s="517"/>
    </row>
    <row r="60" spans="1:74" s="463" customFormat="1" ht="22.35" customHeight="1" x14ac:dyDescent="0.2">
      <c r="A60" s="462"/>
      <c r="B60" s="789" t="s">
        <v>1089</v>
      </c>
      <c r="C60" s="790"/>
      <c r="D60" s="790"/>
      <c r="E60" s="790"/>
      <c r="F60" s="790"/>
      <c r="G60" s="790"/>
      <c r="H60" s="790"/>
      <c r="I60" s="790"/>
      <c r="J60" s="790"/>
      <c r="K60" s="790"/>
      <c r="L60" s="790"/>
      <c r="M60" s="790"/>
      <c r="N60" s="790"/>
      <c r="O60" s="790"/>
      <c r="P60" s="790"/>
      <c r="Q60" s="786"/>
      <c r="AY60" s="517"/>
      <c r="AZ60" s="517"/>
      <c r="BA60" s="517"/>
      <c r="BB60" s="517"/>
      <c r="BC60" s="517"/>
      <c r="BD60" s="690"/>
      <c r="BE60" s="690"/>
      <c r="BF60" s="690"/>
      <c r="BG60" s="517"/>
      <c r="BH60" s="259"/>
      <c r="BI60" s="517"/>
      <c r="BJ60" s="517"/>
    </row>
    <row r="61" spans="1:74" s="463" customFormat="1" ht="12" customHeight="1" x14ac:dyDescent="0.2">
      <c r="A61" s="462"/>
      <c r="B61" s="784" t="s">
        <v>1045</v>
      </c>
      <c r="C61" s="785"/>
      <c r="D61" s="785"/>
      <c r="E61" s="785"/>
      <c r="F61" s="785"/>
      <c r="G61" s="785"/>
      <c r="H61" s="785"/>
      <c r="I61" s="785"/>
      <c r="J61" s="785"/>
      <c r="K61" s="785"/>
      <c r="L61" s="785"/>
      <c r="M61" s="785"/>
      <c r="N61" s="785"/>
      <c r="O61" s="785"/>
      <c r="P61" s="785"/>
      <c r="Q61" s="786"/>
      <c r="AY61" s="517"/>
      <c r="AZ61" s="517"/>
      <c r="BA61" s="517"/>
      <c r="BB61" s="517"/>
      <c r="BC61" s="517"/>
      <c r="BD61" s="690"/>
      <c r="BE61" s="690"/>
      <c r="BF61" s="690"/>
      <c r="BG61" s="517"/>
      <c r="BH61" s="259"/>
      <c r="BI61" s="517"/>
      <c r="BJ61" s="517"/>
    </row>
    <row r="62" spans="1:74" s="461" customFormat="1" ht="12" customHeight="1" x14ac:dyDescent="0.2">
      <c r="A62" s="436"/>
      <c r="B62" s="806" t="s">
        <v>1147</v>
      </c>
      <c r="C62" s="786"/>
      <c r="D62" s="786"/>
      <c r="E62" s="786"/>
      <c r="F62" s="786"/>
      <c r="G62" s="786"/>
      <c r="H62" s="786"/>
      <c r="I62" s="786"/>
      <c r="J62" s="786"/>
      <c r="K62" s="786"/>
      <c r="L62" s="786"/>
      <c r="M62" s="786"/>
      <c r="N62" s="786"/>
      <c r="O62" s="786"/>
      <c r="P62" s="786"/>
      <c r="Q62" s="786"/>
      <c r="AY62" s="513"/>
      <c r="AZ62" s="513"/>
      <c r="BA62" s="513"/>
      <c r="BB62" s="513"/>
      <c r="BC62" s="513"/>
      <c r="BD62" s="686"/>
      <c r="BE62" s="686"/>
      <c r="BF62" s="686"/>
      <c r="BG62" s="513"/>
      <c r="BH62" s="259"/>
      <c r="BI62" s="513"/>
      <c r="BJ62" s="513"/>
    </row>
    <row r="63" spans="1:74" x14ac:dyDescent="0.2">
      <c r="BH63" s="259"/>
      <c r="BK63" s="376"/>
      <c r="BL63" s="376"/>
      <c r="BM63" s="376"/>
      <c r="BN63" s="376"/>
      <c r="BO63" s="376"/>
      <c r="BP63" s="376"/>
      <c r="BQ63" s="376"/>
      <c r="BR63" s="376"/>
      <c r="BS63" s="376"/>
      <c r="BT63" s="376"/>
      <c r="BU63" s="376"/>
      <c r="BV63" s="376"/>
    </row>
    <row r="64" spans="1:74" x14ac:dyDescent="0.2">
      <c r="BH64" s="259"/>
      <c r="BK64" s="376"/>
      <c r="BL64" s="376"/>
      <c r="BM64" s="376"/>
      <c r="BN64" s="376"/>
      <c r="BO64" s="376"/>
      <c r="BP64" s="376"/>
      <c r="BQ64" s="376"/>
      <c r="BR64" s="376"/>
      <c r="BS64" s="376"/>
      <c r="BT64" s="376"/>
      <c r="BU64" s="376"/>
      <c r="BV64" s="376"/>
    </row>
    <row r="65" spans="60:74" x14ac:dyDescent="0.2">
      <c r="BH65" s="259"/>
      <c r="BK65" s="376"/>
      <c r="BL65" s="376"/>
      <c r="BM65" s="376"/>
      <c r="BN65" s="376"/>
      <c r="BO65" s="376"/>
      <c r="BP65" s="376"/>
      <c r="BQ65" s="376"/>
      <c r="BR65" s="376"/>
      <c r="BS65" s="376"/>
      <c r="BT65" s="376"/>
      <c r="BU65" s="376"/>
      <c r="BV65" s="376"/>
    </row>
    <row r="66" spans="60:74" x14ac:dyDescent="0.2">
      <c r="BH66" s="259"/>
      <c r="BK66" s="376"/>
      <c r="BL66" s="376"/>
      <c r="BM66" s="376"/>
      <c r="BN66" s="376"/>
      <c r="BO66" s="376"/>
      <c r="BP66" s="376"/>
      <c r="BQ66" s="376"/>
      <c r="BR66" s="376"/>
      <c r="BS66" s="376"/>
      <c r="BT66" s="376"/>
      <c r="BU66" s="376"/>
      <c r="BV66" s="376"/>
    </row>
    <row r="67" spans="60:74" x14ac:dyDescent="0.2">
      <c r="BH67" s="259"/>
      <c r="BK67" s="376"/>
      <c r="BL67" s="376"/>
      <c r="BM67" s="376"/>
      <c r="BN67" s="376"/>
      <c r="BO67" s="376"/>
      <c r="BP67" s="376"/>
      <c r="BQ67" s="376"/>
      <c r="BR67" s="376"/>
      <c r="BS67" s="376"/>
      <c r="BT67" s="376"/>
      <c r="BU67" s="376"/>
      <c r="BV67" s="376"/>
    </row>
    <row r="68" spans="60:74" x14ac:dyDescent="0.2">
      <c r="BK68" s="376"/>
      <c r="BL68" s="376"/>
      <c r="BM68" s="376"/>
      <c r="BN68" s="376"/>
      <c r="BO68" s="376"/>
      <c r="BP68" s="376"/>
      <c r="BQ68" s="376"/>
      <c r="BR68" s="376"/>
      <c r="BS68" s="376"/>
      <c r="BT68" s="376"/>
      <c r="BU68" s="376"/>
      <c r="BV68" s="376"/>
    </row>
    <row r="69" spans="60:74" x14ac:dyDescent="0.2">
      <c r="BK69" s="376"/>
      <c r="BL69" s="376"/>
      <c r="BM69" s="376"/>
      <c r="BN69" s="376"/>
      <c r="BO69" s="376"/>
      <c r="BP69" s="376"/>
      <c r="BQ69" s="376"/>
      <c r="BR69" s="376"/>
      <c r="BS69" s="376"/>
      <c r="BT69" s="376"/>
      <c r="BU69" s="376"/>
      <c r="BV69" s="376"/>
    </row>
    <row r="70" spans="60:74" x14ac:dyDescent="0.2">
      <c r="BK70" s="376"/>
      <c r="BL70" s="376"/>
      <c r="BM70" s="376"/>
      <c r="BN70" s="376"/>
      <c r="BO70" s="376"/>
      <c r="BP70" s="376"/>
      <c r="BQ70" s="376"/>
      <c r="BR70" s="376"/>
      <c r="BS70" s="376"/>
      <c r="BT70" s="376"/>
      <c r="BU70" s="376"/>
      <c r="BV70" s="376"/>
    </row>
    <row r="71" spans="60:74" x14ac:dyDescent="0.2">
      <c r="BK71" s="376"/>
      <c r="BL71" s="376"/>
      <c r="BM71" s="376"/>
      <c r="BN71" s="376"/>
      <c r="BO71" s="376"/>
      <c r="BP71" s="376"/>
      <c r="BQ71" s="376"/>
      <c r="BR71" s="376"/>
      <c r="BS71" s="376"/>
      <c r="BT71" s="376"/>
      <c r="BU71" s="376"/>
      <c r="BV71" s="376"/>
    </row>
    <row r="72" spans="60:74" x14ac:dyDescent="0.2">
      <c r="BK72" s="376"/>
      <c r="BL72" s="376"/>
      <c r="BM72" s="376"/>
      <c r="BN72" s="376"/>
      <c r="BO72" s="376"/>
      <c r="BP72" s="376"/>
      <c r="BQ72" s="376"/>
      <c r="BR72" s="376"/>
      <c r="BS72" s="376"/>
      <c r="BT72" s="376"/>
      <c r="BU72" s="376"/>
      <c r="BV72" s="376"/>
    </row>
    <row r="73" spans="60:74" x14ac:dyDescent="0.2">
      <c r="BK73" s="376"/>
      <c r="BL73" s="376"/>
      <c r="BM73" s="376"/>
      <c r="BN73" s="376"/>
      <c r="BO73" s="376"/>
      <c r="BP73" s="376"/>
      <c r="BQ73" s="376"/>
      <c r="BR73" s="376"/>
      <c r="BS73" s="376"/>
      <c r="BT73" s="376"/>
      <c r="BU73" s="376"/>
      <c r="BV73" s="376"/>
    </row>
    <row r="74" spans="60:74" x14ac:dyDescent="0.2">
      <c r="BK74" s="376"/>
      <c r="BL74" s="376"/>
      <c r="BM74" s="376"/>
      <c r="BN74" s="376"/>
      <c r="BO74" s="376"/>
      <c r="BP74" s="376"/>
      <c r="BQ74" s="376"/>
      <c r="BR74" s="376"/>
      <c r="BS74" s="376"/>
      <c r="BT74" s="376"/>
      <c r="BU74" s="376"/>
      <c r="BV74" s="376"/>
    </row>
    <row r="75" spans="60:74" x14ac:dyDescent="0.2">
      <c r="BK75" s="376"/>
      <c r="BL75" s="376"/>
      <c r="BM75" s="376"/>
      <c r="BN75" s="376"/>
      <c r="BO75" s="376"/>
      <c r="BP75" s="376"/>
      <c r="BQ75" s="376"/>
      <c r="BR75" s="376"/>
      <c r="BS75" s="376"/>
      <c r="BT75" s="376"/>
      <c r="BU75" s="376"/>
      <c r="BV75" s="376"/>
    </row>
    <row r="76" spans="60:74" x14ac:dyDescent="0.2">
      <c r="BK76" s="376"/>
      <c r="BL76" s="376"/>
      <c r="BM76" s="376"/>
      <c r="BN76" s="376"/>
      <c r="BO76" s="376"/>
      <c r="BP76" s="376"/>
      <c r="BQ76" s="376"/>
      <c r="BR76" s="376"/>
      <c r="BS76" s="376"/>
      <c r="BT76" s="376"/>
      <c r="BU76" s="376"/>
      <c r="BV76" s="376"/>
    </row>
    <row r="77" spans="60:74" x14ac:dyDescent="0.2">
      <c r="BK77" s="376"/>
      <c r="BL77" s="376"/>
      <c r="BM77" s="376"/>
      <c r="BN77" s="376"/>
      <c r="BO77" s="376"/>
      <c r="BP77" s="376"/>
      <c r="BQ77" s="376"/>
      <c r="BR77" s="376"/>
      <c r="BS77" s="376"/>
      <c r="BT77" s="376"/>
      <c r="BU77" s="376"/>
      <c r="BV77" s="376"/>
    </row>
    <row r="78" spans="60:74" x14ac:dyDescent="0.2">
      <c r="BK78" s="376"/>
      <c r="BL78" s="376"/>
      <c r="BM78" s="376"/>
      <c r="BN78" s="376"/>
      <c r="BO78" s="376"/>
      <c r="BP78" s="376"/>
      <c r="BQ78" s="376"/>
      <c r="BR78" s="376"/>
      <c r="BS78" s="376"/>
      <c r="BT78" s="376"/>
      <c r="BU78" s="376"/>
      <c r="BV78" s="376"/>
    </row>
    <row r="79" spans="60:74" x14ac:dyDescent="0.2">
      <c r="BK79" s="376"/>
      <c r="BL79" s="376"/>
      <c r="BM79" s="376"/>
      <c r="BN79" s="376"/>
      <c r="BO79" s="376"/>
      <c r="BP79" s="376"/>
      <c r="BQ79" s="376"/>
      <c r="BR79" s="376"/>
      <c r="BS79" s="376"/>
      <c r="BT79" s="376"/>
      <c r="BU79" s="376"/>
      <c r="BV79" s="376"/>
    </row>
    <row r="80" spans="60:74" x14ac:dyDescent="0.2">
      <c r="BK80" s="376"/>
      <c r="BL80" s="376"/>
      <c r="BM80" s="376"/>
      <c r="BN80" s="376"/>
      <c r="BO80" s="376"/>
      <c r="BP80" s="376"/>
      <c r="BQ80" s="376"/>
      <c r="BR80" s="376"/>
      <c r="BS80" s="376"/>
      <c r="BT80" s="376"/>
      <c r="BU80" s="376"/>
      <c r="BV80" s="376"/>
    </row>
    <row r="81" spans="63:74" x14ac:dyDescent="0.2">
      <c r="BK81" s="376"/>
      <c r="BL81" s="376"/>
      <c r="BM81" s="376"/>
      <c r="BN81" s="376"/>
      <c r="BO81" s="376"/>
      <c r="BP81" s="376"/>
      <c r="BQ81" s="376"/>
      <c r="BR81" s="376"/>
      <c r="BS81" s="376"/>
      <c r="BT81" s="376"/>
      <c r="BU81" s="376"/>
      <c r="BV81" s="376"/>
    </row>
    <row r="82" spans="63:74" x14ac:dyDescent="0.2">
      <c r="BK82" s="376"/>
      <c r="BL82" s="376"/>
      <c r="BM82" s="376"/>
      <c r="BN82" s="376"/>
      <c r="BO82" s="376"/>
      <c r="BP82" s="376"/>
      <c r="BQ82" s="376"/>
      <c r="BR82" s="376"/>
      <c r="BS82" s="376"/>
      <c r="BT82" s="376"/>
      <c r="BU82" s="376"/>
      <c r="BV82" s="376"/>
    </row>
    <row r="83" spans="63:74" x14ac:dyDescent="0.2">
      <c r="BK83" s="376"/>
      <c r="BL83" s="376"/>
      <c r="BM83" s="376"/>
      <c r="BN83" s="376"/>
      <c r="BO83" s="376"/>
      <c r="BP83" s="376"/>
      <c r="BQ83" s="376"/>
      <c r="BR83" s="376"/>
      <c r="BS83" s="376"/>
      <c r="BT83" s="376"/>
      <c r="BU83" s="376"/>
      <c r="BV83" s="376"/>
    </row>
    <row r="84" spans="63:74" x14ac:dyDescent="0.2">
      <c r="BK84" s="376"/>
      <c r="BL84" s="376"/>
      <c r="BM84" s="376"/>
      <c r="BN84" s="376"/>
      <c r="BO84" s="376"/>
      <c r="BP84" s="376"/>
      <c r="BQ84" s="376"/>
      <c r="BR84" s="376"/>
      <c r="BS84" s="376"/>
      <c r="BT84" s="376"/>
      <c r="BU84" s="376"/>
      <c r="BV84" s="376"/>
    </row>
    <row r="85" spans="63:74" x14ac:dyDescent="0.2">
      <c r="BK85" s="376"/>
      <c r="BL85" s="376"/>
      <c r="BM85" s="376"/>
      <c r="BN85" s="376"/>
      <c r="BO85" s="376"/>
      <c r="BP85" s="376"/>
      <c r="BQ85" s="376"/>
      <c r="BR85" s="376"/>
      <c r="BS85" s="376"/>
      <c r="BT85" s="376"/>
      <c r="BU85" s="376"/>
      <c r="BV85" s="376"/>
    </row>
    <row r="86" spans="63:74" x14ac:dyDescent="0.2">
      <c r="BK86" s="376"/>
      <c r="BL86" s="376"/>
      <c r="BM86" s="376"/>
      <c r="BN86" s="376"/>
      <c r="BO86" s="376"/>
      <c r="BP86" s="376"/>
      <c r="BQ86" s="376"/>
      <c r="BR86" s="376"/>
      <c r="BS86" s="376"/>
      <c r="BT86" s="376"/>
      <c r="BU86" s="376"/>
      <c r="BV86" s="376"/>
    </row>
    <row r="87" spans="63:74" x14ac:dyDescent="0.2">
      <c r="BK87" s="376"/>
      <c r="BL87" s="376"/>
      <c r="BM87" s="376"/>
      <c r="BN87" s="376"/>
      <c r="BO87" s="376"/>
      <c r="BP87" s="376"/>
      <c r="BQ87" s="376"/>
      <c r="BR87" s="376"/>
      <c r="BS87" s="376"/>
      <c r="BT87" s="376"/>
      <c r="BU87" s="376"/>
      <c r="BV87" s="376"/>
    </row>
    <row r="88" spans="63:74" x14ac:dyDescent="0.2">
      <c r="BK88" s="376"/>
      <c r="BL88" s="376"/>
      <c r="BM88" s="376"/>
      <c r="BN88" s="376"/>
      <c r="BO88" s="376"/>
      <c r="BP88" s="376"/>
      <c r="BQ88" s="376"/>
      <c r="BR88" s="376"/>
      <c r="BS88" s="376"/>
      <c r="BT88" s="376"/>
      <c r="BU88" s="376"/>
      <c r="BV88" s="376"/>
    </row>
    <row r="89" spans="63:74" x14ac:dyDescent="0.2">
      <c r="BK89" s="376"/>
      <c r="BL89" s="376"/>
      <c r="BM89" s="376"/>
      <c r="BN89" s="376"/>
      <c r="BO89" s="376"/>
      <c r="BP89" s="376"/>
      <c r="BQ89" s="376"/>
      <c r="BR89" s="376"/>
      <c r="BS89" s="376"/>
      <c r="BT89" s="376"/>
      <c r="BU89" s="376"/>
      <c r="BV89" s="376"/>
    </row>
    <row r="90" spans="63:74" x14ac:dyDescent="0.2">
      <c r="BK90" s="376"/>
      <c r="BL90" s="376"/>
      <c r="BM90" s="376"/>
      <c r="BN90" s="376"/>
      <c r="BO90" s="376"/>
      <c r="BP90" s="376"/>
      <c r="BQ90" s="376"/>
      <c r="BR90" s="376"/>
      <c r="BS90" s="376"/>
      <c r="BT90" s="376"/>
      <c r="BU90" s="376"/>
      <c r="BV90" s="376"/>
    </row>
    <row r="91" spans="63:74" x14ac:dyDescent="0.2">
      <c r="BK91" s="376"/>
      <c r="BL91" s="376"/>
      <c r="BM91" s="376"/>
      <c r="BN91" s="376"/>
      <c r="BO91" s="376"/>
      <c r="BP91" s="376"/>
      <c r="BQ91" s="376"/>
      <c r="BR91" s="376"/>
      <c r="BS91" s="376"/>
      <c r="BT91" s="376"/>
      <c r="BU91" s="376"/>
      <c r="BV91" s="376"/>
    </row>
    <row r="92" spans="63:74" x14ac:dyDescent="0.2">
      <c r="BK92" s="376"/>
      <c r="BL92" s="376"/>
      <c r="BM92" s="376"/>
      <c r="BN92" s="376"/>
      <c r="BO92" s="376"/>
      <c r="BP92" s="376"/>
      <c r="BQ92" s="376"/>
      <c r="BR92" s="376"/>
      <c r="BS92" s="376"/>
      <c r="BT92" s="376"/>
      <c r="BU92" s="376"/>
      <c r="BV92" s="376"/>
    </row>
    <row r="93" spans="63:74" x14ac:dyDescent="0.2">
      <c r="BK93" s="376"/>
      <c r="BL93" s="376"/>
      <c r="BM93" s="376"/>
      <c r="BN93" s="376"/>
      <c r="BO93" s="376"/>
      <c r="BP93" s="376"/>
      <c r="BQ93" s="376"/>
      <c r="BR93" s="376"/>
      <c r="BS93" s="376"/>
      <c r="BT93" s="376"/>
      <c r="BU93" s="376"/>
      <c r="BV93" s="376"/>
    </row>
    <row r="94" spans="63:74" x14ac:dyDescent="0.2">
      <c r="BK94" s="376"/>
      <c r="BL94" s="376"/>
      <c r="BM94" s="376"/>
      <c r="BN94" s="376"/>
      <c r="BO94" s="376"/>
      <c r="BP94" s="376"/>
      <c r="BQ94" s="376"/>
      <c r="BR94" s="376"/>
      <c r="BS94" s="376"/>
      <c r="BT94" s="376"/>
      <c r="BU94" s="376"/>
      <c r="BV94" s="376"/>
    </row>
    <row r="95" spans="63:74" x14ac:dyDescent="0.2">
      <c r="BK95" s="376"/>
      <c r="BL95" s="376"/>
      <c r="BM95" s="376"/>
      <c r="BN95" s="376"/>
      <c r="BO95" s="376"/>
      <c r="BP95" s="376"/>
      <c r="BQ95" s="376"/>
      <c r="BR95" s="376"/>
      <c r="BS95" s="376"/>
      <c r="BT95" s="376"/>
      <c r="BU95" s="376"/>
      <c r="BV95" s="376"/>
    </row>
    <row r="96" spans="63:74" x14ac:dyDescent="0.2">
      <c r="BK96" s="376"/>
      <c r="BL96" s="376"/>
      <c r="BM96" s="376"/>
      <c r="BN96" s="376"/>
      <c r="BO96" s="376"/>
      <c r="BP96" s="376"/>
      <c r="BQ96" s="376"/>
      <c r="BR96" s="376"/>
      <c r="BS96" s="376"/>
      <c r="BT96" s="376"/>
      <c r="BU96" s="376"/>
      <c r="BV96" s="376"/>
    </row>
    <row r="97" spans="63:74" x14ac:dyDescent="0.2">
      <c r="BK97" s="376"/>
      <c r="BL97" s="376"/>
      <c r="BM97" s="376"/>
      <c r="BN97" s="376"/>
      <c r="BO97" s="376"/>
      <c r="BP97" s="376"/>
      <c r="BQ97" s="376"/>
      <c r="BR97" s="376"/>
      <c r="BS97" s="376"/>
      <c r="BT97" s="376"/>
      <c r="BU97" s="376"/>
      <c r="BV97" s="376"/>
    </row>
    <row r="98" spans="63:74" x14ac:dyDescent="0.2">
      <c r="BK98" s="376"/>
      <c r="BL98" s="376"/>
      <c r="BM98" s="376"/>
      <c r="BN98" s="376"/>
      <c r="BO98" s="376"/>
      <c r="BP98" s="376"/>
      <c r="BQ98" s="376"/>
      <c r="BR98" s="376"/>
      <c r="BS98" s="376"/>
      <c r="BT98" s="376"/>
      <c r="BU98" s="376"/>
      <c r="BV98" s="376"/>
    </row>
    <row r="99" spans="63:74" x14ac:dyDescent="0.2">
      <c r="BK99" s="376"/>
      <c r="BL99" s="376"/>
      <c r="BM99" s="376"/>
      <c r="BN99" s="376"/>
      <c r="BO99" s="376"/>
      <c r="BP99" s="376"/>
      <c r="BQ99" s="376"/>
      <c r="BR99" s="376"/>
      <c r="BS99" s="376"/>
      <c r="BT99" s="376"/>
      <c r="BU99" s="376"/>
      <c r="BV99" s="376"/>
    </row>
    <row r="100" spans="63:74" x14ac:dyDescent="0.2">
      <c r="BK100" s="376"/>
      <c r="BL100" s="376"/>
      <c r="BM100" s="376"/>
      <c r="BN100" s="376"/>
      <c r="BO100" s="376"/>
      <c r="BP100" s="376"/>
      <c r="BQ100" s="376"/>
      <c r="BR100" s="376"/>
      <c r="BS100" s="376"/>
      <c r="BT100" s="376"/>
      <c r="BU100" s="376"/>
      <c r="BV100" s="376"/>
    </row>
    <row r="101" spans="63:74" x14ac:dyDescent="0.2">
      <c r="BK101" s="376"/>
      <c r="BL101" s="376"/>
      <c r="BM101" s="376"/>
      <c r="BN101" s="376"/>
      <c r="BO101" s="376"/>
      <c r="BP101" s="376"/>
      <c r="BQ101" s="376"/>
      <c r="BR101" s="376"/>
      <c r="BS101" s="376"/>
      <c r="BT101" s="376"/>
      <c r="BU101" s="376"/>
      <c r="BV101" s="376"/>
    </row>
    <row r="102" spans="63:74" x14ac:dyDescent="0.2">
      <c r="BK102" s="376"/>
      <c r="BL102" s="376"/>
      <c r="BM102" s="376"/>
      <c r="BN102" s="376"/>
      <c r="BO102" s="376"/>
      <c r="BP102" s="376"/>
      <c r="BQ102" s="376"/>
      <c r="BR102" s="376"/>
      <c r="BS102" s="376"/>
      <c r="BT102" s="376"/>
      <c r="BU102" s="376"/>
      <c r="BV102" s="376"/>
    </row>
    <row r="103" spans="63:74" x14ac:dyDescent="0.2">
      <c r="BK103" s="376"/>
      <c r="BL103" s="376"/>
      <c r="BM103" s="376"/>
      <c r="BN103" s="376"/>
      <c r="BO103" s="376"/>
      <c r="BP103" s="376"/>
      <c r="BQ103" s="376"/>
      <c r="BR103" s="376"/>
      <c r="BS103" s="376"/>
      <c r="BT103" s="376"/>
      <c r="BU103" s="376"/>
      <c r="BV103" s="376"/>
    </row>
    <row r="104" spans="63:74" x14ac:dyDescent="0.2">
      <c r="BK104" s="376"/>
      <c r="BL104" s="376"/>
      <c r="BM104" s="376"/>
      <c r="BN104" s="376"/>
      <c r="BO104" s="376"/>
      <c r="BP104" s="376"/>
      <c r="BQ104" s="376"/>
      <c r="BR104" s="376"/>
      <c r="BS104" s="376"/>
      <c r="BT104" s="376"/>
      <c r="BU104" s="376"/>
      <c r="BV104" s="376"/>
    </row>
    <row r="105" spans="63:74" x14ac:dyDescent="0.2">
      <c r="BK105" s="376"/>
      <c r="BL105" s="376"/>
      <c r="BM105" s="376"/>
      <c r="BN105" s="376"/>
      <c r="BO105" s="376"/>
      <c r="BP105" s="376"/>
      <c r="BQ105" s="376"/>
      <c r="BR105" s="376"/>
      <c r="BS105" s="376"/>
      <c r="BT105" s="376"/>
      <c r="BU105" s="376"/>
      <c r="BV105" s="376"/>
    </row>
    <row r="106" spans="63:74" x14ac:dyDescent="0.2">
      <c r="BK106" s="376"/>
      <c r="BL106" s="376"/>
      <c r="BM106" s="376"/>
      <c r="BN106" s="376"/>
      <c r="BO106" s="376"/>
      <c r="BP106" s="376"/>
      <c r="BQ106" s="376"/>
      <c r="BR106" s="376"/>
      <c r="BS106" s="376"/>
      <c r="BT106" s="376"/>
      <c r="BU106" s="376"/>
      <c r="BV106" s="376"/>
    </row>
    <row r="107" spans="63:74" x14ac:dyDescent="0.2">
      <c r="BK107" s="376"/>
      <c r="BL107" s="376"/>
      <c r="BM107" s="376"/>
      <c r="BN107" s="376"/>
      <c r="BO107" s="376"/>
      <c r="BP107" s="376"/>
      <c r="BQ107" s="376"/>
      <c r="BR107" s="376"/>
      <c r="BS107" s="376"/>
      <c r="BT107" s="376"/>
      <c r="BU107" s="376"/>
      <c r="BV107" s="376"/>
    </row>
    <row r="108" spans="63:74" x14ac:dyDescent="0.2">
      <c r="BK108" s="376"/>
      <c r="BL108" s="376"/>
      <c r="BM108" s="376"/>
      <c r="BN108" s="376"/>
      <c r="BO108" s="376"/>
      <c r="BP108" s="376"/>
      <c r="BQ108" s="376"/>
      <c r="BR108" s="376"/>
      <c r="BS108" s="376"/>
      <c r="BT108" s="376"/>
      <c r="BU108" s="376"/>
      <c r="BV108" s="376"/>
    </row>
    <row r="109" spans="63:74" x14ac:dyDescent="0.2">
      <c r="BK109" s="376"/>
      <c r="BL109" s="376"/>
      <c r="BM109" s="376"/>
      <c r="BN109" s="376"/>
      <c r="BO109" s="376"/>
      <c r="BP109" s="376"/>
      <c r="BQ109" s="376"/>
      <c r="BR109" s="376"/>
      <c r="BS109" s="376"/>
      <c r="BT109" s="376"/>
      <c r="BU109" s="376"/>
      <c r="BV109" s="376"/>
    </row>
    <row r="110" spans="63:74" x14ac:dyDescent="0.2">
      <c r="BK110" s="376"/>
      <c r="BL110" s="376"/>
      <c r="BM110" s="376"/>
      <c r="BN110" s="376"/>
      <c r="BO110" s="376"/>
      <c r="BP110" s="376"/>
      <c r="BQ110" s="376"/>
      <c r="BR110" s="376"/>
      <c r="BS110" s="376"/>
      <c r="BT110" s="376"/>
      <c r="BU110" s="376"/>
      <c r="BV110" s="376"/>
    </row>
    <row r="111" spans="63:74" x14ac:dyDescent="0.2">
      <c r="BK111" s="376"/>
      <c r="BL111" s="376"/>
      <c r="BM111" s="376"/>
      <c r="BN111" s="376"/>
      <c r="BO111" s="376"/>
      <c r="BP111" s="376"/>
      <c r="BQ111" s="376"/>
      <c r="BR111" s="376"/>
      <c r="BS111" s="376"/>
      <c r="BT111" s="376"/>
      <c r="BU111" s="376"/>
      <c r="BV111" s="376"/>
    </row>
    <row r="112" spans="63:74" x14ac:dyDescent="0.2">
      <c r="BK112" s="376"/>
      <c r="BL112" s="376"/>
      <c r="BM112" s="376"/>
      <c r="BN112" s="376"/>
      <c r="BO112" s="376"/>
      <c r="BP112" s="376"/>
      <c r="BQ112" s="376"/>
      <c r="BR112" s="376"/>
      <c r="BS112" s="376"/>
      <c r="BT112" s="376"/>
      <c r="BU112" s="376"/>
      <c r="BV112" s="376"/>
    </row>
    <row r="113" spans="63:74" x14ac:dyDescent="0.2">
      <c r="BK113" s="376"/>
      <c r="BL113" s="376"/>
      <c r="BM113" s="376"/>
      <c r="BN113" s="376"/>
      <c r="BO113" s="376"/>
      <c r="BP113" s="376"/>
      <c r="BQ113" s="376"/>
      <c r="BR113" s="376"/>
      <c r="BS113" s="376"/>
      <c r="BT113" s="376"/>
      <c r="BU113" s="376"/>
      <c r="BV113" s="376"/>
    </row>
    <row r="114" spans="63:74" x14ac:dyDescent="0.2">
      <c r="BK114" s="376"/>
      <c r="BL114" s="376"/>
      <c r="BM114" s="376"/>
      <c r="BN114" s="376"/>
      <c r="BO114" s="376"/>
      <c r="BP114" s="376"/>
      <c r="BQ114" s="376"/>
      <c r="BR114" s="376"/>
      <c r="BS114" s="376"/>
      <c r="BT114" s="376"/>
      <c r="BU114" s="376"/>
      <c r="BV114" s="376"/>
    </row>
    <row r="115" spans="63:74" x14ac:dyDescent="0.2">
      <c r="BK115" s="376"/>
      <c r="BL115" s="376"/>
      <c r="BM115" s="376"/>
      <c r="BN115" s="376"/>
      <c r="BO115" s="376"/>
      <c r="BP115" s="376"/>
      <c r="BQ115" s="376"/>
      <c r="BR115" s="376"/>
      <c r="BS115" s="376"/>
      <c r="BT115" s="376"/>
      <c r="BU115" s="376"/>
      <c r="BV115" s="376"/>
    </row>
    <row r="116" spans="63:74" x14ac:dyDescent="0.2">
      <c r="BK116" s="376"/>
      <c r="BL116" s="376"/>
      <c r="BM116" s="376"/>
      <c r="BN116" s="376"/>
      <c r="BO116" s="376"/>
      <c r="BP116" s="376"/>
      <c r="BQ116" s="376"/>
      <c r="BR116" s="376"/>
      <c r="BS116" s="376"/>
      <c r="BT116" s="376"/>
      <c r="BU116" s="376"/>
      <c r="BV116" s="376"/>
    </row>
    <row r="117" spans="63:74" x14ac:dyDescent="0.2">
      <c r="BK117" s="376"/>
      <c r="BL117" s="376"/>
      <c r="BM117" s="376"/>
      <c r="BN117" s="376"/>
      <c r="BO117" s="376"/>
      <c r="BP117" s="376"/>
      <c r="BQ117" s="376"/>
      <c r="BR117" s="376"/>
      <c r="BS117" s="376"/>
      <c r="BT117" s="376"/>
      <c r="BU117" s="376"/>
      <c r="BV117" s="376"/>
    </row>
    <row r="118" spans="63:74" x14ac:dyDescent="0.2">
      <c r="BK118" s="376"/>
      <c r="BL118" s="376"/>
      <c r="BM118" s="376"/>
      <c r="BN118" s="376"/>
      <c r="BO118" s="376"/>
      <c r="BP118" s="376"/>
      <c r="BQ118" s="376"/>
      <c r="BR118" s="376"/>
      <c r="BS118" s="376"/>
      <c r="BT118" s="376"/>
      <c r="BU118" s="376"/>
      <c r="BV118" s="376"/>
    </row>
    <row r="119" spans="63:74" x14ac:dyDescent="0.2">
      <c r="BK119" s="376"/>
      <c r="BL119" s="376"/>
      <c r="BM119" s="376"/>
      <c r="BN119" s="376"/>
      <c r="BO119" s="376"/>
      <c r="BP119" s="376"/>
      <c r="BQ119" s="376"/>
      <c r="BR119" s="376"/>
      <c r="BS119" s="376"/>
      <c r="BT119" s="376"/>
      <c r="BU119" s="376"/>
      <c r="BV119" s="376"/>
    </row>
    <row r="120" spans="63:74" x14ac:dyDescent="0.2">
      <c r="BK120" s="376"/>
      <c r="BL120" s="376"/>
      <c r="BM120" s="376"/>
      <c r="BN120" s="376"/>
      <c r="BO120" s="376"/>
      <c r="BP120" s="376"/>
      <c r="BQ120" s="376"/>
      <c r="BR120" s="376"/>
      <c r="BS120" s="376"/>
      <c r="BT120" s="376"/>
      <c r="BU120" s="376"/>
      <c r="BV120" s="376"/>
    </row>
    <row r="121" spans="63:74" x14ac:dyDescent="0.2">
      <c r="BK121" s="376"/>
      <c r="BL121" s="376"/>
      <c r="BM121" s="376"/>
      <c r="BN121" s="376"/>
      <c r="BO121" s="376"/>
      <c r="BP121" s="376"/>
      <c r="BQ121" s="376"/>
      <c r="BR121" s="376"/>
      <c r="BS121" s="376"/>
      <c r="BT121" s="376"/>
      <c r="BU121" s="376"/>
      <c r="BV121" s="376"/>
    </row>
    <row r="122" spans="63:74" x14ac:dyDescent="0.2">
      <c r="BK122" s="376"/>
      <c r="BL122" s="376"/>
      <c r="BM122" s="376"/>
      <c r="BN122" s="376"/>
      <c r="BO122" s="376"/>
      <c r="BP122" s="376"/>
      <c r="BQ122" s="376"/>
      <c r="BR122" s="376"/>
      <c r="BS122" s="376"/>
      <c r="BT122" s="376"/>
      <c r="BU122" s="376"/>
      <c r="BV122" s="376"/>
    </row>
    <row r="123" spans="63:74" x14ac:dyDescent="0.2">
      <c r="BK123" s="376"/>
      <c r="BL123" s="376"/>
      <c r="BM123" s="376"/>
      <c r="BN123" s="376"/>
      <c r="BO123" s="376"/>
      <c r="BP123" s="376"/>
      <c r="BQ123" s="376"/>
      <c r="BR123" s="376"/>
      <c r="BS123" s="376"/>
      <c r="BT123" s="376"/>
      <c r="BU123" s="376"/>
      <c r="BV123" s="376"/>
    </row>
    <row r="124" spans="63:74" x14ac:dyDescent="0.2">
      <c r="BK124" s="376"/>
      <c r="BL124" s="376"/>
      <c r="BM124" s="376"/>
      <c r="BN124" s="376"/>
      <c r="BO124" s="376"/>
      <c r="BP124" s="376"/>
      <c r="BQ124" s="376"/>
      <c r="BR124" s="376"/>
      <c r="BS124" s="376"/>
      <c r="BT124" s="376"/>
      <c r="BU124" s="376"/>
      <c r="BV124" s="376"/>
    </row>
    <row r="125" spans="63:74" x14ac:dyDescent="0.2">
      <c r="BK125" s="376"/>
      <c r="BL125" s="376"/>
      <c r="BM125" s="376"/>
      <c r="BN125" s="376"/>
      <c r="BO125" s="376"/>
      <c r="BP125" s="376"/>
      <c r="BQ125" s="376"/>
      <c r="BR125" s="376"/>
      <c r="BS125" s="376"/>
      <c r="BT125" s="376"/>
      <c r="BU125" s="376"/>
      <c r="BV125" s="376"/>
    </row>
    <row r="126" spans="63:74" x14ac:dyDescent="0.2">
      <c r="BK126" s="376"/>
      <c r="BL126" s="376"/>
      <c r="BM126" s="376"/>
      <c r="BN126" s="376"/>
      <c r="BO126" s="376"/>
      <c r="BP126" s="376"/>
      <c r="BQ126" s="376"/>
      <c r="BR126" s="376"/>
      <c r="BS126" s="376"/>
      <c r="BT126" s="376"/>
      <c r="BU126" s="376"/>
      <c r="BV126" s="376"/>
    </row>
    <row r="127" spans="63:74" x14ac:dyDescent="0.2">
      <c r="BK127" s="376"/>
      <c r="BL127" s="376"/>
      <c r="BM127" s="376"/>
      <c r="BN127" s="376"/>
      <c r="BO127" s="376"/>
      <c r="BP127" s="376"/>
      <c r="BQ127" s="376"/>
      <c r="BR127" s="376"/>
      <c r="BS127" s="376"/>
      <c r="BT127" s="376"/>
      <c r="BU127" s="376"/>
      <c r="BV127" s="376"/>
    </row>
    <row r="128" spans="63:74" x14ac:dyDescent="0.2">
      <c r="BK128" s="376"/>
      <c r="BL128" s="376"/>
      <c r="BM128" s="376"/>
      <c r="BN128" s="376"/>
      <c r="BO128" s="376"/>
      <c r="BP128" s="376"/>
      <c r="BQ128" s="376"/>
      <c r="BR128" s="376"/>
      <c r="BS128" s="376"/>
      <c r="BT128" s="376"/>
      <c r="BU128" s="376"/>
      <c r="BV128" s="376"/>
    </row>
    <row r="129" spans="63:74" x14ac:dyDescent="0.2">
      <c r="BK129" s="376"/>
      <c r="BL129" s="376"/>
      <c r="BM129" s="376"/>
      <c r="BN129" s="376"/>
      <c r="BO129" s="376"/>
      <c r="BP129" s="376"/>
      <c r="BQ129" s="376"/>
      <c r="BR129" s="376"/>
      <c r="BS129" s="376"/>
      <c r="BT129" s="376"/>
      <c r="BU129" s="376"/>
      <c r="BV129" s="376"/>
    </row>
    <row r="130" spans="63:74" x14ac:dyDescent="0.2">
      <c r="BK130" s="376"/>
      <c r="BL130" s="376"/>
      <c r="BM130" s="376"/>
      <c r="BN130" s="376"/>
      <c r="BO130" s="376"/>
      <c r="BP130" s="376"/>
      <c r="BQ130" s="376"/>
      <c r="BR130" s="376"/>
      <c r="BS130" s="376"/>
      <c r="BT130" s="376"/>
      <c r="BU130" s="376"/>
      <c r="BV130" s="376"/>
    </row>
    <row r="131" spans="63:74" x14ac:dyDescent="0.2">
      <c r="BK131" s="376"/>
      <c r="BL131" s="376"/>
      <c r="BM131" s="376"/>
      <c r="BN131" s="376"/>
      <c r="BO131" s="376"/>
      <c r="BP131" s="376"/>
      <c r="BQ131" s="376"/>
      <c r="BR131" s="376"/>
      <c r="BS131" s="376"/>
      <c r="BT131" s="376"/>
      <c r="BU131" s="376"/>
      <c r="BV131" s="376"/>
    </row>
    <row r="132" spans="63:74" x14ac:dyDescent="0.2">
      <c r="BK132" s="376"/>
      <c r="BL132" s="376"/>
      <c r="BM132" s="376"/>
      <c r="BN132" s="376"/>
      <c r="BO132" s="376"/>
      <c r="BP132" s="376"/>
      <c r="BQ132" s="376"/>
      <c r="BR132" s="376"/>
      <c r="BS132" s="376"/>
      <c r="BT132" s="376"/>
      <c r="BU132" s="376"/>
      <c r="BV132" s="376"/>
    </row>
    <row r="133" spans="63:74" x14ac:dyDescent="0.2">
      <c r="BK133" s="376"/>
      <c r="BL133" s="376"/>
      <c r="BM133" s="376"/>
      <c r="BN133" s="376"/>
      <c r="BO133" s="376"/>
      <c r="BP133" s="376"/>
      <c r="BQ133" s="376"/>
      <c r="BR133" s="376"/>
      <c r="BS133" s="376"/>
      <c r="BT133" s="376"/>
      <c r="BU133" s="376"/>
      <c r="BV133" s="376"/>
    </row>
    <row r="134" spans="63:74" x14ac:dyDescent="0.2">
      <c r="BK134" s="376"/>
      <c r="BL134" s="376"/>
      <c r="BM134" s="376"/>
      <c r="BN134" s="376"/>
      <c r="BO134" s="376"/>
      <c r="BP134" s="376"/>
      <c r="BQ134" s="376"/>
      <c r="BR134" s="376"/>
      <c r="BS134" s="376"/>
      <c r="BT134" s="376"/>
      <c r="BU134" s="376"/>
      <c r="BV134" s="376"/>
    </row>
    <row r="135" spans="63:74" x14ac:dyDescent="0.2">
      <c r="BK135" s="376"/>
      <c r="BL135" s="376"/>
      <c r="BM135" s="376"/>
      <c r="BN135" s="376"/>
      <c r="BO135" s="376"/>
      <c r="BP135" s="376"/>
      <c r="BQ135" s="376"/>
      <c r="BR135" s="376"/>
      <c r="BS135" s="376"/>
      <c r="BT135" s="376"/>
      <c r="BU135" s="376"/>
      <c r="BV135" s="376"/>
    </row>
    <row r="136" spans="63:74" x14ac:dyDescent="0.2">
      <c r="BK136" s="376"/>
      <c r="BL136" s="376"/>
      <c r="BM136" s="376"/>
      <c r="BN136" s="376"/>
      <c r="BO136" s="376"/>
      <c r="BP136" s="376"/>
      <c r="BQ136" s="376"/>
      <c r="BR136" s="376"/>
      <c r="BS136" s="376"/>
      <c r="BT136" s="376"/>
      <c r="BU136" s="376"/>
      <c r="BV136" s="376"/>
    </row>
    <row r="137" spans="63:74" x14ac:dyDescent="0.2">
      <c r="BK137" s="376"/>
      <c r="BL137" s="376"/>
      <c r="BM137" s="376"/>
      <c r="BN137" s="376"/>
      <c r="BO137" s="376"/>
      <c r="BP137" s="376"/>
      <c r="BQ137" s="376"/>
      <c r="BR137" s="376"/>
      <c r="BS137" s="376"/>
      <c r="BT137" s="376"/>
      <c r="BU137" s="376"/>
      <c r="BV137" s="376"/>
    </row>
    <row r="138" spans="63:74" x14ac:dyDescent="0.2">
      <c r="BK138" s="376"/>
      <c r="BL138" s="376"/>
      <c r="BM138" s="376"/>
      <c r="BN138" s="376"/>
      <c r="BO138" s="376"/>
      <c r="BP138" s="376"/>
      <c r="BQ138" s="376"/>
      <c r="BR138" s="376"/>
      <c r="BS138" s="376"/>
      <c r="BT138" s="376"/>
      <c r="BU138" s="376"/>
      <c r="BV138" s="376"/>
    </row>
    <row r="139" spans="63:74" x14ac:dyDescent="0.2">
      <c r="BK139" s="376"/>
      <c r="BL139" s="376"/>
      <c r="BM139" s="376"/>
      <c r="BN139" s="376"/>
      <c r="BO139" s="376"/>
      <c r="BP139" s="376"/>
      <c r="BQ139" s="376"/>
      <c r="BR139" s="376"/>
      <c r="BS139" s="376"/>
      <c r="BT139" s="376"/>
      <c r="BU139" s="376"/>
      <c r="BV139" s="376"/>
    </row>
    <row r="140" spans="63:74" x14ac:dyDescent="0.2">
      <c r="BK140" s="376"/>
      <c r="BL140" s="376"/>
      <c r="BM140" s="376"/>
      <c r="BN140" s="376"/>
      <c r="BO140" s="376"/>
      <c r="BP140" s="376"/>
      <c r="BQ140" s="376"/>
      <c r="BR140" s="376"/>
      <c r="BS140" s="376"/>
      <c r="BT140" s="376"/>
      <c r="BU140" s="376"/>
      <c r="BV140" s="376"/>
    </row>
    <row r="141" spans="63:74" x14ac:dyDescent="0.2">
      <c r="BK141" s="376"/>
      <c r="BL141" s="376"/>
      <c r="BM141" s="376"/>
      <c r="BN141" s="376"/>
      <c r="BO141" s="376"/>
      <c r="BP141" s="376"/>
      <c r="BQ141" s="376"/>
      <c r="BR141" s="376"/>
      <c r="BS141" s="376"/>
      <c r="BT141" s="376"/>
      <c r="BU141" s="376"/>
      <c r="BV141" s="376"/>
    </row>
    <row r="142" spans="63:74" x14ac:dyDescent="0.2">
      <c r="BK142" s="376"/>
      <c r="BL142" s="376"/>
      <c r="BM142" s="376"/>
      <c r="BN142" s="376"/>
      <c r="BO142" s="376"/>
      <c r="BP142" s="376"/>
      <c r="BQ142" s="376"/>
      <c r="BR142" s="376"/>
      <c r="BS142" s="376"/>
      <c r="BT142" s="376"/>
      <c r="BU142" s="376"/>
      <c r="BV142" s="376"/>
    </row>
    <row r="143" spans="63:74" x14ac:dyDescent="0.2">
      <c r="BK143" s="376"/>
      <c r="BL143" s="376"/>
      <c r="BM143" s="376"/>
      <c r="BN143" s="376"/>
      <c r="BO143" s="376"/>
      <c r="BP143" s="376"/>
      <c r="BQ143" s="376"/>
      <c r="BR143" s="376"/>
      <c r="BS143" s="376"/>
      <c r="BT143" s="376"/>
      <c r="BU143" s="376"/>
      <c r="BV143" s="376"/>
    </row>
  </sheetData>
  <mergeCells count="17">
    <mergeCell ref="A1:A2"/>
    <mergeCell ref="AM3:AX3"/>
    <mergeCell ref="AY3:BJ3"/>
    <mergeCell ref="BK3:BV3"/>
    <mergeCell ref="B1:AL1"/>
    <mergeCell ref="C3:N3"/>
    <mergeCell ref="O3:Z3"/>
    <mergeCell ref="AA3:AL3"/>
    <mergeCell ref="B54:Q54"/>
    <mergeCell ref="B55:Q55"/>
    <mergeCell ref="B56:Q56"/>
    <mergeCell ref="B57:Q57"/>
    <mergeCell ref="B62:Q62"/>
    <mergeCell ref="B58:Q58"/>
    <mergeCell ref="B59:Q59"/>
    <mergeCell ref="B60:Q60"/>
    <mergeCell ref="B61:Q61"/>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D6" sqref="BD6:BD48"/>
    </sheetView>
  </sheetViews>
  <sheetFormatPr defaultColWidth="9.5703125" defaultRowHeight="11.25" x14ac:dyDescent="0.2"/>
  <cols>
    <col min="1" max="1" width="10.5703125" style="121" customWidth="1"/>
    <col min="2" max="2" width="16.5703125" style="121" customWidth="1"/>
    <col min="3" max="50" width="6.5703125" style="121" customWidth="1"/>
    <col min="51" max="55" width="6.5703125" style="368" customWidth="1"/>
    <col min="56" max="58" width="6.5703125" style="691" customWidth="1"/>
    <col min="59" max="62" width="6.5703125" style="368" customWidth="1"/>
    <col min="63" max="74" width="6.5703125" style="121" customWidth="1"/>
    <col min="75" max="16384" width="9.5703125" style="121"/>
  </cols>
  <sheetData>
    <row r="1" spans="1:74" ht="13.35" customHeight="1" x14ac:dyDescent="0.2">
      <c r="A1" s="792" t="s">
        <v>995</v>
      </c>
      <c r="B1" s="844" t="s">
        <v>1247</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c r="AM1" s="120"/>
    </row>
    <row r="2" spans="1:74" s="112" customFormat="1" ht="13.35" customHeight="1" x14ac:dyDescent="0.2">
      <c r="A2" s="793"/>
      <c r="B2" s="541" t="str">
        <f>"U.S. Energy Information Administration  |  Short-Term Energy Outlook  - "&amp;Dates!D1</f>
        <v>U.S. Energy Information Administration  |  Short-Term Energy Outlook  - July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116"/>
      <c r="AY2" s="376"/>
      <c r="AZ2" s="376"/>
      <c r="BA2" s="376"/>
      <c r="BB2" s="376"/>
      <c r="BC2" s="376"/>
      <c r="BD2" s="687"/>
      <c r="BE2" s="687"/>
      <c r="BF2" s="687"/>
      <c r="BG2" s="376"/>
      <c r="BH2" s="376"/>
      <c r="BI2" s="376"/>
      <c r="BJ2" s="376"/>
    </row>
    <row r="3" spans="1:74" s="12" customFormat="1" ht="12.75" x14ac:dyDescent="0.2">
      <c r="A3" s="14"/>
      <c r="B3" s="15"/>
      <c r="C3" s="801">
        <f>Dates!D3</f>
        <v>2014</v>
      </c>
      <c r="D3" s="797"/>
      <c r="E3" s="797"/>
      <c r="F3" s="797"/>
      <c r="G3" s="797"/>
      <c r="H3" s="797"/>
      <c r="I3" s="797"/>
      <c r="J3" s="797"/>
      <c r="K3" s="797"/>
      <c r="L3" s="797"/>
      <c r="M3" s="797"/>
      <c r="N3" s="798"/>
      <c r="O3" s="801">
        <f>C3+1</f>
        <v>2015</v>
      </c>
      <c r="P3" s="802"/>
      <c r="Q3" s="802"/>
      <c r="R3" s="802"/>
      <c r="S3" s="802"/>
      <c r="T3" s="802"/>
      <c r="U3" s="802"/>
      <c r="V3" s="802"/>
      <c r="W3" s="802"/>
      <c r="X3" s="797"/>
      <c r="Y3" s="797"/>
      <c r="Z3" s="798"/>
      <c r="AA3" s="794">
        <f>O3+1</f>
        <v>2016</v>
      </c>
      <c r="AB3" s="797"/>
      <c r="AC3" s="797"/>
      <c r="AD3" s="797"/>
      <c r="AE3" s="797"/>
      <c r="AF3" s="797"/>
      <c r="AG3" s="797"/>
      <c r="AH3" s="797"/>
      <c r="AI3" s="797"/>
      <c r="AJ3" s="797"/>
      <c r="AK3" s="797"/>
      <c r="AL3" s="798"/>
      <c r="AM3" s="794">
        <f>AA3+1</f>
        <v>2017</v>
      </c>
      <c r="AN3" s="797"/>
      <c r="AO3" s="797"/>
      <c r="AP3" s="797"/>
      <c r="AQ3" s="797"/>
      <c r="AR3" s="797"/>
      <c r="AS3" s="797"/>
      <c r="AT3" s="797"/>
      <c r="AU3" s="797"/>
      <c r="AV3" s="797"/>
      <c r="AW3" s="797"/>
      <c r="AX3" s="798"/>
      <c r="AY3" s="794">
        <f>AM3+1</f>
        <v>2018</v>
      </c>
      <c r="AZ3" s="795"/>
      <c r="BA3" s="795"/>
      <c r="BB3" s="795"/>
      <c r="BC3" s="795"/>
      <c r="BD3" s="795"/>
      <c r="BE3" s="795"/>
      <c r="BF3" s="795"/>
      <c r="BG3" s="795"/>
      <c r="BH3" s="795"/>
      <c r="BI3" s="795"/>
      <c r="BJ3" s="796"/>
      <c r="BK3" s="794">
        <f>AY3+1</f>
        <v>2019</v>
      </c>
      <c r="BL3" s="797"/>
      <c r="BM3" s="797"/>
      <c r="BN3" s="797"/>
      <c r="BO3" s="797"/>
      <c r="BP3" s="797"/>
      <c r="BQ3" s="797"/>
      <c r="BR3" s="797"/>
      <c r="BS3" s="797"/>
      <c r="BT3" s="797"/>
      <c r="BU3" s="797"/>
      <c r="BV3" s="79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19"/>
      <c r="B5" s="122" t="s">
        <v>10</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2"/>
      <c r="AZ5" s="422"/>
      <c r="BA5" s="422"/>
      <c r="BB5" s="422"/>
      <c r="BC5" s="422"/>
      <c r="BD5" s="123"/>
      <c r="BE5" s="123"/>
      <c r="BF5" s="123"/>
      <c r="BG5" s="123"/>
      <c r="BH5" s="123"/>
      <c r="BI5" s="123"/>
      <c r="BJ5" s="422"/>
      <c r="BK5" s="422"/>
      <c r="BL5" s="422"/>
      <c r="BM5" s="422"/>
      <c r="BN5" s="422"/>
      <c r="BO5" s="422"/>
      <c r="BP5" s="422"/>
      <c r="BQ5" s="422"/>
      <c r="BR5" s="422"/>
      <c r="BS5" s="422"/>
      <c r="BT5" s="422"/>
      <c r="BU5" s="422"/>
      <c r="BV5" s="422"/>
    </row>
    <row r="6" spans="1:74" ht="11.1" customHeight="1" x14ac:dyDescent="0.2">
      <c r="A6" s="119" t="s">
        <v>768</v>
      </c>
      <c r="B6" s="205" t="s">
        <v>568</v>
      </c>
      <c r="C6" s="214">
        <v>16.940357991999999</v>
      </c>
      <c r="D6" s="214">
        <v>17.774097165000001</v>
      </c>
      <c r="E6" s="214">
        <v>17.657704099</v>
      </c>
      <c r="F6" s="214">
        <v>18.286922643</v>
      </c>
      <c r="G6" s="214">
        <v>18.168268409</v>
      </c>
      <c r="H6" s="214">
        <v>17.62162228</v>
      </c>
      <c r="I6" s="214">
        <v>17.201338385</v>
      </c>
      <c r="J6" s="214">
        <v>18.093028541999999</v>
      </c>
      <c r="K6" s="214">
        <v>17.619385028</v>
      </c>
      <c r="L6" s="214">
        <v>17.821572824</v>
      </c>
      <c r="M6" s="214">
        <v>18.014885417999999</v>
      </c>
      <c r="N6" s="214">
        <v>19.011205283999999</v>
      </c>
      <c r="O6" s="214">
        <v>19.880236396000001</v>
      </c>
      <c r="P6" s="214">
        <v>20.735895609</v>
      </c>
      <c r="Q6" s="214">
        <v>20.713721377999999</v>
      </c>
      <c r="R6" s="214">
        <v>20.693458545999999</v>
      </c>
      <c r="S6" s="214">
        <v>20.446963442000001</v>
      </c>
      <c r="T6" s="214">
        <v>19.738670357</v>
      </c>
      <c r="U6" s="214">
        <v>18.396860013000001</v>
      </c>
      <c r="V6" s="214">
        <v>18.080559694000002</v>
      </c>
      <c r="W6" s="214">
        <v>18.599246122</v>
      </c>
      <c r="X6" s="214">
        <v>18.584888133</v>
      </c>
      <c r="Y6" s="214">
        <v>18.547978034</v>
      </c>
      <c r="Z6" s="214">
        <v>18.802334642999998</v>
      </c>
      <c r="AA6" s="214">
        <v>18.807804529999999</v>
      </c>
      <c r="AB6" s="214">
        <v>19.247374450999999</v>
      </c>
      <c r="AC6" s="214">
        <v>19.228666128</v>
      </c>
      <c r="AD6" s="214">
        <v>19.504827613</v>
      </c>
      <c r="AE6" s="214">
        <v>19.148086628000001</v>
      </c>
      <c r="AF6" s="214">
        <v>18.853991433000001</v>
      </c>
      <c r="AG6" s="214">
        <v>18.216490304000001</v>
      </c>
      <c r="AH6" s="214">
        <v>18.085193744000001</v>
      </c>
      <c r="AI6" s="214">
        <v>19.013898357999999</v>
      </c>
      <c r="AJ6" s="214">
        <v>18.808374019999999</v>
      </c>
      <c r="AK6" s="214">
        <v>18.873722052000002</v>
      </c>
      <c r="AL6" s="214">
        <v>18.402742029999999</v>
      </c>
      <c r="AM6" s="214">
        <v>18.342065642000001</v>
      </c>
      <c r="AN6" s="214">
        <v>18.810560635000002</v>
      </c>
      <c r="AO6" s="214">
        <v>18.603548968999998</v>
      </c>
      <c r="AP6" s="214">
        <v>19.179666349000001</v>
      </c>
      <c r="AQ6" s="214">
        <v>18.856880958000001</v>
      </c>
      <c r="AR6" s="214">
        <v>18.744552984999999</v>
      </c>
      <c r="AS6" s="214">
        <v>18.788534173999999</v>
      </c>
      <c r="AT6" s="214">
        <v>18.876718145000002</v>
      </c>
      <c r="AU6" s="214">
        <v>19.293840211999999</v>
      </c>
      <c r="AV6" s="214">
        <v>19.531884513000001</v>
      </c>
      <c r="AW6" s="214">
        <v>19.440740512000001</v>
      </c>
      <c r="AX6" s="214">
        <v>18.969289166999999</v>
      </c>
      <c r="AY6" s="214">
        <v>19.819439368000001</v>
      </c>
      <c r="AZ6" s="214">
        <v>20.941308864</v>
      </c>
      <c r="BA6" s="214">
        <v>20.7</v>
      </c>
      <c r="BB6" s="214">
        <v>20.79</v>
      </c>
      <c r="BC6" s="214">
        <v>19.857990000000001</v>
      </c>
      <c r="BD6" s="214">
        <v>19.467079999999999</v>
      </c>
      <c r="BE6" s="355">
        <v>18.946870000000001</v>
      </c>
      <c r="BF6" s="355">
        <v>19.00817</v>
      </c>
      <c r="BG6" s="355">
        <v>19.875509999999998</v>
      </c>
      <c r="BH6" s="355">
        <v>19.955310000000001</v>
      </c>
      <c r="BI6" s="355">
        <v>19.92605</v>
      </c>
      <c r="BJ6" s="355">
        <v>19.71425</v>
      </c>
      <c r="BK6" s="355">
        <v>20.630410000000001</v>
      </c>
      <c r="BL6" s="355">
        <v>21.525089999999999</v>
      </c>
      <c r="BM6" s="355">
        <v>21.329509999999999</v>
      </c>
      <c r="BN6" s="355">
        <v>21.697179999999999</v>
      </c>
      <c r="BO6" s="355">
        <v>20.745539999999998</v>
      </c>
      <c r="BP6" s="355">
        <v>20.2227</v>
      </c>
      <c r="BQ6" s="355">
        <v>19.78322</v>
      </c>
      <c r="BR6" s="355">
        <v>19.833469999999998</v>
      </c>
      <c r="BS6" s="355">
        <v>20.68074</v>
      </c>
      <c r="BT6" s="355">
        <v>20.7271</v>
      </c>
      <c r="BU6" s="355">
        <v>20.663709999999998</v>
      </c>
      <c r="BV6" s="355">
        <v>20.418060000000001</v>
      </c>
    </row>
    <row r="7" spans="1:74" ht="11.1" customHeight="1" x14ac:dyDescent="0.2">
      <c r="A7" s="119" t="s">
        <v>769</v>
      </c>
      <c r="B7" s="187" t="s">
        <v>601</v>
      </c>
      <c r="C7" s="214">
        <v>15.612803197</v>
      </c>
      <c r="D7" s="214">
        <v>16.819791285000001</v>
      </c>
      <c r="E7" s="214">
        <v>16.389067789999999</v>
      </c>
      <c r="F7" s="214">
        <v>16.029876278</v>
      </c>
      <c r="G7" s="214">
        <v>16.57093884</v>
      </c>
      <c r="H7" s="214">
        <v>17.011947419999998</v>
      </c>
      <c r="I7" s="214">
        <v>17.089270577000001</v>
      </c>
      <c r="J7" s="214">
        <v>16.607695398000001</v>
      </c>
      <c r="K7" s="214">
        <v>16.412304133999999</v>
      </c>
      <c r="L7" s="214">
        <v>16.281017300999999</v>
      </c>
      <c r="M7" s="214">
        <v>16.064898035999999</v>
      </c>
      <c r="N7" s="214">
        <v>15.778889141000001</v>
      </c>
      <c r="O7" s="214">
        <v>15.599646316999999</v>
      </c>
      <c r="P7" s="214">
        <v>15.778976775</v>
      </c>
      <c r="Q7" s="214">
        <v>15.62223303</v>
      </c>
      <c r="R7" s="214">
        <v>15.555923867000001</v>
      </c>
      <c r="S7" s="214">
        <v>15.870111075000001</v>
      </c>
      <c r="T7" s="214">
        <v>16.448312136999999</v>
      </c>
      <c r="U7" s="214">
        <v>16.387138663999998</v>
      </c>
      <c r="V7" s="214">
        <v>16.297322753</v>
      </c>
      <c r="W7" s="214">
        <v>16.189825437</v>
      </c>
      <c r="X7" s="214">
        <v>16.137051339999999</v>
      </c>
      <c r="Y7" s="214">
        <v>16.005125708000001</v>
      </c>
      <c r="Z7" s="214">
        <v>15.618914926</v>
      </c>
      <c r="AA7" s="214">
        <v>15.090541764999999</v>
      </c>
      <c r="AB7" s="214">
        <v>15.207471103</v>
      </c>
      <c r="AC7" s="214">
        <v>15.270940854999999</v>
      </c>
      <c r="AD7" s="214">
        <v>15.629332677000001</v>
      </c>
      <c r="AE7" s="214">
        <v>15.809435689000001</v>
      </c>
      <c r="AF7" s="214">
        <v>15.872982717999999</v>
      </c>
      <c r="AG7" s="214">
        <v>15.878029557</v>
      </c>
      <c r="AH7" s="214">
        <v>15.943075353999999</v>
      </c>
      <c r="AI7" s="214">
        <v>16.200264473000001</v>
      </c>
      <c r="AJ7" s="214">
        <v>16.116018617000002</v>
      </c>
      <c r="AK7" s="214">
        <v>15.77011821</v>
      </c>
      <c r="AL7" s="214">
        <v>15.262683143</v>
      </c>
      <c r="AM7" s="214">
        <v>15.456428947999999</v>
      </c>
      <c r="AN7" s="214">
        <v>15.753881092</v>
      </c>
      <c r="AO7" s="214">
        <v>15.464232966999999</v>
      </c>
      <c r="AP7" s="214">
        <v>15.811993148000001</v>
      </c>
      <c r="AQ7" s="214">
        <v>16.480477656000001</v>
      </c>
      <c r="AR7" s="214">
        <v>16.484175835999999</v>
      </c>
      <c r="AS7" s="214">
        <v>16.450623497999999</v>
      </c>
      <c r="AT7" s="214">
        <v>16.398194317000002</v>
      </c>
      <c r="AU7" s="214">
        <v>16.443432348000002</v>
      </c>
      <c r="AV7" s="214">
        <v>16.329308655999998</v>
      </c>
      <c r="AW7" s="214">
        <v>15.970991322</v>
      </c>
      <c r="AX7" s="214">
        <v>15.440231645000001</v>
      </c>
      <c r="AY7" s="214">
        <v>15.464024216</v>
      </c>
      <c r="AZ7" s="214">
        <v>15.892774153</v>
      </c>
      <c r="BA7" s="214">
        <v>15.53</v>
      </c>
      <c r="BB7" s="214">
        <v>15.84</v>
      </c>
      <c r="BC7" s="214">
        <v>16.533829999999998</v>
      </c>
      <c r="BD7" s="214">
        <v>16.639890000000001</v>
      </c>
      <c r="BE7" s="355">
        <v>16.649609999999999</v>
      </c>
      <c r="BF7" s="355">
        <v>16.513159999999999</v>
      </c>
      <c r="BG7" s="355">
        <v>16.680199999999999</v>
      </c>
      <c r="BH7" s="355">
        <v>16.584769999999999</v>
      </c>
      <c r="BI7" s="355">
        <v>16.245039999999999</v>
      </c>
      <c r="BJ7" s="355">
        <v>15.808669999999999</v>
      </c>
      <c r="BK7" s="355">
        <v>15.83057</v>
      </c>
      <c r="BL7" s="355">
        <v>16.21312</v>
      </c>
      <c r="BM7" s="355">
        <v>15.904529999999999</v>
      </c>
      <c r="BN7" s="355">
        <v>16.336500000000001</v>
      </c>
      <c r="BO7" s="355">
        <v>17.04524</v>
      </c>
      <c r="BP7" s="355">
        <v>17.067039999999999</v>
      </c>
      <c r="BQ7" s="355">
        <v>17.04945</v>
      </c>
      <c r="BR7" s="355">
        <v>16.910219999999999</v>
      </c>
      <c r="BS7" s="355">
        <v>17.065519999999999</v>
      </c>
      <c r="BT7" s="355">
        <v>16.94603</v>
      </c>
      <c r="BU7" s="355">
        <v>16.597470000000001</v>
      </c>
      <c r="BV7" s="355">
        <v>16.154240000000001</v>
      </c>
    </row>
    <row r="8" spans="1:74" ht="11.1" customHeight="1" x14ac:dyDescent="0.2">
      <c r="A8" s="119" t="s">
        <v>770</v>
      </c>
      <c r="B8" s="205" t="s">
        <v>569</v>
      </c>
      <c r="C8" s="214">
        <v>11.422589343</v>
      </c>
      <c r="D8" s="214">
        <v>11.711890312</v>
      </c>
      <c r="E8" s="214">
        <v>12.086921716999999</v>
      </c>
      <c r="F8" s="214">
        <v>12.925808200000001</v>
      </c>
      <c r="G8" s="214">
        <v>13.163518519</v>
      </c>
      <c r="H8" s="214">
        <v>13.226135477</v>
      </c>
      <c r="I8" s="214">
        <v>13.243426700000001</v>
      </c>
      <c r="J8" s="214">
        <v>13.248827137999999</v>
      </c>
      <c r="K8" s="214">
        <v>12.874815525000001</v>
      </c>
      <c r="L8" s="214">
        <v>13.456153946000001</v>
      </c>
      <c r="M8" s="214">
        <v>12.949414007</v>
      </c>
      <c r="N8" s="214">
        <v>12.423159499</v>
      </c>
      <c r="O8" s="214">
        <v>12.1874135</v>
      </c>
      <c r="P8" s="214">
        <v>12.294616148999999</v>
      </c>
      <c r="Q8" s="214">
        <v>12.418251897999999</v>
      </c>
      <c r="R8" s="214">
        <v>13.233386611</v>
      </c>
      <c r="S8" s="214">
        <v>13.308079917000001</v>
      </c>
      <c r="T8" s="214">
        <v>13.229620147</v>
      </c>
      <c r="U8" s="214">
        <v>13.309223563</v>
      </c>
      <c r="V8" s="214">
        <v>13.271961248</v>
      </c>
      <c r="W8" s="214">
        <v>13.131082507</v>
      </c>
      <c r="X8" s="214">
        <v>13.555682868</v>
      </c>
      <c r="Y8" s="214">
        <v>13.372906842000001</v>
      </c>
      <c r="Z8" s="214">
        <v>12.729385969000001</v>
      </c>
      <c r="AA8" s="214">
        <v>12.389736957</v>
      </c>
      <c r="AB8" s="214">
        <v>12.591232412</v>
      </c>
      <c r="AC8" s="214">
        <v>13.066615573</v>
      </c>
      <c r="AD8" s="214">
        <v>13.380480373999999</v>
      </c>
      <c r="AE8" s="214">
        <v>13.701709281999999</v>
      </c>
      <c r="AF8" s="214">
        <v>13.161483191</v>
      </c>
      <c r="AG8" s="214">
        <v>13.034499414000001</v>
      </c>
      <c r="AH8" s="214">
        <v>13.05704201</v>
      </c>
      <c r="AI8" s="214">
        <v>13.138970989000001</v>
      </c>
      <c r="AJ8" s="214">
        <v>13.516895477</v>
      </c>
      <c r="AK8" s="214">
        <v>13.432924733</v>
      </c>
      <c r="AL8" s="214">
        <v>12.758934504999999</v>
      </c>
      <c r="AM8" s="214">
        <v>12.402586961000001</v>
      </c>
      <c r="AN8" s="214">
        <v>12.971312812000001</v>
      </c>
      <c r="AO8" s="214">
        <v>13.451776235000001</v>
      </c>
      <c r="AP8" s="214">
        <v>13.531719032</v>
      </c>
      <c r="AQ8" s="214">
        <v>13.743834231999999</v>
      </c>
      <c r="AR8" s="214">
        <v>13.490802306000001</v>
      </c>
      <c r="AS8" s="214">
        <v>13.116264707999999</v>
      </c>
      <c r="AT8" s="214">
        <v>13.314941147000001</v>
      </c>
      <c r="AU8" s="214">
        <v>13.445851711</v>
      </c>
      <c r="AV8" s="214">
        <v>13.434432645999999</v>
      </c>
      <c r="AW8" s="214">
        <v>13.468228757</v>
      </c>
      <c r="AX8" s="214">
        <v>12.793219349999999</v>
      </c>
      <c r="AY8" s="214">
        <v>12.682401262999999</v>
      </c>
      <c r="AZ8" s="214">
        <v>12.927416449000001</v>
      </c>
      <c r="BA8" s="214">
        <v>13.29</v>
      </c>
      <c r="BB8" s="214">
        <v>13.5</v>
      </c>
      <c r="BC8" s="214">
        <v>13.788259999999999</v>
      </c>
      <c r="BD8" s="214">
        <v>13.66893</v>
      </c>
      <c r="BE8" s="355">
        <v>13.398</v>
      </c>
      <c r="BF8" s="355">
        <v>13.55264</v>
      </c>
      <c r="BG8" s="355">
        <v>13.845179999999999</v>
      </c>
      <c r="BH8" s="355">
        <v>13.832649999999999</v>
      </c>
      <c r="BI8" s="355">
        <v>13.92343</v>
      </c>
      <c r="BJ8" s="355">
        <v>13.290229999999999</v>
      </c>
      <c r="BK8" s="355">
        <v>13.189360000000001</v>
      </c>
      <c r="BL8" s="355">
        <v>13.42489</v>
      </c>
      <c r="BM8" s="355">
        <v>13.85534</v>
      </c>
      <c r="BN8" s="355">
        <v>14.158939999999999</v>
      </c>
      <c r="BO8" s="355">
        <v>14.493840000000001</v>
      </c>
      <c r="BP8" s="355">
        <v>14.299440000000001</v>
      </c>
      <c r="BQ8" s="355">
        <v>13.90362</v>
      </c>
      <c r="BR8" s="355">
        <v>14.02492</v>
      </c>
      <c r="BS8" s="355">
        <v>14.294269999999999</v>
      </c>
      <c r="BT8" s="355">
        <v>14.25098</v>
      </c>
      <c r="BU8" s="355">
        <v>14.33079</v>
      </c>
      <c r="BV8" s="355">
        <v>13.67122</v>
      </c>
    </row>
    <row r="9" spans="1:74" ht="11.1" customHeight="1" x14ac:dyDescent="0.2">
      <c r="A9" s="119" t="s">
        <v>771</v>
      </c>
      <c r="B9" s="205" t="s">
        <v>570</v>
      </c>
      <c r="C9" s="214">
        <v>9.6925386073999995</v>
      </c>
      <c r="D9" s="214">
        <v>9.9021684216000008</v>
      </c>
      <c r="E9" s="214">
        <v>10.476318436</v>
      </c>
      <c r="F9" s="214">
        <v>11.073696559</v>
      </c>
      <c r="G9" s="214">
        <v>11.728980200000001</v>
      </c>
      <c r="H9" s="214">
        <v>12.322786196999999</v>
      </c>
      <c r="I9" s="214">
        <v>12.476508018000001</v>
      </c>
      <c r="J9" s="214">
        <v>12.449642116</v>
      </c>
      <c r="K9" s="214">
        <v>11.800043973999999</v>
      </c>
      <c r="L9" s="214">
        <v>11.369335218</v>
      </c>
      <c r="M9" s="214">
        <v>10.659563624</v>
      </c>
      <c r="N9" s="214">
        <v>10.094401259</v>
      </c>
      <c r="O9" s="214">
        <v>10.058969835999999</v>
      </c>
      <c r="P9" s="214">
        <v>10.286616658</v>
      </c>
      <c r="Q9" s="214">
        <v>10.401634152</v>
      </c>
      <c r="R9" s="214">
        <v>11.466491534999999</v>
      </c>
      <c r="S9" s="214">
        <v>12.050223021000001</v>
      </c>
      <c r="T9" s="214">
        <v>12.729596144</v>
      </c>
      <c r="U9" s="214">
        <v>12.647083184</v>
      </c>
      <c r="V9" s="214">
        <v>12.592817501000001</v>
      </c>
      <c r="W9" s="214">
        <v>12.048888467999999</v>
      </c>
      <c r="X9" s="214">
        <v>11.650188033999999</v>
      </c>
      <c r="Y9" s="214">
        <v>11.363688471</v>
      </c>
      <c r="Z9" s="214">
        <v>10.750018013</v>
      </c>
      <c r="AA9" s="214">
        <v>10.341453465000001</v>
      </c>
      <c r="AB9" s="214">
        <v>10.585878184</v>
      </c>
      <c r="AC9" s="214">
        <v>11.20682905</v>
      </c>
      <c r="AD9" s="214">
        <v>11.590808300000001</v>
      </c>
      <c r="AE9" s="214">
        <v>12.521827582</v>
      </c>
      <c r="AF9" s="214">
        <v>12.804921498000001</v>
      </c>
      <c r="AG9" s="214">
        <v>12.845141226999999</v>
      </c>
      <c r="AH9" s="214">
        <v>12.895724953</v>
      </c>
      <c r="AI9" s="214">
        <v>12.445257727</v>
      </c>
      <c r="AJ9" s="214">
        <v>11.815322735000001</v>
      </c>
      <c r="AK9" s="214">
        <v>11.858099068</v>
      </c>
      <c r="AL9" s="214">
        <v>10.647080198999999</v>
      </c>
      <c r="AM9" s="214">
        <v>10.468314489999999</v>
      </c>
      <c r="AN9" s="214">
        <v>11.093287095000001</v>
      </c>
      <c r="AO9" s="214">
        <v>11.40916182</v>
      </c>
      <c r="AP9" s="214">
        <v>11.882998779999999</v>
      </c>
      <c r="AQ9" s="214">
        <v>12.515581513000001</v>
      </c>
      <c r="AR9" s="214">
        <v>13.361637453</v>
      </c>
      <c r="AS9" s="214">
        <v>13.389633182000001</v>
      </c>
      <c r="AT9" s="214">
        <v>13.316048411000001</v>
      </c>
      <c r="AU9" s="214">
        <v>12.670817999</v>
      </c>
      <c r="AV9" s="214">
        <v>12.002812815</v>
      </c>
      <c r="AW9" s="214">
        <v>11.592670785999999</v>
      </c>
      <c r="AX9" s="214">
        <v>11.08785572</v>
      </c>
      <c r="AY9" s="214">
        <v>10.486266780999999</v>
      </c>
      <c r="AZ9" s="214">
        <v>10.929556287</v>
      </c>
      <c r="BA9" s="214">
        <v>11.46</v>
      </c>
      <c r="BB9" s="214">
        <v>11.59</v>
      </c>
      <c r="BC9" s="214">
        <v>12.194559999999999</v>
      </c>
      <c r="BD9" s="214">
        <v>13.14134</v>
      </c>
      <c r="BE9" s="355">
        <v>13.55179</v>
      </c>
      <c r="BF9" s="355">
        <v>13.243740000000001</v>
      </c>
      <c r="BG9" s="355">
        <v>12.89833</v>
      </c>
      <c r="BH9" s="355">
        <v>12.24732</v>
      </c>
      <c r="BI9" s="355">
        <v>11.86111</v>
      </c>
      <c r="BJ9" s="355">
        <v>11.389860000000001</v>
      </c>
      <c r="BK9" s="355">
        <v>10.828010000000001</v>
      </c>
      <c r="BL9" s="355">
        <v>11.363479999999999</v>
      </c>
      <c r="BM9" s="355">
        <v>11.88443</v>
      </c>
      <c r="BN9" s="355">
        <v>12.10116</v>
      </c>
      <c r="BO9" s="355">
        <v>12.856529999999999</v>
      </c>
      <c r="BP9" s="355">
        <v>13.836349999999999</v>
      </c>
      <c r="BQ9" s="355">
        <v>13.9701</v>
      </c>
      <c r="BR9" s="355">
        <v>13.5609</v>
      </c>
      <c r="BS9" s="355">
        <v>13.183809999999999</v>
      </c>
      <c r="BT9" s="355">
        <v>12.492839999999999</v>
      </c>
      <c r="BU9" s="355">
        <v>12.09524</v>
      </c>
      <c r="BV9" s="355">
        <v>11.61497</v>
      </c>
    </row>
    <row r="10" spans="1:74" ht="11.1" customHeight="1" x14ac:dyDescent="0.2">
      <c r="A10" s="119" t="s">
        <v>772</v>
      </c>
      <c r="B10" s="205" t="s">
        <v>571</v>
      </c>
      <c r="C10" s="214">
        <v>11.082500288</v>
      </c>
      <c r="D10" s="214">
        <v>11.353704455000001</v>
      </c>
      <c r="E10" s="214">
        <v>11.476792137</v>
      </c>
      <c r="F10" s="214">
        <v>11.826306984</v>
      </c>
      <c r="G10" s="214">
        <v>11.910828723</v>
      </c>
      <c r="H10" s="214">
        <v>12.101529511000001</v>
      </c>
      <c r="I10" s="214">
        <v>12.072564925</v>
      </c>
      <c r="J10" s="214">
        <v>12.108978269</v>
      </c>
      <c r="K10" s="214">
        <v>12.167569146</v>
      </c>
      <c r="L10" s="214">
        <v>11.979651339</v>
      </c>
      <c r="M10" s="214">
        <v>11.590771662</v>
      </c>
      <c r="N10" s="214">
        <v>11.270735953999999</v>
      </c>
      <c r="O10" s="214">
        <v>11.212594230000001</v>
      </c>
      <c r="P10" s="214">
        <v>11.405277555</v>
      </c>
      <c r="Q10" s="214">
        <v>11.395134303000001</v>
      </c>
      <c r="R10" s="214">
        <v>11.871417115</v>
      </c>
      <c r="S10" s="214">
        <v>11.785638617</v>
      </c>
      <c r="T10" s="214">
        <v>11.952493093999999</v>
      </c>
      <c r="U10" s="214">
        <v>12.159642264</v>
      </c>
      <c r="V10" s="214">
        <v>11.995568692000001</v>
      </c>
      <c r="W10" s="214">
        <v>12.064166566000001</v>
      </c>
      <c r="X10" s="214">
        <v>11.902623479000001</v>
      </c>
      <c r="Y10" s="214">
        <v>11.727725878999999</v>
      </c>
      <c r="Z10" s="214">
        <v>11.352462478</v>
      </c>
      <c r="AA10" s="214">
        <v>11.155829730000001</v>
      </c>
      <c r="AB10" s="214">
        <v>11.238329437999999</v>
      </c>
      <c r="AC10" s="214">
        <v>11.62820818</v>
      </c>
      <c r="AD10" s="214">
        <v>11.659169202999999</v>
      </c>
      <c r="AE10" s="214">
        <v>11.562067196999999</v>
      </c>
      <c r="AF10" s="214">
        <v>11.825967796</v>
      </c>
      <c r="AG10" s="214">
        <v>11.715535855000001</v>
      </c>
      <c r="AH10" s="214">
        <v>11.834083416</v>
      </c>
      <c r="AI10" s="214">
        <v>11.755506294</v>
      </c>
      <c r="AJ10" s="214">
        <v>11.600172415999999</v>
      </c>
      <c r="AK10" s="214">
        <v>11.570605533</v>
      </c>
      <c r="AL10" s="214">
        <v>11.099097785</v>
      </c>
      <c r="AM10" s="214">
        <v>11.380209986000001</v>
      </c>
      <c r="AN10" s="214">
        <v>11.880346407999999</v>
      </c>
      <c r="AO10" s="214">
        <v>11.886684502</v>
      </c>
      <c r="AP10" s="214">
        <v>11.903644184999999</v>
      </c>
      <c r="AQ10" s="214">
        <v>11.86607704</v>
      </c>
      <c r="AR10" s="214">
        <v>12.200180340999999</v>
      </c>
      <c r="AS10" s="214">
        <v>12.181914998</v>
      </c>
      <c r="AT10" s="214">
        <v>12.25435104</v>
      </c>
      <c r="AU10" s="214">
        <v>12.366505837</v>
      </c>
      <c r="AV10" s="214">
        <v>12.15945995</v>
      </c>
      <c r="AW10" s="214">
        <v>11.828018008000001</v>
      </c>
      <c r="AX10" s="214">
        <v>11.480315303999999</v>
      </c>
      <c r="AY10" s="214">
        <v>11.403347073000001</v>
      </c>
      <c r="AZ10" s="214">
        <v>11.731767620999999</v>
      </c>
      <c r="BA10" s="214">
        <v>11.79</v>
      </c>
      <c r="BB10" s="214">
        <v>11.83</v>
      </c>
      <c r="BC10" s="214">
        <v>11.72367</v>
      </c>
      <c r="BD10" s="214">
        <v>11.99887</v>
      </c>
      <c r="BE10" s="355">
        <v>12.132199999999999</v>
      </c>
      <c r="BF10" s="355">
        <v>12.25319</v>
      </c>
      <c r="BG10" s="355">
        <v>12.42145</v>
      </c>
      <c r="BH10" s="355">
        <v>12.255739999999999</v>
      </c>
      <c r="BI10" s="355">
        <v>11.971679999999999</v>
      </c>
      <c r="BJ10" s="355">
        <v>11.64925</v>
      </c>
      <c r="BK10" s="355">
        <v>11.67266</v>
      </c>
      <c r="BL10" s="355">
        <v>11.870799999999999</v>
      </c>
      <c r="BM10" s="355">
        <v>11.97803</v>
      </c>
      <c r="BN10" s="355">
        <v>12.21191</v>
      </c>
      <c r="BO10" s="355">
        <v>12.09822</v>
      </c>
      <c r="BP10" s="355">
        <v>12.349589999999999</v>
      </c>
      <c r="BQ10" s="355">
        <v>12.41639</v>
      </c>
      <c r="BR10" s="355">
        <v>12.49849</v>
      </c>
      <c r="BS10" s="355">
        <v>12.64696</v>
      </c>
      <c r="BT10" s="355">
        <v>12.45448</v>
      </c>
      <c r="BU10" s="355">
        <v>12.14588</v>
      </c>
      <c r="BV10" s="355">
        <v>11.803100000000001</v>
      </c>
    </row>
    <row r="11" spans="1:74" ht="11.1" customHeight="1" x14ac:dyDescent="0.2">
      <c r="A11" s="119" t="s">
        <v>773</v>
      </c>
      <c r="B11" s="205" t="s">
        <v>572</v>
      </c>
      <c r="C11" s="214">
        <v>10.027553412</v>
      </c>
      <c r="D11" s="214">
        <v>10.202040261</v>
      </c>
      <c r="E11" s="214">
        <v>10.803935145000001</v>
      </c>
      <c r="F11" s="214">
        <v>11.224288405999999</v>
      </c>
      <c r="G11" s="214">
        <v>11.256609303999999</v>
      </c>
      <c r="H11" s="214">
        <v>11.184020133000001</v>
      </c>
      <c r="I11" s="214">
        <v>11.137651891999999</v>
      </c>
      <c r="J11" s="214">
        <v>10.967554308</v>
      </c>
      <c r="K11" s="214">
        <v>10.806094680999999</v>
      </c>
      <c r="L11" s="214">
        <v>10.969746646999999</v>
      </c>
      <c r="M11" s="214">
        <v>10.645228047</v>
      </c>
      <c r="N11" s="214">
        <v>10.442132314</v>
      </c>
      <c r="O11" s="214">
        <v>10.291595040000001</v>
      </c>
      <c r="P11" s="214">
        <v>10.369046865</v>
      </c>
      <c r="Q11" s="214">
        <v>10.480473407</v>
      </c>
      <c r="R11" s="214">
        <v>11.280877443</v>
      </c>
      <c r="S11" s="214">
        <v>11.179418791</v>
      </c>
      <c r="T11" s="214">
        <v>11.025675804</v>
      </c>
      <c r="U11" s="214">
        <v>10.816340583000001</v>
      </c>
      <c r="V11" s="214">
        <v>10.914308709</v>
      </c>
      <c r="W11" s="214">
        <v>11.019352579</v>
      </c>
      <c r="X11" s="214">
        <v>11.147893338999999</v>
      </c>
      <c r="Y11" s="214">
        <v>11.080167620999999</v>
      </c>
      <c r="Z11" s="214">
        <v>10.756567157999999</v>
      </c>
      <c r="AA11" s="214">
        <v>10.312938304999999</v>
      </c>
      <c r="AB11" s="214">
        <v>10.252757117</v>
      </c>
      <c r="AC11" s="214">
        <v>10.725501640999999</v>
      </c>
      <c r="AD11" s="214">
        <v>10.999767196000001</v>
      </c>
      <c r="AE11" s="214">
        <v>10.986250776</v>
      </c>
      <c r="AF11" s="214">
        <v>10.961927018000001</v>
      </c>
      <c r="AG11" s="214">
        <v>10.87539404</v>
      </c>
      <c r="AH11" s="214">
        <v>10.948778656</v>
      </c>
      <c r="AI11" s="214">
        <v>10.989837664</v>
      </c>
      <c r="AJ11" s="214">
        <v>11.239391501</v>
      </c>
      <c r="AK11" s="214">
        <v>11.39799019</v>
      </c>
      <c r="AL11" s="214">
        <v>11.000192887000001</v>
      </c>
      <c r="AM11" s="214">
        <v>10.817856362000001</v>
      </c>
      <c r="AN11" s="214">
        <v>11.214436161</v>
      </c>
      <c r="AO11" s="214">
        <v>11.292504918000001</v>
      </c>
      <c r="AP11" s="214">
        <v>11.40617817</v>
      </c>
      <c r="AQ11" s="214">
        <v>11.426620409</v>
      </c>
      <c r="AR11" s="214">
        <v>11.469985741</v>
      </c>
      <c r="AS11" s="214">
        <v>11.306989274999999</v>
      </c>
      <c r="AT11" s="214">
        <v>11.262241649</v>
      </c>
      <c r="AU11" s="214">
        <v>11.404979684000001</v>
      </c>
      <c r="AV11" s="214">
        <v>11.33529459</v>
      </c>
      <c r="AW11" s="214">
        <v>11.429240436000001</v>
      </c>
      <c r="AX11" s="214">
        <v>10.919658516</v>
      </c>
      <c r="AY11" s="214">
        <v>10.435601638</v>
      </c>
      <c r="AZ11" s="214">
        <v>10.928643113</v>
      </c>
      <c r="BA11" s="214">
        <v>11.51</v>
      </c>
      <c r="BB11" s="214">
        <v>11.46</v>
      </c>
      <c r="BC11" s="214">
        <v>11.276820000000001</v>
      </c>
      <c r="BD11" s="214">
        <v>11.11252</v>
      </c>
      <c r="BE11" s="355">
        <v>11.11978</v>
      </c>
      <c r="BF11" s="355">
        <v>11.241149999999999</v>
      </c>
      <c r="BG11" s="355">
        <v>11.44767</v>
      </c>
      <c r="BH11" s="355">
        <v>11.476100000000001</v>
      </c>
      <c r="BI11" s="355">
        <v>11.6593</v>
      </c>
      <c r="BJ11" s="355">
        <v>11.22307</v>
      </c>
      <c r="BK11" s="355">
        <v>10.90179</v>
      </c>
      <c r="BL11" s="355">
        <v>11.25545</v>
      </c>
      <c r="BM11" s="355">
        <v>11.848699999999999</v>
      </c>
      <c r="BN11" s="355">
        <v>12.04956</v>
      </c>
      <c r="BO11" s="355">
        <v>11.88369</v>
      </c>
      <c r="BP11" s="355">
        <v>11.633089999999999</v>
      </c>
      <c r="BQ11" s="355">
        <v>11.45628</v>
      </c>
      <c r="BR11" s="355">
        <v>11.433299999999999</v>
      </c>
      <c r="BS11" s="355">
        <v>11.585470000000001</v>
      </c>
      <c r="BT11" s="355">
        <v>11.59234</v>
      </c>
      <c r="BU11" s="355">
        <v>11.787850000000001</v>
      </c>
      <c r="BV11" s="355">
        <v>11.3622</v>
      </c>
    </row>
    <row r="12" spans="1:74" ht="11.1" customHeight="1" x14ac:dyDescent="0.2">
      <c r="A12" s="119" t="s">
        <v>774</v>
      </c>
      <c r="B12" s="205" t="s">
        <v>573</v>
      </c>
      <c r="C12" s="214">
        <v>10.221050177</v>
      </c>
      <c r="D12" s="214">
        <v>10.372941003999999</v>
      </c>
      <c r="E12" s="214">
        <v>10.866037451</v>
      </c>
      <c r="F12" s="214">
        <v>11.474193472</v>
      </c>
      <c r="G12" s="214">
        <v>11.397447027</v>
      </c>
      <c r="H12" s="214">
        <v>11.542825726</v>
      </c>
      <c r="I12" s="214">
        <v>11.474814377</v>
      </c>
      <c r="J12" s="214">
        <v>11.381008642999999</v>
      </c>
      <c r="K12" s="214">
        <v>11.479948905000001</v>
      </c>
      <c r="L12" s="214">
        <v>11.425807572</v>
      </c>
      <c r="M12" s="214">
        <v>11.064128197</v>
      </c>
      <c r="N12" s="214">
        <v>10.827334011</v>
      </c>
      <c r="O12" s="214">
        <v>10.558398366</v>
      </c>
      <c r="P12" s="214">
        <v>10.735831285</v>
      </c>
      <c r="Q12" s="214">
        <v>10.706938150999999</v>
      </c>
      <c r="R12" s="214">
        <v>11.451760350000001</v>
      </c>
      <c r="S12" s="214">
        <v>11.486149707999999</v>
      </c>
      <c r="T12" s="214">
        <v>11.178507956000001</v>
      </c>
      <c r="U12" s="214">
        <v>10.952456277</v>
      </c>
      <c r="V12" s="214">
        <v>10.989757524</v>
      </c>
      <c r="W12" s="214">
        <v>11.093087743</v>
      </c>
      <c r="X12" s="214">
        <v>10.995197822</v>
      </c>
      <c r="Y12" s="214">
        <v>10.840905707999999</v>
      </c>
      <c r="Z12" s="214">
        <v>10.48177961</v>
      </c>
      <c r="AA12" s="214">
        <v>10.115803744000001</v>
      </c>
      <c r="AB12" s="214">
        <v>10.336409078999999</v>
      </c>
      <c r="AC12" s="214">
        <v>10.702720475</v>
      </c>
      <c r="AD12" s="214">
        <v>10.880286642</v>
      </c>
      <c r="AE12" s="214">
        <v>10.788608013999999</v>
      </c>
      <c r="AF12" s="214">
        <v>10.566501507</v>
      </c>
      <c r="AG12" s="214">
        <v>10.499817602</v>
      </c>
      <c r="AH12" s="214">
        <v>10.672528342</v>
      </c>
      <c r="AI12" s="214">
        <v>10.877101908</v>
      </c>
      <c r="AJ12" s="214">
        <v>10.715967607</v>
      </c>
      <c r="AK12" s="214">
        <v>10.6135245</v>
      </c>
      <c r="AL12" s="214">
        <v>10.351954162</v>
      </c>
      <c r="AM12" s="214">
        <v>10.077799176999999</v>
      </c>
      <c r="AN12" s="214">
        <v>10.898344041</v>
      </c>
      <c r="AO12" s="214">
        <v>10.818181918000001</v>
      </c>
      <c r="AP12" s="214">
        <v>10.967841815</v>
      </c>
      <c r="AQ12" s="214">
        <v>10.893909671999999</v>
      </c>
      <c r="AR12" s="214">
        <v>10.926867809000001</v>
      </c>
      <c r="AS12" s="214">
        <v>10.786433303000001</v>
      </c>
      <c r="AT12" s="214">
        <v>10.854743226</v>
      </c>
      <c r="AU12" s="214">
        <v>11.002452336999999</v>
      </c>
      <c r="AV12" s="214">
        <v>10.912996394</v>
      </c>
      <c r="AW12" s="214">
        <v>10.917749892</v>
      </c>
      <c r="AX12" s="214">
        <v>10.470785313</v>
      </c>
      <c r="AY12" s="214">
        <v>10.182862951000001</v>
      </c>
      <c r="AZ12" s="214">
        <v>10.514551967999999</v>
      </c>
      <c r="BA12" s="214">
        <v>11.15</v>
      </c>
      <c r="BB12" s="214">
        <v>11.19</v>
      </c>
      <c r="BC12" s="214">
        <v>10.856019999999999</v>
      </c>
      <c r="BD12" s="214">
        <v>10.674709999999999</v>
      </c>
      <c r="BE12" s="355">
        <v>10.60164</v>
      </c>
      <c r="BF12" s="355">
        <v>10.70069</v>
      </c>
      <c r="BG12" s="355">
        <v>10.87115</v>
      </c>
      <c r="BH12" s="355">
        <v>10.851509999999999</v>
      </c>
      <c r="BI12" s="355">
        <v>10.849780000000001</v>
      </c>
      <c r="BJ12" s="355">
        <v>10.4626</v>
      </c>
      <c r="BK12" s="355">
        <v>10.27528</v>
      </c>
      <c r="BL12" s="355">
        <v>10.61928</v>
      </c>
      <c r="BM12" s="355">
        <v>11.224869999999999</v>
      </c>
      <c r="BN12" s="355">
        <v>11.33235</v>
      </c>
      <c r="BO12" s="355">
        <v>11.162430000000001</v>
      </c>
      <c r="BP12" s="355">
        <v>11.03065</v>
      </c>
      <c r="BQ12" s="355">
        <v>10.80733</v>
      </c>
      <c r="BR12" s="355">
        <v>10.80692</v>
      </c>
      <c r="BS12" s="355">
        <v>10.96651</v>
      </c>
      <c r="BT12" s="355">
        <v>10.949630000000001</v>
      </c>
      <c r="BU12" s="355">
        <v>10.9582</v>
      </c>
      <c r="BV12" s="355">
        <v>10.570970000000001</v>
      </c>
    </row>
    <row r="13" spans="1:74" ht="11.1" customHeight="1" x14ac:dyDescent="0.2">
      <c r="A13" s="119" t="s">
        <v>775</v>
      </c>
      <c r="B13" s="205" t="s">
        <v>574</v>
      </c>
      <c r="C13" s="214">
        <v>10.769676669000001</v>
      </c>
      <c r="D13" s="214">
        <v>10.948182852</v>
      </c>
      <c r="E13" s="214">
        <v>11.066477738</v>
      </c>
      <c r="F13" s="214">
        <v>11.510209776</v>
      </c>
      <c r="G13" s="214">
        <v>11.935410193999999</v>
      </c>
      <c r="H13" s="214">
        <v>12.275885535</v>
      </c>
      <c r="I13" s="214">
        <v>12.381109284000001</v>
      </c>
      <c r="J13" s="214">
        <v>12.295209344</v>
      </c>
      <c r="K13" s="214">
        <v>12.157307635</v>
      </c>
      <c r="L13" s="214">
        <v>11.710868337999999</v>
      </c>
      <c r="M13" s="214">
        <v>11.193692885999999</v>
      </c>
      <c r="N13" s="214">
        <v>10.925649657999999</v>
      </c>
      <c r="O13" s="214">
        <v>11.122366461</v>
      </c>
      <c r="P13" s="214">
        <v>11.404847229</v>
      </c>
      <c r="Q13" s="214">
        <v>11.431997779</v>
      </c>
      <c r="R13" s="214">
        <v>11.812709664</v>
      </c>
      <c r="S13" s="214">
        <v>12.278770625</v>
      </c>
      <c r="T13" s="214">
        <v>12.377920569</v>
      </c>
      <c r="U13" s="214">
        <v>12.361427702</v>
      </c>
      <c r="V13" s="214">
        <v>12.262339697</v>
      </c>
      <c r="W13" s="214">
        <v>12.264201891000001</v>
      </c>
      <c r="X13" s="214">
        <v>11.888389106</v>
      </c>
      <c r="Y13" s="214">
        <v>11.214958444000001</v>
      </c>
      <c r="Z13" s="214">
        <v>10.934832522000001</v>
      </c>
      <c r="AA13" s="214">
        <v>10.768941576</v>
      </c>
      <c r="AB13" s="214">
        <v>11.088484705000001</v>
      </c>
      <c r="AC13" s="214">
        <v>11.260212372</v>
      </c>
      <c r="AD13" s="214">
        <v>11.559180845</v>
      </c>
      <c r="AE13" s="214">
        <v>11.931975229000001</v>
      </c>
      <c r="AF13" s="214">
        <v>12.008306489000001</v>
      </c>
      <c r="AG13" s="214">
        <v>12.049980953</v>
      </c>
      <c r="AH13" s="214">
        <v>12.052815152999999</v>
      </c>
      <c r="AI13" s="214">
        <v>12.168520641000001</v>
      </c>
      <c r="AJ13" s="214">
        <v>11.780031687999999</v>
      </c>
      <c r="AK13" s="214">
        <v>11.484839016</v>
      </c>
      <c r="AL13" s="214">
        <v>11.078975569000001</v>
      </c>
      <c r="AM13" s="214">
        <v>11.025133086</v>
      </c>
      <c r="AN13" s="214">
        <v>11.372862085</v>
      </c>
      <c r="AO13" s="214">
        <v>11.508245877</v>
      </c>
      <c r="AP13" s="214">
        <v>11.825763885000001</v>
      </c>
      <c r="AQ13" s="214">
        <v>12.187995795000001</v>
      </c>
      <c r="AR13" s="214">
        <v>12.342951576000001</v>
      </c>
      <c r="AS13" s="214">
        <v>12.288438406999999</v>
      </c>
      <c r="AT13" s="214">
        <v>12.268525593</v>
      </c>
      <c r="AU13" s="214">
        <v>12.397359786000001</v>
      </c>
      <c r="AV13" s="214">
        <v>12.167498824999999</v>
      </c>
      <c r="AW13" s="214">
        <v>11.766173762999999</v>
      </c>
      <c r="AX13" s="214">
        <v>11.565972844999999</v>
      </c>
      <c r="AY13" s="214">
        <v>11.49693255</v>
      </c>
      <c r="AZ13" s="214">
        <v>11.557880832</v>
      </c>
      <c r="BA13" s="214">
        <v>11.68</v>
      </c>
      <c r="BB13" s="214">
        <v>12.08</v>
      </c>
      <c r="BC13" s="214">
        <v>12.41493</v>
      </c>
      <c r="BD13" s="214">
        <v>12.565250000000001</v>
      </c>
      <c r="BE13" s="355">
        <v>12.506539999999999</v>
      </c>
      <c r="BF13" s="355">
        <v>12.484680000000001</v>
      </c>
      <c r="BG13" s="355">
        <v>12.621689999999999</v>
      </c>
      <c r="BH13" s="355">
        <v>12.398160000000001</v>
      </c>
      <c r="BI13" s="355">
        <v>11.998519999999999</v>
      </c>
      <c r="BJ13" s="355">
        <v>11.813700000000001</v>
      </c>
      <c r="BK13" s="355">
        <v>11.743029999999999</v>
      </c>
      <c r="BL13" s="355">
        <v>11.829330000000001</v>
      </c>
      <c r="BM13" s="355">
        <v>11.9681</v>
      </c>
      <c r="BN13" s="355">
        <v>12.38655</v>
      </c>
      <c r="BO13" s="355">
        <v>12.733079999999999</v>
      </c>
      <c r="BP13" s="355">
        <v>12.87678</v>
      </c>
      <c r="BQ13" s="355">
        <v>12.80561</v>
      </c>
      <c r="BR13" s="355">
        <v>12.772690000000001</v>
      </c>
      <c r="BS13" s="355">
        <v>12.902620000000001</v>
      </c>
      <c r="BT13" s="355">
        <v>12.661630000000001</v>
      </c>
      <c r="BU13" s="355">
        <v>12.246840000000001</v>
      </c>
      <c r="BV13" s="355">
        <v>12.05416</v>
      </c>
    </row>
    <row r="14" spans="1:74" ht="11.1" customHeight="1" x14ac:dyDescent="0.2">
      <c r="A14" s="119" t="s">
        <v>776</v>
      </c>
      <c r="B14" s="207" t="s">
        <v>575</v>
      </c>
      <c r="C14" s="214">
        <v>13.157398285999999</v>
      </c>
      <c r="D14" s="214">
        <v>12.743953427999999</v>
      </c>
      <c r="E14" s="214">
        <v>12.762831636</v>
      </c>
      <c r="F14" s="214">
        <v>9.7536622857000008</v>
      </c>
      <c r="G14" s="214">
        <v>13.872059659</v>
      </c>
      <c r="H14" s="214">
        <v>14.570927113</v>
      </c>
      <c r="I14" s="214">
        <v>15.260533669999999</v>
      </c>
      <c r="J14" s="214">
        <v>15.594092996000001</v>
      </c>
      <c r="K14" s="214">
        <v>15.653827628</v>
      </c>
      <c r="L14" s="214">
        <v>12.195948191999999</v>
      </c>
      <c r="M14" s="214">
        <v>13.788953849</v>
      </c>
      <c r="N14" s="214">
        <v>13.457250631999999</v>
      </c>
      <c r="O14" s="214">
        <v>13.833182648999999</v>
      </c>
      <c r="P14" s="214">
        <v>13.710145405</v>
      </c>
      <c r="Q14" s="214">
        <v>13.769830987000001</v>
      </c>
      <c r="R14" s="214">
        <v>11.225626708</v>
      </c>
      <c r="S14" s="214">
        <v>14.414780835</v>
      </c>
      <c r="T14" s="214">
        <v>14.742905273</v>
      </c>
      <c r="U14" s="214">
        <v>15.486874632999999</v>
      </c>
      <c r="V14" s="214">
        <v>15.663701432</v>
      </c>
      <c r="W14" s="214">
        <v>16.076137122999999</v>
      </c>
      <c r="X14" s="214">
        <v>13.462507238000001</v>
      </c>
      <c r="Y14" s="214">
        <v>14.24335428</v>
      </c>
      <c r="Z14" s="214">
        <v>13.962643817</v>
      </c>
      <c r="AA14" s="214">
        <v>14.176439116999999</v>
      </c>
      <c r="AB14" s="214">
        <v>14.168701946000001</v>
      </c>
      <c r="AC14" s="214">
        <v>14.222365976000001</v>
      </c>
      <c r="AD14" s="214">
        <v>11.413678592</v>
      </c>
      <c r="AE14" s="214">
        <v>14.882310858</v>
      </c>
      <c r="AF14" s="214">
        <v>15.509237743</v>
      </c>
      <c r="AG14" s="214">
        <v>15.981137624</v>
      </c>
      <c r="AH14" s="214">
        <v>16.406461673999999</v>
      </c>
      <c r="AI14" s="214">
        <v>15.920196214000001</v>
      </c>
      <c r="AJ14" s="214">
        <v>12.561365194</v>
      </c>
      <c r="AK14" s="214">
        <v>14.698629638</v>
      </c>
      <c r="AL14" s="214">
        <v>14.178093766</v>
      </c>
      <c r="AM14" s="214">
        <v>14.261867013</v>
      </c>
      <c r="AN14" s="214">
        <v>14.537785845</v>
      </c>
      <c r="AO14" s="214">
        <v>14.795322728</v>
      </c>
      <c r="AP14" s="214">
        <v>12.253036752</v>
      </c>
      <c r="AQ14" s="214">
        <v>15.153282015</v>
      </c>
      <c r="AR14" s="214">
        <v>16.443330746000001</v>
      </c>
      <c r="AS14" s="214">
        <v>16.315714603</v>
      </c>
      <c r="AT14" s="214">
        <v>16.553701118999999</v>
      </c>
      <c r="AU14" s="214">
        <v>16.643701504999999</v>
      </c>
      <c r="AV14" s="214">
        <v>13.560896063</v>
      </c>
      <c r="AW14" s="214">
        <v>15.061695553</v>
      </c>
      <c r="AX14" s="214">
        <v>14.460833033</v>
      </c>
      <c r="AY14" s="214">
        <v>14.707247178999999</v>
      </c>
      <c r="AZ14" s="214">
        <v>14.807437767</v>
      </c>
      <c r="BA14" s="214">
        <v>15.07</v>
      </c>
      <c r="BB14" s="214">
        <v>13.42</v>
      </c>
      <c r="BC14" s="214">
        <v>15.884819999999999</v>
      </c>
      <c r="BD14" s="214">
        <v>17.15916</v>
      </c>
      <c r="BE14" s="355">
        <v>16.87311</v>
      </c>
      <c r="BF14" s="355">
        <v>17.020489999999999</v>
      </c>
      <c r="BG14" s="355">
        <v>17.08597</v>
      </c>
      <c r="BH14" s="355">
        <v>13.19364</v>
      </c>
      <c r="BI14" s="355">
        <v>15.469530000000001</v>
      </c>
      <c r="BJ14" s="355">
        <v>14.841240000000001</v>
      </c>
      <c r="BK14" s="355">
        <v>15.1236</v>
      </c>
      <c r="BL14" s="355">
        <v>15.10821</v>
      </c>
      <c r="BM14" s="355">
        <v>15.29781</v>
      </c>
      <c r="BN14" s="355">
        <v>14.23624</v>
      </c>
      <c r="BO14" s="355">
        <v>16.261410000000001</v>
      </c>
      <c r="BP14" s="355">
        <v>17.708880000000001</v>
      </c>
      <c r="BQ14" s="355">
        <v>17.499849999999999</v>
      </c>
      <c r="BR14" s="355">
        <v>17.728110000000001</v>
      </c>
      <c r="BS14" s="355">
        <v>17.85942</v>
      </c>
      <c r="BT14" s="355">
        <v>13.059060000000001</v>
      </c>
      <c r="BU14" s="355">
        <v>16.136369999999999</v>
      </c>
      <c r="BV14" s="355">
        <v>15.44182</v>
      </c>
    </row>
    <row r="15" spans="1:74" ht="11.1" customHeight="1" x14ac:dyDescent="0.2">
      <c r="A15" s="119" t="s">
        <v>777</v>
      </c>
      <c r="B15" s="207" t="s">
        <v>549</v>
      </c>
      <c r="C15" s="214">
        <v>11.65</v>
      </c>
      <c r="D15" s="214">
        <v>11.94</v>
      </c>
      <c r="E15" s="214">
        <v>12.25</v>
      </c>
      <c r="F15" s="214">
        <v>12.31</v>
      </c>
      <c r="G15" s="214">
        <v>12.85</v>
      </c>
      <c r="H15" s="214">
        <v>12.99</v>
      </c>
      <c r="I15" s="214">
        <v>13.09</v>
      </c>
      <c r="J15" s="214">
        <v>13.04</v>
      </c>
      <c r="K15" s="214">
        <v>12.95</v>
      </c>
      <c r="L15" s="214">
        <v>12.6</v>
      </c>
      <c r="M15" s="214">
        <v>12.48</v>
      </c>
      <c r="N15" s="214">
        <v>12.17</v>
      </c>
      <c r="O15" s="214">
        <v>12.1</v>
      </c>
      <c r="P15" s="214">
        <v>12.29</v>
      </c>
      <c r="Q15" s="214">
        <v>12.33</v>
      </c>
      <c r="R15" s="214">
        <v>12.62</v>
      </c>
      <c r="S15" s="214">
        <v>12.93</v>
      </c>
      <c r="T15" s="214">
        <v>12.92</v>
      </c>
      <c r="U15" s="214">
        <v>12.94</v>
      </c>
      <c r="V15" s="214">
        <v>12.91</v>
      </c>
      <c r="W15" s="214">
        <v>13.03</v>
      </c>
      <c r="X15" s="214">
        <v>12.72</v>
      </c>
      <c r="Y15" s="214">
        <v>12.71</v>
      </c>
      <c r="Z15" s="214">
        <v>12.32</v>
      </c>
      <c r="AA15" s="214">
        <v>11.99</v>
      </c>
      <c r="AB15" s="214">
        <v>12.14</v>
      </c>
      <c r="AC15" s="214">
        <v>12.56</v>
      </c>
      <c r="AD15" s="214">
        <v>12.43</v>
      </c>
      <c r="AE15" s="214">
        <v>12.79</v>
      </c>
      <c r="AF15" s="214">
        <v>12.73</v>
      </c>
      <c r="AG15" s="214">
        <v>12.68</v>
      </c>
      <c r="AH15" s="214">
        <v>12.88</v>
      </c>
      <c r="AI15" s="214">
        <v>12.87</v>
      </c>
      <c r="AJ15" s="214">
        <v>12.46</v>
      </c>
      <c r="AK15" s="214">
        <v>12.75</v>
      </c>
      <c r="AL15" s="214">
        <v>12.23</v>
      </c>
      <c r="AM15" s="214">
        <v>12.21</v>
      </c>
      <c r="AN15" s="214">
        <v>12.78</v>
      </c>
      <c r="AO15" s="214">
        <v>12.89</v>
      </c>
      <c r="AP15" s="214">
        <v>12.69</v>
      </c>
      <c r="AQ15" s="214">
        <v>13.01</v>
      </c>
      <c r="AR15" s="214">
        <v>13.21</v>
      </c>
      <c r="AS15" s="214">
        <v>13.11</v>
      </c>
      <c r="AT15" s="214">
        <v>13.19</v>
      </c>
      <c r="AU15" s="214">
        <v>13.3</v>
      </c>
      <c r="AV15" s="214">
        <v>12.84</v>
      </c>
      <c r="AW15" s="214">
        <v>12.97</v>
      </c>
      <c r="AX15" s="214">
        <v>12.5</v>
      </c>
      <c r="AY15" s="214">
        <v>12.23</v>
      </c>
      <c r="AZ15" s="214">
        <v>12.62</v>
      </c>
      <c r="BA15" s="214">
        <v>12.99</v>
      </c>
      <c r="BB15" s="214">
        <v>12.89</v>
      </c>
      <c r="BC15" s="214">
        <v>13.015409999999999</v>
      </c>
      <c r="BD15" s="214">
        <v>13.095610000000001</v>
      </c>
      <c r="BE15" s="355">
        <v>13.157920000000001</v>
      </c>
      <c r="BF15" s="355">
        <v>13.254020000000001</v>
      </c>
      <c r="BG15" s="355">
        <v>13.417339999999999</v>
      </c>
      <c r="BH15" s="355">
        <v>12.949870000000001</v>
      </c>
      <c r="BI15" s="355">
        <v>13.20147</v>
      </c>
      <c r="BJ15" s="355">
        <v>12.75794</v>
      </c>
      <c r="BK15" s="355">
        <v>12.591810000000001</v>
      </c>
      <c r="BL15" s="355">
        <v>12.915850000000001</v>
      </c>
      <c r="BM15" s="355">
        <v>13.27563</v>
      </c>
      <c r="BN15" s="355">
        <v>13.372439999999999</v>
      </c>
      <c r="BO15" s="355">
        <v>13.548080000000001</v>
      </c>
      <c r="BP15" s="355">
        <v>13.65774</v>
      </c>
      <c r="BQ15" s="355">
        <v>13.545059999999999</v>
      </c>
      <c r="BR15" s="355">
        <v>13.55884</v>
      </c>
      <c r="BS15" s="355">
        <v>13.71557</v>
      </c>
      <c r="BT15" s="355">
        <v>13.146559999999999</v>
      </c>
      <c r="BU15" s="355">
        <v>13.48831</v>
      </c>
      <c r="BV15" s="355">
        <v>13.02697</v>
      </c>
    </row>
    <row r="16" spans="1:74" ht="11.1" customHeight="1" x14ac:dyDescent="0.2">
      <c r="A16" s="119"/>
      <c r="B16" s="122" t="s">
        <v>11</v>
      </c>
      <c r="C16" s="490"/>
      <c r="D16" s="490"/>
      <c r="E16" s="490"/>
      <c r="F16" s="490"/>
      <c r="G16" s="490"/>
      <c r="H16" s="490"/>
      <c r="I16" s="490"/>
      <c r="J16" s="490"/>
      <c r="K16" s="490"/>
      <c r="L16" s="490"/>
      <c r="M16" s="490"/>
      <c r="N16" s="490"/>
      <c r="O16" s="490"/>
      <c r="P16" s="490"/>
      <c r="Q16" s="490"/>
      <c r="R16" s="490"/>
      <c r="S16" s="490"/>
      <c r="T16" s="490"/>
      <c r="U16" s="490"/>
      <c r="V16" s="490"/>
      <c r="W16" s="490"/>
      <c r="X16" s="490"/>
      <c r="Y16" s="490"/>
      <c r="Z16" s="490"/>
      <c r="AA16" s="490"/>
      <c r="AB16" s="490"/>
      <c r="AC16" s="490"/>
      <c r="AD16" s="490"/>
      <c r="AE16" s="490"/>
      <c r="AF16" s="490"/>
      <c r="AG16" s="490"/>
      <c r="AH16" s="490"/>
      <c r="AI16" s="490"/>
      <c r="AJ16" s="490"/>
      <c r="AK16" s="490"/>
      <c r="AL16" s="490"/>
      <c r="AM16" s="490"/>
      <c r="AN16" s="490"/>
      <c r="AO16" s="490"/>
      <c r="AP16" s="490"/>
      <c r="AQ16" s="490"/>
      <c r="AR16" s="490"/>
      <c r="AS16" s="490"/>
      <c r="AT16" s="490"/>
      <c r="AU16" s="490"/>
      <c r="AV16" s="490"/>
      <c r="AW16" s="490"/>
      <c r="AX16" s="490"/>
      <c r="AY16" s="490"/>
      <c r="AZ16" s="490"/>
      <c r="BA16" s="490"/>
      <c r="BB16" s="490"/>
      <c r="BC16" s="490"/>
      <c r="BD16" s="490"/>
      <c r="BE16" s="491"/>
      <c r="BF16" s="491"/>
      <c r="BG16" s="491"/>
      <c r="BH16" s="491"/>
      <c r="BI16" s="491"/>
      <c r="BJ16" s="491"/>
      <c r="BK16" s="491"/>
      <c r="BL16" s="491"/>
      <c r="BM16" s="491"/>
      <c r="BN16" s="491"/>
      <c r="BO16" s="491"/>
      <c r="BP16" s="491"/>
      <c r="BQ16" s="491"/>
      <c r="BR16" s="491"/>
      <c r="BS16" s="491"/>
      <c r="BT16" s="491"/>
      <c r="BU16" s="491"/>
      <c r="BV16" s="491"/>
    </row>
    <row r="17" spans="1:74" ht="11.1" customHeight="1" x14ac:dyDescent="0.2">
      <c r="A17" s="119" t="s">
        <v>778</v>
      </c>
      <c r="B17" s="205" t="s">
        <v>568</v>
      </c>
      <c r="C17" s="214">
        <v>15.573821423</v>
      </c>
      <c r="D17" s="214">
        <v>15.974066147</v>
      </c>
      <c r="E17" s="214">
        <v>15.550869575</v>
      </c>
      <c r="F17" s="214">
        <v>14.476761706</v>
      </c>
      <c r="G17" s="214">
        <v>13.982937221</v>
      </c>
      <c r="H17" s="214">
        <v>14.373264212</v>
      </c>
      <c r="I17" s="214">
        <v>14.315950037</v>
      </c>
      <c r="J17" s="214">
        <v>14.65935176</v>
      </c>
      <c r="K17" s="214">
        <v>14.363121622</v>
      </c>
      <c r="L17" s="214">
        <v>14.060485913000001</v>
      </c>
      <c r="M17" s="214">
        <v>13.999395651</v>
      </c>
      <c r="N17" s="214">
        <v>15.003162998000001</v>
      </c>
      <c r="O17" s="214">
        <v>16.314456958000001</v>
      </c>
      <c r="P17" s="214">
        <v>17.253040842000001</v>
      </c>
      <c r="Q17" s="214">
        <v>16.902234652000001</v>
      </c>
      <c r="R17" s="214">
        <v>15.695309827999999</v>
      </c>
      <c r="S17" s="214">
        <v>15.145547477999999</v>
      </c>
      <c r="T17" s="214">
        <v>14.970571458</v>
      </c>
      <c r="U17" s="214">
        <v>14.819655142</v>
      </c>
      <c r="V17" s="214">
        <v>14.906760697999999</v>
      </c>
      <c r="W17" s="214">
        <v>15.029492757</v>
      </c>
      <c r="X17" s="214">
        <v>15.065967892</v>
      </c>
      <c r="Y17" s="214">
        <v>14.636707569</v>
      </c>
      <c r="Z17" s="214">
        <v>14.885184487</v>
      </c>
      <c r="AA17" s="214">
        <v>15.104742558</v>
      </c>
      <c r="AB17" s="214">
        <v>15.602033486</v>
      </c>
      <c r="AC17" s="214">
        <v>15.331411805</v>
      </c>
      <c r="AD17" s="214">
        <v>15.181022395999999</v>
      </c>
      <c r="AE17" s="214">
        <v>14.942792387000001</v>
      </c>
      <c r="AF17" s="214">
        <v>15.159099721</v>
      </c>
      <c r="AG17" s="214">
        <v>15.152492327999999</v>
      </c>
      <c r="AH17" s="214">
        <v>15.177783594999999</v>
      </c>
      <c r="AI17" s="214">
        <v>15.471025470000001</v>
      </c>
      <c r="AJ17" s="214">
        <v>15.39705715</v>
      </c>
      <c r="AK17" s="214">
        <v>14.910925379</v>
      </c>
      <c r="AL17" s="214">
        <v>14.693993809</v>
      </c>
      <c r="AM17" s="214">
        <v>14.537149745000001</v>
      </c>
      <c r="AN17" s="214">
        <v>14.877088104</v>
      </c>
      <c r="AO17" s="214">
        <v>14.519128759999999</v>
      </c>
      <c r="AP17" s="214">
        <v>14.483955158000001</v>
      </c>
      <c r="AQ17" s="214">
        <v>14.42124102</v>
      </c>
      <c r="AR17" s="214">
        <v>14.993756044</v>
      </c>
      <c r="AS17" s="214">
        <v>15.252016838999999</v>
      </c>
      <c r="AT17" s="214">
        <v>15.301887487</v>
      </c>
      <c r="AU17" s="214">
        <v>15.337838055000001</v>
      </c>
      <c r="AV17" s="214">
        <v>15.407689549000001</v>
      </c>
      <c r="AW17" s="214">
        <v>15.036151929000001</v>
      </c>
      <c r="AX17" s="214">
        <v>15.147178519000001</v>
      </c>
      <c r="AY17" s="214">
        <v>16.376091028000001</v>
      </c>
      <c r="AZ17" s="214">
        <v>17.031869471</v>
      </c>
      <c r="BA17" s="214">
        <v>16.28</v>
      </c>
      <c r="BB17" s="214">
        <v>15.99</v>
      </c>
      <c r="BC17" s="214">
        <v>15.40399</v>
      </c>
      <c r="BD17" s="214">
        <v>15.77797</v>
      </c>
      <c r="BE17" s="355">
        <v>15.61932</v>
      </c>
      <c r="BF17" s="355">
        <v>15.58841</v>
      </c>
      <c r="BG17" s="355">
        <v>15.9161</v>
      </c>
      <c r="BH17" s="355">
        <v>15.767910000000001</v>
      </c>
      <c r="BI17" s="355">
        <v>15.39405</v>
      </c>
      <c r="BJ17" s="355">
        <v>15.634370000000001</v>
      </c>
      <c r="BK17" s="355">
        <v>16.514779999999998</v>
      </c>
      <c r="BL17" s="355">
        <v>16.999890000000001</v>
      </c>
      <c r="BM17" s="355">
        <v>15.757389999999999</v>
      </c>
      <c r="BN17" s="355">
        <v>15.518829999999999</v>
      </c>
      <c r="BO17" s="355">
        <v>14.90667</v>
      </c>
      <c r="BP17" s="355">
        <v>15.12036</v>
      </c>
      <c r="BQ17" s="355">
        <v>15.061780000000001</v>
      </c>
      <c r="BR17" s="355">
        <v>15.06785</v>
      </c>
      <c r="BS17" s="355">
        <v>15.44436</v>
      </c>
      <c r="BT17" s="355">
        <v>15.38918</v>
      </c>
      <c r="BU17" s="355">
        <v>15.14176</v>
      </c>
      <c r="BV17" s="355">
        <v>15.47723</v>
      </c>
    </row>
    <row r="18" spans="1:74" ht="11.1" customHeight="1" x14ac:dyDescent="0.2">
      <c r="A18" s="119" t="s">
        <v>779</v>
      </c>
      <c r="B18" s="187" t="s">
        <v>601</v>
      </c>
      <c r="C18" s="214">
        <v>14.040020986</v>
      </c>
      <c r="D18" s="214">
        <v>14.646709602</v>
      </c>
      <c r="E18" s="214">
        <v>14.190466059</v>
      </c>
      <c r="F18" s="214">
        <v>13.014075761000001</v>
      </c>
      <c r="G18" s="214">
        <v>13.031627006000001</v>
      </c>
      <c r="H18" s="214">
        <v>13.812274324000001</v>
      </c>
      <c r="I18" s="214">
        <v>14.044981504000001</v>
      </c>
      <c r="J18" s="214">
        <v>13.855209717999999</v>
      </c>
      <c r="K18" s="214">
        <v>14.019689922</v>
      </c>
      <c r="L18" s="214">
        <v>13.186621025999999</v>
      </c>
      <c r="M18" s="214">
        <v>12.958897571</v>
      </c>
      <c r="N18" s="214">
        <v>12.736572652</v>
      </c>
      <c r="O18" s="214">
        <v>12.570255346</v>
      </c>
      <c r="P18" s="214">
        <v>13.343893066</v>
      </c>
      <c r="Q18" s="214">
        <v>13.527020679</v>
      </c>
      <c r="R18" s="214">
        <v>12.732776807</v>
      </c>
      <c r="S18" s="214">
        <v>12.701308815000001</v>
      </c>
      <c r="T18" s="214">
        <v>13.905565158</v>
      </c>
      <c r="U18" s="214">
        <v>13.701838828</v>
      </c>
      <c r="V18" s="214">
        <v>13.569882968</v>
      </c>
      <c r="W18" s="214">
        <v>13.61720877</v>
      </c>
      <c r="X18" s="214">
        <v>12.991960978</v>
      </c>
      <c r="Y18" s="214">
        <v>12.307156946999999</v>
      </c>
      <c r="Z18" s="214">
        <v>12.221743417000001</v>
      </c>
      <c r="AA18" s="214">
        <v>11.882508424999999</v>
      </c>
      <c r="AB18" s="214">
        <v>11.964558072999999</v>
      </c>
      <c r="AC18" s="214">
        <v>12.018360296999999</v>
      </c>
      <c r="AD18" s="214">
        <v>12.1301044</v>
      </c>
      <c r="AE18" s="214">
        <v>12.057739166999999</v>
      </c>
      <c r="AF18" s="214">
        <v>13.011075419999999</v>
      </c>
      <c r="AG18" s="214">
        <v>13.259329985999999</v>
      </c>
      <c r="AH18" s="214">
        <v>13.194758229</v>
      </c>
      <c r="AI18" s="214">
        <v>13.250050395000001</v>
      </c>
      <c r="AJ18" s="214">
        <v>12.544548915</v>
      </c>
      <c r="AK18" s="214">
        <v>12.081446328</v>
      </c>
      <c r="AL18" s="214">
        <v>11.897382086</v>
      </c>
      <c r="AM18" s="214">
        <v>12.038831105</v>
      </c>
      <c r="AN18" s="214">
        <v>11.985273096</v>
      </c>
      <c r="AO18" s="214">
        <v>12.192520846000001</v>
      </c>
      <c r="AP18" s="214">
        <v>12.112454884</v>
      </c>
      <c r="AQ18" s="214">
        <v>12.638704619</v>
      </c>
      <c r="AR18" s="214">
        <v>13.419047622000001</v>
      </c>
      <c r="AS18" s="214">
        <v>13.372012446999999</v>
      </c>
      <c r="AT18" s="214">
        <v>13.368516039999999</v>
      </c>
      <c r="AU18" s="214">
        <v>13.285589003</v>
      </c>
      <c r="AV18" s="214">
        <v>12.523352065999999</v>
      </c>
      <c r="AW18" s="214">
        <v>12.000440672</v>
      </c>
      <c r="AX18" s="214">
        <v>11.705974292000001</v>
      </c>
      <c r="AY18" s="214">
        <v>12.356551844</v>
      </c>
      <c r="AZ18" s="214">
        <v>12.172150886000001</v>
      </c>
      <c r="BA18" s="214">
        <v>11.65</v>
      </c>
      <c r="BB18" s="214">
        <v>11.68</v>
      </c>
      <c r="BC18" s="214">
        <v>12.327070000000001</v>
      </c>
      <c r="BD18" s="214">
        <v>13.18507</v>
      </c>
      <c r="BE18" s="355">
        <v>13.217599999999999</v>
      </c>
      <c r="BF18" s="355">
        <v>13.29303</v>
      </c>
      <c r="BG18" s="355">
        <v>13.232379999999999</v>
      </c>
      <c r="BH18" s="355">
        <v>12.507070000000001</v>
      </c>
      <c r="BI18" s="355">
        <v>12.01526</v>
      </c>
      <c r="BJ18" s="355">
        <v>11.751860000000001</v>
      </c>
      <c r="BK18" s="355">
        <v>12.299239999999999</v>
      </c>
      <c r="BL18" s="355">
        <v>12.088240000000001</v>
      </c>
      <c r="BM18" s="355">
        <v>11.604559999999999</v>
      </c>
      <c r="BN18" s="355">
        <v>11.623950000000001</v>
      </c>
      <c r="BO18" s="355">
        <v>12.24661</v>
      </c>
      <c r="BP18" s="355">
        <v>13.1076</v>
      </c>
      <c r="BQ18" s="355">
        <v>13.15767</v>
      </c>
      <c r="BR18" s="355">
        <v>13.266080000000001</v>
      </c>
      <c r="BS18" s="355">
        <v>13.26652</v>
      </c>
      <c r="BT18" s="355">
        <v>12.60125</v>
      </c>
      <c r="BU18" s="355">
        <v>12.161440000000001</v>
      </c>
      <c r="BV18" s="355">
        <v>11.92545</v>
      </c>
    </row>
    <row r="19" spans="1:74" ht="11.1" customHeight="1" x14ac:dyDescent="0.2">
      <c r="A19" s="119" t="s">
        <v>780</v>
      </c>
      <c r="B19" s="205" t="s">
        <v>569</v>
      </c>
      <c r="C19" s="214">
        <v>9.5776526895000007</v>
      </c>
      <c r="D19" s="214">
        <v>9.9371086334999994</v>
      </c>
      <c r="E19" s="214">
        <v>9.9511411110000001</v>
      </c>
      <c r="F19" s="214">
        <v>10.047589083</v>
      </c>
      <c r="G19" s="214">
        <v>10.039934932</v>
      </c>
      <c r="H19" s="214">
        <v>10.246258201</v>
      </c>
      <c r="I19" s="214">
        <v>10.21515943</v>
      </c>
      <c r="J19" s="214">
        <v>10.25278292</v>
      </c>
      <c r="K19" s="214">
        <v>9.7690002220000007</v>
      </c>
      <c r="L19" s="214">
        <v>10.183501510999999</v>
      </c>
      <c r="M19" s="214">
        <v>10.077363099999999</v>
      </c>
      <c r="N19" s="214">
        <v>9.9762280729999997</v>
      </c>
      <c r="O19" s="214">
        <v>9.6229572989999994</v>
      </c>
      <c r="P19" s="214">
        <v>9.8416027902999996</v>
      </c>
      <c r="Q19" s="214">
        <v>10.009736991</v>
      </c>
      <c r="R19" s="214">
        <v>9.9195900860999995</v>
      </c>
      <c r="S19" s="214">
        <v>9.9677579797</v>
      </c>
      <c r="T19" s="214">
        <v>10.100003216999999</v>
      </c>
      <c r="U19" s="214">
        <v>10.193378252</v>
      </c>
      <c r="V19" s="214">
        <v>10.092400929</v>
      </c>
      <c r="W19" s="214">
        <v>10.026771181000001</v>
      </c>
      <c r="X19" s="214">
        <v>9.9756902163000003</v>
      </c>
      <c r="Y19" s="214">
        <v>9.9330590678000004</v>
      </c>
      <c r="Z19" s="214">
        <v>9.6595238749999996</v>
      </c>
      <c r="AA19" s="214">
        <v>9.6059627195000008</v>
      </c>
      <c r="AB19" s="214">
        <v>9.8082229446000007</v>
      </c>
      <c r="AC19" s="214">
        <v>9.8374674377000009</v>
      </c>
      <c r="AD19" s="214">
        <v>9.8830967594000008</v>
      </c>
      <c r="AE19" s="214">
        <v>10.039406247000001</v>
      </c>
      <c r="AF19" s="214">
        <v>9.9865964138999992</v>
      </c>
      <c r="AG19" s="214">
        <v>9.9875006478999993</v>
      </c>
      <c r="AH19" s="214">
        <v>10.010501974</v>
      </c>
      <c r="AI19" s="214">
        <v>10.079436661000001</v>
      </c>
      <c r="AJ19" s="214">
        <v>10.142913457000001</v>
      </c>
      <c r="AK19" s="214">
        <v>10.144413363</v>
      </c>
      <c r="AL19" s="214">
        <v>9.9560592799999998</v>
      </c>
      <c r="AM19" s="214">
        <v>9.7353000396000002</v>
      </c>
      <c r="AN19" s="214">
        <v>10.02459666</v>
      </c>
      <c r="AO19" s="214">
        <v>10.309326123</v>
      </c>
      <c r="AP19" s="214">
        <v>10.159582893</v>
      </c>
      <c r="AQ19" s="214">
        <v>10.353659930999999</v>
      </c>
      <c r="AR19" s="214">
        <v>10.201973972999999</v>
      </c>
      <c r="AS19" s="214">
        <v>9.9680015735000005</v>
      </c>
      <c r="AT19" s="214">
        <v>10.118201482</v>
      </c>
      <c r="AU19" s="214">
        <v>10.077253131000001</v>
      </c>
      <c r="AV19" s="214">
        <v>10.063108232999999</v>
      </c>
      <c r="AW19" s="214">
        <v>10.082799528000001</v>
      </c>
      <c r="AX19" s="214">
        <v>9.8438032353999994</v>
      </c>
      <c r="AY19" s="214">
        <v>10.038324210000001</v>
      </c>
      <c r="AZ19" s="214">
        <v>10.148998215000001</v>
      </c>
      <c r="BA19" s="214">
        <v>10.1</v>
      </c>
      <c r="BB19" s="214">
        <v>10.18</v>
      </c>
      <c r="BC19" s="214">
        <v>10.39344</v>
      </c>
      <c r="BD19" s="214">
        <v>10.262840000000001</v>
      </c>
      <c r="BE19" s="355">
        <v>10.06973</v>
      </c>
      <c r="BF19" s="355">
        <v>10.25051</v>
      </c>
      <c r="BG19" s="355">
        <v>10.247870000000001</v>
      </c>
      <c r="BH19" s="355">
        <v>10.23704</v>
      </c>
      <c r="BI19" s="355">
        <v>10.281330000000001</v>
      </c>
      <c r="BJ19" s="355">
        <v>10.055529999999999</v>
      </c>
      <c r="BK19" s="355">
        <v>10.223560000000001</v>
      </c>
      <c r="BL19" s="355">
        <v>10.36767</v>
      </c>
      <c r="BM19" s="355">
        <v>10.33713</v>
      </c>
      <c r="BN19" s="355">
        <v>10.4213</v>
      </c>
      <c r="BO19" s="355">
        <v>10.62096</v>
      </c>
      <c r="BP19" s="355">
        <v>10.45266</v>
      </c>
      <c r="BQ19" s="355">
        <v>10.221909999999999</v>
      </c>
      <c r="BR19" s="355">
        <v>10.366250000000001</v>
      </c>
      <c r="BS19" s="355">
        <v>10.33277</v>
      </c>
      <c r="BT19" s="355">
        <v>10.32578</v>
      </c>
      <c r="BU19" s="355">
        <v>10.355320000000001</v>
      </c>
      <c r="BV19" s="355">
        <v>10.14453</v>
      </c>
    </row>
    <row r="20" spans="1:74" ht="11.1" customHeight="1" x14ac:dyDescent="0.2">
      <c r="A20" s="119" t="s">
        <v>781</v>
      </c>
      <c r="B20" s="205" t="s">
        <v>570</v>
      </c>
      <c r="C20" s="214">
        <v>8.4532543651999994</v>
      </c>
      <c r="D20" s="214">
        <v>8.6677804620999996</v>
      </c>
      <c r="E20" s="214">
        <v>8.9596146096999991</v>
      </c>
      <c r="F20" s="214">
        <v>8.9897185271000009</v>
      </c>
      <c r="G20" s="214">
        <v>9.3899483876000005</v>
      </c>
      <c r="H20" s="214">
        <v>10.039750980999999</v>
      </c>
      <c r="I20" s="214">
        <v>10.145032848</v>
      </c>
      <c r="J20" s="214">
        <v>10.189072490999999</v>
      </c>
      <c r="K20" s="214">
        <v>9.5706246999999998</v>
      </c>
      <c r="L20" s="214">
        <v>9.0568097321999996</v>
      </c>
      <c r="M20" s="214">
        <v>8.7789776176000007</v>
      </c>
      <c r="N20" s="214">
        <v>8.5673307970000003</v>
      </c>
      <c r="O20" s="214">
        <v>8.5151461275999996</v>
      </c>
      <c r="P20" s="214">
        <v>8.6066145547000001</v>
      </c>
      <c r="Q20" s="214">
        <v>8.6250471405999996</v>
      </c>
      <c r="R20" s="214">
        <v>8.9571513036999999</v>
      </c>
      <c r="S20" s="214">
        <v>9.3983631035999995</v>
      </c>
      <c r="T20" s="214">
        <v>10.198256784</v>
      </c>
      <c r="U20" s="214">
        <v>10.202046221</v>
      </c>
      <c r="V20" s="214">
        <v>10.178145394</v>
      </c>
      <c r="W20" s="214">
        <v>9.5147276351999999</v>
      </c>
      <c r="X20" s="214">
        <v>9.1173378295000003</v>
      </c>
      <c r="Y20" s="214">
        <v>8.8565785197999993</v>
      </c>
      <c r="Z20" s="214">
        <v>8.7418906396999994</v>
      </c>
      <c r="AA20" s="214">
        <v>8.7949072140000002</v>
      </c>
      <c r="AB20" s="214">
        <v>8.9784210425000008</v>
      </c>
      <c r="AC20" s="214">
        <v>9.0223215413000002</v>
      </c>
      <c r="AD20" s="214">
        <v>9.1636530003000001</v>
      </c>
      <c r="AE20" s="214">
        <v>9.6858538451000005</v>
      </c>
      <c r="AF20" s="214">
        <v>10.325402219000001</v>
      </c>
      <c r="AG20" s="214">
        <v>10.303674568</v>
      </c>
      <c r="AH20" s="214">
        <v>10.390038774000001</v>
      </c>
      <c r="AI20" s="214">
        <v>9.9161274533999997</v>
      </c>
      <c r="AJ20" s="214">
        <v>9.2869511938000002</v>
      </c>
      <c r="AK20" s="214">
        <v>9.2697753763000001</v>
      </c>
      <c r="AL20" s="214">
        <v>8.9218862330000004</v>
      </c>
      <c r="AM20" s="214">
        <v>8.8592075199</v>
      </c>
      <c r="AN20" s="214">
        <v>9.3879832895999993</v>
      </c>
      <c r="AO20" s="214">
        <v>9.1307967616999992</v>
      </c>
      <c r="AP20" s="214">
        <v>9.4623717238000005</v>
      </c>
      <c r="AQ20" s="214">
        <v>10.03191528</v>
      </c>
      <c r="AR20" s="214">
        <v>10.734052525999999</v>
      </c>
      <c r="AS20" s="214">
        <v>10.779282275</v>
      </c>
      <c r="AT20" s="214">
        <v>10.806197081000001</v>
      </c>
      <c r="AU20" s="214">
        <v>10.083743274</v>
      </c>
      <c r="AV20" s="214">
        <v>9.5352647381000004</v>
      </c>
      <c r="AW20" s="214">
        <v>9.2415566448999993</v>
      </c>
      <c r="AX20" s="214">
        <v>9.0191346553000002</v>
      </c>
      <c r="AY20" s="214">
        <v>8.9820998011000004</v>
      </c>
      <c r="AZ20" s="214">
        <v>9.2324384704</v>
      </c>
      <c r="BA20" s="214">
        <v>9.31</v>
      </c>
      <c r="BB20" s="214">
        <v>9.3000000000000007</v>
      </c>
      <c r="BC20" s="214">
        <v>9.9549380000000003</v>
      </c>
      <c r="BD20" s="214">
        <v>10.758290000000001</v>
      </c>
      <c r="BE20" s="355">
        <v>10.963039999999999</v>
      </c>
      <c r="BF20" s="355">
        <v>10.918150000000001</v>
      </c>
      <c r="BG20" s="355">
        <v>10.325200000000001</v>
      </c>
      <c r="BH20" s="355">
        <v>9.755941</v>
      </c>
      <c r="BI20" s="355">
        <v>9.4778479999999998</v>
      </c>
      <c r="BJ20" s="355">
        <v>9.2725720000000003</v>
      </c>
      <c r="BK20" s="355">
        <v>9.1092530000000007</v>
      </c>
      <c r="BL20" s="355">
        <v>9.4468990000000002</v>
      </c>
      <c r="BM20" s="355">
        <v>9.5292150000000007</v>
      </c>
      <c r="BN20" s="355">
        <v>9.5491670000000006</v>
      </c>
      <c r="BO20" s="355">
        <v>10.24949</v>
      </c>
      <c r="BP20" s="355">
        <v>11.07896</v>
      </c>
      <c r="BQ20" s="355">
        <v>11.194850000000001</v>
      </c>
      <c r="BR20" s="355">
        <v>11.157260000000001</v>
      </c>
      <c r="BS20" s="355">
        <v>10.566610000000001</v>
      </c>
      <c r="BT20" s="355">
        <v>10.01263</v>
      </c>
      <c r="BU20" s="355">
        <v>9.7390810000000005</v>
      </c>
      <c r="BV20" s="355">
        <v>9.5337630000000004</v>
      </c>
    </row>
    <row r="21" spans="1:74" ht="11.1" customHeight="1" x14ac:dyDescent="0.2">
      <c r="A21" s="119" t="s">
        <v>782</v>
      </c>
      <c r="B21" s="205" t="s">
        <v>571</v>
      </c>
      <c r="C21" s="214">
        <v>9.5955725304000001</v>
      </c>
      <c r="D21" s="214">
        <v>9.8918487508999995</v>
      </c>
      <c r="E21" s="214">
        <v>9.7198953899999996</v>
      </c>
      <c r="F21" s="214">
        <v>9.5974165201999995</v>
      </c>
      <c r="G21" s="214">
        <v>9.5006574628999996</v>
      </c>
      <c r="H21" s="214">
        <v>9.6894003589000004</v>
      </c>
      <c r="I21" s="214">
        <v>9.6657365877999997</v>
      </c>
      <c r="J21" s="214">
        <v>9.5778272642999998</v>
      </c>
      <c r="K21" s="214">
        <v>10.266988648</v>
      </c>
      <c r="L21" s="214">
        <v>9.5126713426999991</v>
      </c>
      <c r="M21" s="214">
        <v>9.6811675496999996</v>
      </c>
      <c r="N21" s="214">
        <v>9.4847299726000003</v>
      </c>
      <c r="O21" s="214">
        <v>9.4961947671000004</v>
      </c>
      <c r="P21" s="214">
        <v>9.7674941190000002</v>
      </c>
      <c r="Q21" s="214">
        <v>9.6356623366999994</v>
      </c>
      <c r="R21" s="214">
        <v>9.4065313331000002</v>
      </c>
      <c r="S21" s="214">
        <v>9.3988216814999994</v>
      </c>
      <c r="T21" s="214">
        <v>9.4589730298999992</v>
      </c>
      <c r="U21" s="214">
        <v>9.7436303438999996</v>
      </c>
      <c r="V21" s="214">
        <v>9.4779786210000001</v>
      </c>
      <c r="W21" s="214">
        <v>9.4745665117000009</v>
      </c>
      <c r="X21" s="214">
        <v>9.4075099056999996</v>
      </c>
      <c r="Y21" s="214">
        <v>9.3022847358000007</v>
      </c>
      <c r="Z21" s="214">
        <v>9.2457469613000001</v>
      </c>
      <c r="AA21" s="214">
        <v>9.3205561284999998</v>
      </c>
      <c r="AB21" s="214">
        <v>9.4463814847999998</v>
      </c>
      <c r="AC21" s="214">
        <v>9.2287710311000009</v>
      </c>
      <c r="AD21" s="214">
        <v>9.1692888617000001</v>
      </c>
      <c r="AE21" s="214">
        <v>9.1984099296000004</v>
      </c>
      <c r="AF21" s="214">
        <v>9.3105224857</v>
      </c>
      <c r="AG21" s="214">
        <v>9.2265688929999996</v>
      </c>
      <c r="AH21" s="214">
        <v>9.2161903181000007</v>
      </c>
      <c r="AI21" s="214">
        <v>9.2031148117000008</v>
      </c>
      <c r="AJ21" s="214">
        <v>9.2352254334000001</v>
      </c>
      <c r="AK21" s="214">
        <v>9.2332733702999992</v>
      </c>
      <c r="AL21" s="214">
        <v>9.1434315697000006</v>
      </c>
      <c r="AM21" s="214">
        <v>9.3811132104000006</v>
      </c>
      <c r="AN21" s="214">
        <v>9.5067388257999994</v>
      </c>
      <c r="AO21" s="214">
        <v>9.4379237519999997</v>
      </c>
      <c r="AP21" s="214">
        <v>9.4188151787999992</v>
      </c>
      <c r="AQ21" s="214">
        <v>9.3284724216000008</v>
      </c>
      <c r="AR21" s="214">
        <v>9.3930182688000006</v>
      </c>
      <c r="AS21" s="214">
        <v>9.4883144306999991</v>
      </c>
      <c r="AT21" s="214">
        <v>9.5228253429999992</v>
      </c>
      <c r="AU21" s="214">
        <v>9.6471741308999999</v>
      </c>
      <c r="AV21" s="214">
        <v>9.6257434913999997</v>
      </c>
      <c r="AW21" s="214">
        <v>9.4644661759000002</v>
      </c>
      <c r="AX21" s="214">
        <v>9.5039197706999996</v>
      </c>
      <c r="AY21" s="214">
        <v>9.7010457945000006</v>
      </c>
      <c r="AZ21" s="214">
        <v>9.5775258222000001</v>
      </c>
      <c r="BA21" s="214">
        <v>9.3800000000000008</v>
      </c>
      <c r="BB21" s="214">
        <v>9.35</v>
      </c>
      <c r="BC21" s="214">
        <v>9.3052399999999995</v>
      </c>
      <c r="BD21" s="214">
        <v>9.3872300000000006</v>
      </c>
      <c r="BE21" s="355">
        <v>9.5181719999999999</v>
      </c>
      <c r="BF21" s="355">
        <v>9.5771409999999992</v>
      </c>
      <c r="BG21" s="355">
        <v>9.7324830000000002</v>
      </c>
      <c r="BH21" s="355">
        <v>9.7276930000000004</v>
      </c>
      <c r="BI21" s="355">
        <v>9.5923370000000006</v>
      </c>
      <c r="BJ21" s="355">
        <v>9.6500389999999996</v>
      </c>
      <c r="BK21" s="355">
        <v>10.08094</v>
      </c>
      <c r="BL21" s="355">
        <v>9.8833420000000007</v>
      </c>
      <c r="BM21" s="355">
        <v>9.6442479999999993</v>
      </c>
      <c r="BN21" s="355">
        <v>9.5720480000000006</v>
      </c>
      <c r="BO21" s="355">
        <v>9.4911480000000008</v>
      </c>
      <c r="BP21" s="355">
        <v>9.5320590000000003</v>
      </c>
      <c r="BQ21" s="355">
        <v>9.6176030000000008</v>
      </c>
      <c r="BR21" s="355">
        <v>9.6371739999999999</v>
      </c>
      <c r="BS21" s="355">
        <v>9.7585809999999995</v>
      </c>
      <c r="BT21" s="355">
        <v>9.7425630000000005</v>
      </c>
      <c r="BU21" s="355">
        <v>9.6057249999999996</v>
      </c>
      <c r="BV21" s="355">
        <v>9.6807630000000007</v>
      </c>
    </row>
    <row r="22" spans="1:74" ht="11.1" customHeight="1" x14ac:dyDescent="0.2">
      <c r="A22" s="119" t="s">
        <v>783</v>
      </c>
      <c r="B22" s="205" t="s">
        <v>572</v>
      </c>
      <c r="C22" s="214">
        <v>10.005669799</v>
      </c>
      <c r="D22" s="214">
        <v>10.213771696</v>
      </c>
      <c r="E22" s="214">
        <v>10.591270744999999</v>
      </c>
      <c r="F22" s="214">
        <v>10.464075617000001</v>
      </c>
      <c r="G22" s="214">
        <v>10.469384877</v>
      </c>
      <c r="H22" s="214">
        <v>10.573723655</v>
      </c>
      <c r="I22" s="214">
        <v>10.573064073999999</v>
      </c>
      <c r="J22" s="214">
        <v>10.418290101</v>
      </c>
      <c r="K22" s="214">
        <v>10.175105428</v>
      </c>
      <c r="L22" s="214">
        <v>10.114480685</v>
      </c>
      <c r="M22" s="214">
        <v>10.265060657999999</v>
      </c>
      <c r="N22" s="214">
        <v>10.256305669</v>
      </c>
      <c r="O22" s="214">
        <v>10.0544121</v>
      </c>
      <c r="P22" s="214">
        <v>10.332084921</v>
      </c>
      <c r="Q22" s="214">
        <v>10.175801995</v>
      </c>
      <c r="R22" s="214">
        <v>10.276728962</v>
      </c>
      <c r="S22" s="214">
        <v>10.217670986</v>
      </c>
      <c r="T22" s="214">
        <v>10.379832552</v>
      </c>
      <c r="U22" s="214">
        <v>10.299759205999999</v>
      </c>
      <c r="V22" s="214">
        <v>10.30372537</v>
      </c>
      <c r="W22" s="214">
        <v>10.335453997</v>
      </c>
      <c r="X22" s="214">
        <v>10.176815055</v>
      </c>
      <c r="Y22" s="214">
        <v>10.142356369</v>
      </c>
      <c r="Z22" s="214">
        <v>10.051081553</v>
      </c>
      <c r="AA22" s="214">
        <v>9.9693226834999997</v>
      </c>
      <c r="AB22" s="214">
        <v>10.000310733999999</v>
      </c>
      <c r="AC22" s="214">
        <v>10.010074657000001</v>
      </c>
      <c r="AD22" s="214">
        <v>9.9939415844999999</v>
      </c>
      <c r="AE22" s="214">
        <v>9.9280274829999993</v>
      </c>
      <c r="AF22" s="214">
        <v>10.26148686</v>
      </c>
      <c r="AG22" s="214">
        <v>10.232529728999999</v>
      </c>
      <c r="AH22" s="214">
        <v>10.210977285</v>
      </c>
      <c r="AI22" s="214">
        <v>10.299693940999999</v>
      </c>
      <c r="AJ22" s="214">
        <v>10.393426496</v>
      </c>
      <c r="AK22" s="214">
        <v>10.453388109</v>
      </c>
      <c r="AL22" s="214">
        <v>10.542033696000001</v>
      </c>
      <c r="AM22" s="214">
        <v>10.486692162000001</v>
      </c>
      <c r="AN22" s="214">
        <v>10.667712215</v>
      </c>
      <c r="AO22" s="214">
        <v>10.581147223</v>
      </c>
      <c r="AP22" s="214">
        <v>10.498297892</v>
      </c>
      <c r="AQ22" s="214">
        <v>10.467718011000001</v>
      </c>
      <c r="AR22" s="214">
        <v>10.69097195</v>
      </c>
      <c r="AS22" s="214">
        <v>10.590033740999999</v>
      </c>
      <c r="AT22" s="214">
        <v>10.564085650000001</v>
      </c>
      <c r="AU22" s="214">
        <v>10.707299412999999</v>
      </c>
      <c r="AV22" s="214">
        <v>10.483251045999999</v>
      </c>
      <c r="AW22" s="214">
        <v>10.685060411</v>
      </c>
      <c r="AX22" s="214">
        <v>10.557592204000001</v>
      </c>
      <c r="AY22" s="214">
        <v>10.263690723</v>
      </c>
      <c r="AZ22" s="214">
        <v>10.558517537</v>
      </c>
      <c r="BA22" s="214">
        <v>10.73</v>
      </c>
      <c r="BB22" s="214">
        <v>10.58</v>
      </c>
      <c r="BC22" s="214">
        <v>10.46747</v>
      </c>
      <c r="BD22" s="214">
        <v>10.673030000000001</v>
      </c>
      <c r="BE22" s="355">
        <v>10.740130000000001</v>
      </c>
      <c r="BF22" s="355">
        <v>10.77037</v>
      </c>
      <c r="BG22" s="355">
        <v>10.99546</v>
      </c>
      <c r="BH22" s="355">
        <v>10.796580000000001</v>
      </c>
      <c r="BI22" s="355">
        <v>11.05913</v>
      </c>
      <c r="BJ22" s="355">
        <v>10.97137</v>
      </c>
      <c r="BK22" s="355">
        <v>10.274430000000001</v>
      </c>
      <c r="BL22" s="355">
        <v>10.68769</v>
      </c>
      <c r="BM22" s="355">
        <v>10.928380000000001</v>
      </c>
      <c r="BN22" s="355">
        <v>10.789630000000001</v>
      </c>
      <c r="BO22" s="355">
        <v>10.691280000000001</v>
      </c>
      <c r="BP22" s="355">
        <v>10.83756</v>
      </c>
      <c r="BQ22" s="355">
        <v>10.79449</v>
      </c>
      <c r="BR22" s="355">
        <v>10.730919999999999</v>
      </c>
      <c r="BS22" s="355">
        <v>10.90817</v>
      </c>
      <c r="BT22" s="355">
        <v>10.747159999999999</v>
      </c>
      <c r="BU22" s="355">
        <v>10.991429999999999</v>
      </c>
      <c r="BV22" s="355">
        <v>10.971209999999999</v>
      </c>
    </row>
    <row r="23" spans="1:74" ht="11.1" customHeight="1" x14ac:dyDescent="0.2">
      <c r="A23" s="119" t="s">
        <v>784</v>
      </c>
      <c r="B23" s="205" t="s">
        <v>573</v>
      </c>
      <c r="C23" s="214">
        <v>8.0099564843</v>
      </c>
      <c r="D23" s="214">
        <v>8.1241035693000008</v>
      </c>
      <c r="E23" s="214">
        <v>8.3422623326000007</v>
      </c>
      <c r="F23" s="214">
        <v>8.3371017516000006</v>
      </c>
      <c r="G23" s="214">
        <v>8.3056419862999995</v>
      </c>
      <c r="H23" s="214">
        <v>8.4382848079000006</v>
      </c>
      <c r="I23" s="214">
        <v>8.4688095700999995</v>
      </c>
      <c r="J23" s="214">
        <v>8.2988578044000008</v>
      </c>
      <c r="K23" s="214">
        <v>8.2473783462999997</v>
      </c>
      <c r="L23" s="214">
        <v>8.2414636474999998</v>
      </c>
      <c r="M23" s="214">
        <v>8.1966905096999998</v>
      </c>
      <c r="N23" s="214">
        <v>8.1014656127000002</v>
      </c>
      <c r="O23" s="214">
        <v>8.2923188279000009</v>
      </c>
      <c r="P23" s="214">
        <v>8.3810549014000006</v>
      </c>
      <c r="Q23" s="214">
        <v>8.3940601840000006</v>
      </c>
      <c r="R23" s="214">
        <v>7.9903938595000001</v>
      </c>
      <c r="S23" s="214">
        <v>8.2128055480000004</v>
      </c>
      <c r="T23" s="214">
        <v>8.2891514418999996</v>
      </c>
      <c r="U23" s="214">
        <v>8.1772034325000007</v>
      </c>
      <c r="V23" s="214">
        <v>8.2481270809999998</v>
      </c>
      <c r="W23" s="214">
        <v>8.2186301891000006</v>
      </c>
      <c r="X23" s="214">
        <v>8.0403781013</v>
      </c>
      <c r="Y23" s="214">
        <v>7.9703493817000002</v>
      </c>
      <c r="Z23" s="214">
        <v>7.8829164396999998</v>
      </c>
      <c r="AA23" s="214">
        <v>8.1755482692000001</v>
      </c>
      <c r="AB23" s="214">
        <v>8.2672297176999994</v>
      </c>
      <c r="AC23" s="214">
        <v>8.2812295918000007</v>
      </c>
      <c r="AD23" s="214">
        <v>8.1543240160000003</v>
      </c>
      <c r="AE23" s="214">
        <v>8.1957976135999999</v>
      </c>
      <c r="AF23" s="214">
        <v>8.2710036457000005</v>
      </c>
      <c r="AG23" s="214">
        <v>8.1658976023999994</v>
      </c>
      <c r="AH23" s="214">
        <v>8.2227453885999999</v>
      </c>
      <c r="AI23" s="214">
        <v>8.3298132034000005</v>
      </c>
      <c r="AJ23" s="214">
        <v>8.3416221890000006</v>
      </c>
      <c r="AK23" s="214">
        <v>8.1617750828000002</v>
      </c>
      <c r="AL23" s="214">
        <v>8.2222224835999995</v>
      </c>
      <c r="AM23" s="214">
        <v>8.2174467618999998</v>
      </c>
      <c r="AN23" s="214">
        <v>8.5574494052999999</v>
      </c>
      <c r="AO23" s="214">
        <v>8.3544857864999997</v>
      </c>
      <c r="AP23" s="214">
        <v>8.4117990185</v>
      </c>
      <c r="AQ23" s="214">
        <v>8.3287222728000003</v>
      </c>
      <c r="AR23" s="214">
        <v>8.4647561272999994</v>
      </c>
      <c r="AS23" s="214">
        <v>8.4313576138999995</v>
      </c>
      <c r="AT23" s="214">
        <v>8.3430357555000008</v>
      </c>
      <c r="AU23" s="214">
        <v>8.3661068201000006</v>
      </c>
      <c r="AV23" s="214">
        <v>8.2906609360000001</v>
      </c>
      <c r="AW23" s="214">
        <v>8.3765977212999996</v>
      </c>
      <c r="AX23" s="214">
        <v>8.1607944494000009</v>
      </c>
      <c r="AY23" s="214">
        <v>8.2587008529000006</v>
      </c>
      <c r="AZ23" s="214">
        <v>8.5001466904999994</v>
      </c>
      <c r="BA23" s="214">
        <v>8.4</v>
      </c>
      <c r="BB23" s="214">
        <v>8.19</v>
      </c>
      <c r="BC23" s="214">
        <v>8.0379249999999995</v>
      </c>
      <c r="BD23" s="214">
        <v>8.1299880000000009</v>
      </c>
      <c r="BE23" s="355">
        <v>8.1836190000000002</v>
      </c>
      <c r="BF23" s="355">
        <v>8.0996559999999995</v>
      </c>
      <c r="BG23" s="355">
        <v>8.1739090000000001</v>
      </c>
      <c r="BH23" s="355">
        <v>8.1506460000000001</v>
      </c>
      <c r="BI23" s="355">
        <v>8.2566450000000007</v>
      </c>
      <c r="BJ23" s="355">
        <v>8.1039689999999993</v>
      </c>
      <c r="BK23" s="355">
        <v>7.9362139999999997</v>
      </c>
      <c r="BL23" s="355">
        <v>8.1182280000000002</v>
      </c>
      <c r="BM23" s="355">
        <v>7.9506969999999999</v>
      </c>
      <c r="BN23" s="355">
        <v>7.7616350000000001</v>
      </c>
      <c r="BO23" s="355">
        <v>7.6794520000000004</v>
      </c>
      <c r="BP23" s="355">
        <v>7.7793739999999998</v>
      </c>
      <c r="BQ23" s="355">
        <v>7.7801939999999998</v>
      </c>
      <c r="BR23" s="355">
        <v>7.723414</v>
      </c>
      <c r="BS23" s="355">
        <v>7.8899239999999997</v>
      </c>
      <c r="BT23" s="355">
        <v>7.9773620000000003</v>
      </c>
      <c r="BU23" s="355">
        <v>8.191046</v>
      </c>
      <c r="BV23" s="355">
        <v>8.1011760000000006</v>
      </c>
    </row>
    <row r="24" spans="1:74" ht="11.1" customHeight="1" x14ac:dyDescent="0.2">
      <c r="A24" s="119" t="s">
        <v>785</v>
      </c>
      <c r="B24" s="205" t="s">
        <v>574</v>
      </c>
      <c r="C24" s="214">
        <v>8.9517560336000006</v>
      </c>
      <c r="D24" s="214">
        <v>9.1760643260000005</v>
      </c>
      <c r="E24" s="214">
        <v>9.2072396178999991</v>
      </c>
      <c r="F24" s="214">
        <v>9.4503151202000009</v>
      </c>
      <c r="G24" s="214">
        <v>9.8440510424000003</v>
      </c>
      <c r="H24" s="214">
        <v>10.264335679</v>
      </c>
      <c r="I24" s="214">
        <v>10.276070167</v>
      </c>
      <c r="J24" s="214">
        <v>10.112946956</v>
      </c>
      <c r="K24" s="214">
        <v>10.081891962</v>
      </c>
      <c r="L24" s="214">
        <v>9.6661244355000004</v>
      </c>
      <c r="M24" s="214">
        <v>9.2964844671000009</v>
      </c>
      <c r="N24" s="214">
        <v>9.0212534367000003</v>
      </c>
      <c r="O24" s="214">
        <v>9.2002639352000006</v>
      </c>
      <c r="P24" s="214">
        <v>9.3995448694999997</v>
      </c>
      <c r="Q24" s="214">
        <v>9.4223776558000001</v>
      </c>
      <c r="R24" s="214">
        <v>9.5777087746999996</v>
      </c>
      <c r="S24" s="214">
        <v>9.9187597306999997</v>
      </c>
      <c r="T24" s="214">
        <v>10.181960432</v>
      </c>
      <c r="U24" s="214">
        <v>10.227659426000001</v>
      </c>
      <c r="V24" s="214">
        <v>10.125158336</v>
      </c>
      <c r="W24" s="214">
        <v>10.085117315</v>
      </c>
      <c r="X24" s="214">
        <v>9.7533903712000001</v>
      </c>
      <c r="Y24" s="214">
        <v>9.2585557201000004</v>
      </c>
      <c r="Z24" s="214">
        <v>8.9902162531999998</v>
      </c>
      <c r="AA24" s="214">
        <v>8.7985608436000007</v>
      </c>
      <c r="AB24" s="214">
        <v>9.0390374805999993</v>
      </c>
      <c r="AC24" s="214">
        <v>9.0286367993999992</v>
      </c>
      <c r="AD24" s="214">
        <v>9.2138058906999998</v>
      </c>
      <c r="AE24" s="214">
        <v>9.6978887407999999</v>
      </c>
      <c r="AF24" s="214">
        <v>10.058980314999999</v>
      </c>
      <c r="AG24" s="214">
        <v>9.9069955044999993</v>
      </c>
      <c r="AH24" s="214">
        <v>9.9297190688000008</v>
      </c>
      <c r="AI24" s="214">
        <v>10.01473665</v>
      </c>
      <c r="AJ24" s="214">
        <v>9.6159147603000008</v>
      </c>
      <c r="AK24" s="214">
        <v>9.2062749112999995</v>
      </c>
      <c r="AL24" s="214">
        <v>8.9676399135999993</v>
      </c>
      <c r="AM24" s="214">
        <v>8.9632087256999995</v>
      </c>
      <c r="AN24" s="214">
        <v>9.2124638171999997</v>
      </c>
      <c r="AO24" s="214">
        <v>9.2444774136000003</v>
      </c>
      <c r="AP24" s="214">
        <v>9.4772883429999997</v>
      </c>
      <c r="AQ24" s="214">
        <v>9.9606307417999993</v>
      </c>
      <c r="AR24" s="214">
        <v>10.260943821</v>
      </c>
      <c r="AS24" s="214">
        <v>10.206055914</v>
      </c>
      <c r="AT24" s="214">
        <v>9.9861133583000008</v>
      </c>
      <c r="AU24" s="214">
        <v>9.9025040756999996</v>
      </c>
      <c r="AV24" s="214">
        <v>9.9578384176999997</v>
      </c>
      <c r="AW24" s="214">
        <v>9.3391350882000008</v>
      </c>
      <c r="AX24" s="214">
        <v>9.1640064887000001</v>
      </c>
      <c r="AY24" s="214">
        <v>9.0801793078999999</v>
      </c>
      <c r="AZ24" s="214">
        <v>9.3542152579</v>
      </c>
      <c r="BA24" s="214">
        <v>9.33</v>
      </c>
      <c r="BB24" s="214">
        <v>9.52</v>
      </c>
      <c r="BC24" s="214">
        <v>10.070779999999999</v>
      </c>
      <c r="BD24" s="214">
        <v>10.4489</v>
      </c>
      <c r="BE24" s="355">
        <v>10.421419999999999</v>
      </c>
      <c r="BF24" s="355">
        <v>10.191509999999999</v>
      </c>
      <c r="BG24" s="355">
        <v>10.108610000000001</v>
      </c>
      <c r="BH24" s="355">
        <v>10.214309999999999</v>
      </c>
      <c r="BI24" s="355">
        <v>9.5727349999999998</v>
      </c>
      <c r="BJ24" s="355">
        <v>9.3980770000000007</v>
      </c>
      <c r="BK24" s="355">
        <v>9.1145659999999999</v>
      </c>
      <c r="BL24" s="355">
        <v>9.3655650000000001</v>
      </c>
      <c r="BM24" s="355">
        <v>9.351305</v>
      </c>
      <c r="BN24" s="355">
        <v>9.5633909999999993</v>
      </c>
      <c r="BO24" s="355">
        <v>10.09965</v>
      </c>
      <c r="BP24" s="355">
        <v>10.488189999999999</v>
      </c>
      <c r="BQ24" s="355">
        <v>10.44786</v>
      </c>
      <c r="BR24" s="355">
        <v>10.219010000000001</v>
      </c>
      <c r="BS24" s="355">
        <v>10.15118</v>
      </c>
      <c r="BT24" s="355">
        <v>10.27697</v>
      </c>
      <c r="BU24" s="355">
        <v>9.646782</v>
      </c>
      <c r="BV24" s="355">
        <v>9.4803630000000005</v>
      </c>
    </row>
    <row r="25" spans="1:74" ht="11.1" customHeight="1" x14ac:dyDescent="0.2">
      <c r="A25" s="119" t="s">
        <v>786</v>
      </c>
      <c r="B25" s="207" t="s">
        <v>575</v>
      </c>
      <c r="C25" s="214">
        <v>11.601961086999999</v>
      </c>
      <c r="D25" s="214">
        <v>11.729797163000001</v>
      </c>
      <c r="E25" s="214">
        <v>11.845880864</v>
      </c>
      <c r="F25" s="214">
        <v>11.994655748</v>
      </c>
      <c r="G25" s="214">
        <v>12.977206267</v>
      </c>
      <c r="H25" s="214">
        <v>14.354805789</v>
      </c>
      <c r="I25" s="214">
        <v>15.529775195999999</v>
      </c>
      <c r="J25" s="214">
        <v>15.568035653999999</v>
      </c>
      <c r="K25" s="214">
        <v>15.761477362999999</v>
      </c>
      <c r="L25" s="214">
        <v>15.13678863</v>
      </c>
      <c r="M25" s="214">
        <v>13.252276332999999</v>
      </c>
      <c r="N25" s="214">
        <v>12.369294757</v>
      </c>
      <c r="O25" s="214">
        <v>12.156529669999999</v>
      </c>
      <c r="P25" s="214">
        <v>12.278810132</v>
      </c>
      <c r="Q25" s="214">
        <v>12.342855237</v>
      </c>
      <c r="R25" s="214">
        <v>12.325581250000001</v>
      </c>
      <c r="S25" s="214">
        <v>13.007403651000001</v>
      </c>
      <c r="T25" s="214">
        <v>14.460553351</v>
      </c>
      <c r="U25" s="214">
        <v>15.658873226000001</v>
      </c>
      <c r="V25" s="214">
        <v>15.382399469999999</v>
      </c>
      <c r="W25" s="214">
        <v>15.714052283999999</v>
      </c>
      <c r="X25" s="214">
        <v>14.940578136999999</v>
      </c>
      <c r="Y25" s="214">
        <v>13.025062409</v>
      </c>
      <c r="Z25" s="214">
        <v>12.233922644</v>
      </c>
      <c r="AA25" s="214">
        <v>12.063060734</v>
      </c>
      <c r="AB25" s="214">
        <v>12.229446346</v>
      </c>
      <c r="AC25" s="214">
        <v>12.35304792</v>
      </c>
      <c r="AD25" s="214">
        <v>12.256009513</v>
      </c>
      <c r="AE25" s="214">
        <v>12.869049537</v>
      </c>
      <c r="AF25" s="214">
        <v>13.971058669</v>
      </c>
      <c r="AG25" s="214">
        <v>14.570504486999999</v>
      </c>
      <c r="AH25" s="214">
        <v>14.749562432999999</v>
      </c>
      <c r="AI25" s="214">
        <v>14.683351270999999</v>
      </c>
      <c r="AJ25" s="214">
        <v>13.873913225000001</v>
      </c>
      <c r="AK25" s="214">
        <v>12.743183347</v>
      </c>
      <c r="AL25" s="214">
        <v>12.23942055</v>
      </c>
      <c r="AM25" s="214">
        <v>12.231915294</v>
      </c>
      <c r="AN25" s="214">
        <v>12.56450738</v>
      </c>
      <c r="AO25" s="214">
        <v>12.797884599</v>
      </c>
      <c r="AP25" s="214">
        <v>12.335482458</v>
      </c>
      <c r="AQ25" s="214">
        <v>13.175075813999999</v>
      </c>
      <c r="AR25" s="214">
        <v>14.988642179999999</v>
      </c>
      <c r="AS25" s="214">
        <v>15.179286974</v>
      </c>
      <c r="AT25" s="214">
        <v>15.276444933000001</v>
      </c>
      <c r="AU25" s="214">
        <v>15.61990565</v>
      </c>
      <c r="AV25" s="214">
        <v>14.792273093</v>
      </c>
      <c r="AW25" s="214">
        <v>13.325453955</v>
      </c>
      <c r="AX25" s="214">
        <v>12.635325521</v>
      </c>
      <c r="AY25" s="214">
        <v>12.646445848999999</v>
      </c>
      <c r="AZ25" s="214">
        <v>12.872546184000001</v>
      </c>
      <c r="BA25" s="214">
        <v>13.07</v>
      </c>
      <c r="BB25" s="214">
        <v>13.08</v>
      </c>
      <c r="BC25" s="214">
        <v>14.252840000000001</v>
      </c>
      <c r="BD25" s="214">
        <v>15.83647</v>
      </c>
      <c r="BE25" s="355">
        <v>15.955450000000001</v>
      </c>
      <c r="BF25" s="355">
        <v>16.217369999999999</v>
      </c>
      <c r="BG25" s="355">
        <v>16.486660000000001</v>
      </c>
      <c r="BH25" s="355">
        <v>15.55951</v>
      </c>
      <c r="BI25" s="355">
        <v>14.01651</v>
      </c>
      <c r="BJ25" s="355">
        <v>13.244339999999999</v>
      </c>
      <c r="BK25" s="355">
        <v>13.54814</v>
      </c>
      <c r="BL25" s="355">
        <v>13.72842</v>
      </c>
      <c r="BM25" s="355">
        <v>13.73903</v>
      </c>
      <c r="BN25" s="355">
        <v>13.653829999999999</v>
      </c>
      <c r="BO25" s="355">
        <v>14.849729999999999</v>
      </c>
      <c r="BP25" s="355">
        <v>16.408370000000001</v>
      </c>
      <c r="BQ25" s="355">
        <v>16.515309999999999</v>
      </c>
      <c r="BR25" s="355">
        <v>16.652080000000002</v>
      </c>
      <c r="BS25" s="355">
        <v>16.793530000000001</v>
      </c>
      <c r="BT25" s="355">
        <v>15.72247</v>
      </c>
      <c r="BU25" s="355">
        <v>14.126609999999999</v>
      </c>
      <c r="BV25" s="355">
        <v>13.35717</v>
      </c>
    </row>
    <row r="26" spans="1:74" ht="11.1" customHeight="1" x14ac:dyDescent="0.2">
      <c r="A26" s="119" t="s">
        <v>787</v>
      </c>
      <c r="B26" s="207" t="s">
        <v>549</v>
      </c>
      <c r="C26" s="214">
        <v>10.35</v>
      </c>
      <c r="D26" s="214">
        <v>10.68</v>
      </c>
      <c r="E26" s="214">
        <v>10.65</v>
      </c>
      <c r="F26" s="214">
        <v>10.46</v>
      </c>
      <c r="G26" s="214">
        <v>10.54</v>
      </c>
      <c r="H26" s="214">
        <v>10.96</v>
      </c>
      <c r="I26" s="214">
        <v>11.17</v>
      </c>
      <c r="J26" s="214">
        <v>11.05</v>
      </c>
      <c r="K26" s="214">
        <v>11.16</v>
      </c>
      <c r="L26" s="214">
        <v>10.83</v>
      </c>
      <c r="M26" s="214">
        <v>10.52</v>
      </c>
      <c r="N26" s="214">
        <v>10.36</v>
      </c>
      <c r="O26" s="214">
        <v>10.31</v>
      </c>
      <c r="P26" s="214">
        <v>10.62</v>
      </c>
      <c r="Q26" s="214">
        <v>10.63</v>
      </c>
      <c r="R26" s="214">
        <v>10.37</v>
      </c>
      <c r="S26" s="214">
        <v>10.47</v>
      </c>
      <c r="T26" s="214">
        <v>10.89</v>
      </c>
      <c r="U26" s="214">
        <v>11.07</v>
      </c>
      <c r="V26" s="214">
        <v>10.94</v>
      </c>
      <c r="W26" s="214">
        <v>10.98</v>
      </c>
      <c r="X26" s="214">
        <v>10.73</v>
      </c>
      <c r="Y26" s="214">
        <v>10.3</v>
      </c>
      <c r="Z26" s="214">
        <v>10.130000000000001</v>
      </c>
      <c r="AA26" s="214">
        <v>10.08</v>
      </c>
      <c r="AB26" s="214">
        <v>10.25</v>
      </c>
      <c r="AC26" s="214">
        <v>10.23</v>
      </c>
      <c r="AD26" s="214">
        <v>10.19</v>
      </c>
      <c r="AE26" s="214">
        <v>10.31</v>
      </c>
      <c r="AF26" s="214">
        <v>10.66</v>
      </c>
      <c r="AG26" s="214">
        <v>10.68</v>
      </c>
      <c r="AH26" s="214">
        <v>10.76</v>
      </c>
      <c r="AI26" s="214">
        <v>10.77</v>
      </c>
      <c r="AJ26" s="214">
        <v>10.55</v>
      </c>
      <c r="AK26" s="214">
        <v>10.32</v>
      </c>
      <c r="AL26" s="214">
        <v>10.17</v>
      </c>
      <c r="AM26" s="214">
        <v>10.23</v>
      </c>
      <c r="AN26" s="214">
        <v>10.48</v>
      </c>
      <c r="AO26" s="214">
        <v>10.47</v>
      </c>
      <c r="AP26" s="214">
        <v>10.4</v>
      </c>
      <c r="AQ26" s="214">
        <v>10.58</v>
      </c>
      <c r="AR26" s="214">
        <v>11</v>
      </c>
      <c r="AS26" s="214">
        <v>10.99</v>
      </c>
      <c r="AT26" s="214">
        <v>11.04</v>
      </c>
      <c r="AU26" s="214">
        <v>11.07</v>
      </c>
      <c r="AV26" s="214">
        <v>10.82</v>
      </c>
      <c r="AW26" s="214">
        <v>10.53</v>
      </c>
      <c r="AX26" s="214">
        <v>10.32</v>
      </c>
      <c r="AY26" s="214">
        <v>10.47</v>
      </c>
      <c r="AZ26" s="214">
        <v>10.6</v>
      </c>
      <c r="BA26" s="214">
        <v>10.47</v>
      </c>
      <c r="BB26" s="214">
        <v>10.44</v>
      </c>
      <c r="BC26" s="214">
        <v>10.621270000000001</v>
      </c>
      <c r="BD26" s="214">
        <v>11.018800000000001</v>
      </c>
      <c r="BE26" s="355">
        <v>11.0871</v>
      </c>
      <c r="BF26" s="355">
        <v>11.150080000000001</v>
      </c>
      <c r="BG26" s="355">
        <v>11.223509999999999</v>
      </c>
      <c r="BH26" s="355">
        <v>10.99282</v>
      </c>
      <c r="BI26" s="355">
        <v>10.72349</v>
      </c>
      <c r="BJ26" s="355">
        <v>10.52619</v>
      </c>
      <c r="BK26" s="355">
        <v>10.651210000000001</v>
      </c>
      <c r="BL26" s="355">
        <v>10.74957</v>
      </c>
      <c r="BM26" s="355">
        <v>10.580030000000001</v>
      </c>
      <c r="BN26" s="355">
        <v>10.53051</v>
      </c>
      <c r="BO26" s="355">
        <v>10.745979999999999</v>
      </c>
      <c r="BP26" s="355">
        <v>11.12504</v>
      </c>
      <c r="BQ26" s="355">
        <v>11.102370000000001</v>
      </c>
      <c r="BR26" s="355">
        <v>11.13191</v>
      </c>
      <c r="BS26" s="355">
        <v>11.203150000000001</v>
      </c>
      <c r="BT26" s="355">
        <v>10.992430000000001</v>
      </c>
      <c r="BU26" s="355">
        <v>10.74615</v>
      </c>
      <c r="BV26" s="355">
        <v>10.57804</v>
      </c>
    </row>
    <row r="27" spans="1:74" ht="11.1" customHeight="1" x14ac:dyDescent="0.2">
      <c r="A27" s="119"/>
      <c r="B27" s="122" t="s">
        <v>32</v>
      </c>
      <c r="C27" s="490"/>
      <c r="D27" s="490"/>
      <c r="E27" s="490"/>
      <c r="F27" s="490"/>
      <c r="G27" s="490"/>
      <c r="H27" s="490"/>
      <c r="I27" s="490"/>
      <c r="J27" s="490"/>
      <c r="K27" s="490"/>
      <c r="L27" s="490"/>
      <c r="M27" s="490"/>
      <c r="N27" s="490"/>
      <c r="O27" s="490"/>
      <c r="P27" s="490"/>
      <c r="Q27" s="490"/>
      <c r="R27" s="490"/>
      <c r="S27" s="490"/>
      <c r="T27" s="490"/>
      <c r="U27" s="490"/>
      <c r="V27" s="490"/>
      <c r="W27" s="490"/>
      <c r="X27" s="490"/>
      <c r="Y27" s="490"/>
      <c r="Z27" s="490"/>
      <c r="AA27" s="490"/>
      <c r="AB27" s="490"/>
      <c r="AC27" s="490"/>
      <c r="AD27" s="490"/>
      <c r="AE27" s="490"/>
      <c r="AF27" s="490"/>
      <c r="AG27" s="490"/>
      <c r="AH27" s="490"/>
      <c r="AI27" s="490"/>
      <c r="AJ27" s="490"/>
      <c r="AK27" s="490"/>
      <c r="AL27" s="490"/>
      <c r="AM27" s="490"/>
      <c r="AN27" s="490"/>
      <c r="AO27" s="490"/>
      <c r="AP27" s="490"/>
      <c r="AQ27" s="490"/>
      <c r="AR27" s="490"/>
      <c r="AS27" s="490"/>
      <c r="AT27" s="490"/>
      <c r="AU27" s="490"/>
      <c r="AV27" s="490"/>
      <c r="AW27" s="490"/>
      <c r="AX27" s="490"/>
      <c r="AY27" s="490"/>
      <c r="AZ27" s="490"/>
      <c r="BA27" s="490"/>
      <c r="BB27" s="490"/>
      <c r="BC27" s="490"/>
      <c r="BD27" s="490"/>
      <c r="BE27" s="491"/>
      <c r="BF27" s="491"/>
      <c r="BG27" s="491"/>
      <c r="BH27" s="491"/>
      <c r="BI27" s="491"/>
      <c r="BJ27" s="491"/>
      <c r="BK27" s="491"/>
      <c r="BL27" s="491"/>
      <c r="BM27" s="491"/>
      <c r="BN27" s="491"/>
      <c r="BO27" s="491"/>
      <c r="BP27" s="491"/>
      <c r="BQ27" s="491"/>
      <c r="BR27" s="491"/>
      <c r="BS27" s="491"/>
      <c r="BT27" s="491"/>
      <c r="BU27" s="491"/>
      <c r="BV27" s="491"/>
    </row>
    <row r="28" spans="1:74" ht="11.1" customHeight="1" x14ac:dyDescent="0.2">
      <c r="A28" s="119" t="s">
        <v>788</v>
      </c>
      <c r="B28" s="205" t="s">
        <v>568</v>
      </c>
      <c r="C28" s="214">
        <v>12.795406605</v>
      </c>
      <c r="D28" s="214">
        <v>13.345309205</v>
      </c>
      <c r="E28" s="214">
        <v>13.007839386000001</v>
      </c>
      <c r="F28" s="214">
        <v>11.639020626000001</v>
      </c>
      <c r="G28" s="214">
        <v>11.369433217999999</v>
      </c>
      <c r="H28" s="214">
        <v>11.729935714</v>
      </c>
      <c r="I28" s="214">
        <v>11.821028543000001</v>
      </c>
      <c r="J28" s="214">
        <v>11.539090524000001</v>
      </c>
      <c r="K28" s="214">
        <v>11.365723162</v>
      </c>
      <c r="L28" s="214">
        <v>10.901875128</v>
      </c>
      <c r="M28" s="214">
        <v>11.020610399000001</v>
      </c>
      <c r="N28" s="214">
        <v>11.756265436</v>
      </c>
      <c r="O28" s="214">
        <v>12.529511900999999</v>
      </c>
      <c r="P28" s="214">
        <v>13.968123983</v>
      </c>
      <c r="Q28" s="214">
        <v>13.551723524</v>
      </c>
      <c r="R28" s="214">
        <v>12.088108965</v>
      </c>
      <c r="S28" s="214">
        <v>11.89555412</v>
      </c>
      <c r="T28" s="214">
        <v>12.025914339</v>
      </c>
      <c r="U28" s="214">
        <v>11.861919582000001</v>
      </c>
      <c r="V28" s="214">
        <v>12.274356539999999</v>
      </c>
      <c r="W28" s="214">
        <v>12.208239787</v>
      </c>
      <c r="X28" s="214">
        <v>11.839364998000001</v>
      </c>
      <c r="Y28" s="214">
        <v>12.15138529</v>
      </c>
      <c r="Z28" s="214">
        <v>11.978410027000001</v>
      </c>
      <c r="AA28" s="214">
        <v>12.221913176999999</v>
      </c>
      <c r="AB28" s="214">
        <v>12.351034458000001</v>
      </c>
      <c r="AC28" s="214">
        <v>12.268488891000001</v>
      </c>
      <c r="AD28" s="214">
        <v>11.992099654</v>
      </c>
      <c r="AE28" s="214">
        <v>11.882656556000001</v>
      </c>
      <c r="AF28" s="214">
        <v>11.969740572999999</v>
      </c>
      <c r="AG28" s="214">
        <v>12.409880997</v>
      </c>
      <c r="AH28" s="214">
        <v>12.449153411999999</v>
      </c>
      <c r="AI28" s="214">
        <v>12.33454957</v>
      </c>
      <c r="AJ28" s="214">
        <v>12.074569305000001</v>
      </c>
      <c r="AK28" s="214">
        <v>12.065797656000001</v>
      </c>
      <c r="AL28" s="214">
        <v>12.309073605</v>
      </c>
      <c r="AM28" s="214">
        <v>12.493769307000001</v>
      </c>
      <c r="AN28" s="214">
        <v>12.296375848</v>
      </c>
      <c r="AO28" s="214">
        <v>12.340731311000001</v>
      </c>
      <c r="AP28" s="214">
        <v>12.150511261</v>
      </c>
      <c r="AQ28" s="214">
        <v>12.038431671</v>
      </c>
      <c r="AR28" s="214">
        <v>12.364390823999999</v>
      </c>
      <c r="AS28" s="214">
        <v>12.688013952</v>
      </c>
      <c r="AT28" s="214">
        <v>12.565612326</v>
      </c>
      <c r="AU28" s="214">
        <v>12.390234432</v>
      </c>
      <c r="AV28" s="214">
        <v>12.217977688</v>
      </c>
      <c r="AW28" s="214">
        <v>12.261457435000001</v>
      </c>
      <c r="AX28" s="214">
        <v>12.64402115</v>
      </c>
      <c r="AY28" s="214">
        <v>13.761727330999999</v>
      </c>
      <c r="AZ28" s="214">
        <v>13.728915981</v>
      </c>
      <c r="BA28" s="214">
        <v>12.98</v>
      </c>
      <c r="BB28" s="214">
        <v>12.75</v>
      </c>
      <c r="BC28" s="214">
        <v>12.582079999999999</v>
      </c>
      <c r="BD28" s="214">
        <v>12.912280000000001</v>
      </c>
      <c r="BE28" s="355">
        <v>13.234019999999999</v>
      </c>
      <c r="BF28" s="355">
        <v>13.08606</v>
      </c>
      <c r="BG28" s="355">
        <v>12.885590000000001</v>
      </c>
      <c r="BH28" s="355">
        <v>12.695639999999999</v>
      </c>
      <c r="BI28" s="355">
        <v>12.715020000000001</v>
      </c>
      <c r="BJ28" s="355">
        <v>13.08882</v>
      </c>
      <c r="BK28" s="355">
        <v>14.45487</v>
      </c>
      <c r="BL28" s="355">
        <v>14.37439</v>
      </c>
      <c r="BM28" s="355">
        <v>13.51441</v>
      </c>
      <c r="BN28" s="355">
        <v>13.20229</v>
      </c>
      <c r="BO28" s="355">
        <v>12.97794</v>
      </c>
      <c r="BP28" s="355">
        <v>13.25766</v>
      </c>
      <c r="BQ28" s="355">
        <v>13.54696</v>
      </c>
      <c r="BR28" s="355">
        <v>13.35516</v>
      </c>
      <c r="BS28" s="355">
        <v>13.11111</v>
      </c>
      <c r="BT28" s="355">
        <v>12.88409</v>
      </c>
      <c r="BU28" s="355">
        <v>12.88008</v>
      </c>
      <c r="BV28" s="355">
        <v>13.23387</v>
      </c>
    </row>
    <row r="29" spans="1:74" ht="11.1" customHeight="1" x14ac:dyDescent="0.2">
      <c r="A29" s="119" t="s">
        <v>789</v>
      </c>
      <c r="B29" s="187" t="s">
        <v>601</v>
      </c>
      <c r="C29" s="214">
        <v>8.8698770996</v>
      </c>
      <c r="D29" s="214">
        <v>8.9473858278999998</v>
      </c>
      <c r="E29" s="214">
        <v>8.3610357462000007</v>
      </c>
      <c r="F29" s="214">
        <v>7.4926100538</v>
      </c>
      <c r="G29" s="214">
        <v>7.1435531812999997</v>
      </c>
      <c r="H29" s="214">
        <v>7.4071280093</v>
      </c>
      <c r="I29" s="214">
        <v>7.4140347705999998</v>
      </c>
      <c r="J29" s="214">
        <v>7.2459637177999996</v>
      </c>
      <c r="K29" s="214">
        <v>7.2422067827000003</v>
      </c>
      <c r="L29" s="214">
        <v>7.0250056495999997</v>
      </c>
      <c r="M29" s="214">
        <v>7.0741574621999996</v>
      </c>
      <c r="N29" s="214">
        <v>7.1326386503999997</v>
      </c>
      <c r="O29" s="214">
        <v>7.1811056358999998</v>
      </c>
      <c r="P29" s="214">
        <v>7.8802580177000001</v>
      </c>
      <c r="Q29" s="214">
        <v>8.1097580424999993</v>
      </c>
      <c r="R29" s="214">
        <v>7.2438021299999997</v>
      </c>
      <c r="S29" s="214">
        <v>7.1518417539000003</v>
      </c>
      <c r="T29" s="214">
        <v>7.1966800351</v>
      </c>
      <c r="U29" s="214">
        <v>7.3343901331000003</v>
      </c>
      <c r="V29" s="214">
        <v>7.3558863076999996</v>
      </c>
      <c r="W29" s="214">
        <v>7.3479797938000004</v>
      </c>
      <c r="X29" s="214">
        <v>7.1981871805999997</v>
      </c>
      <c r="Y29" s="214">
        <v>6.9862255291000004</v>
      </c>
      <c r="Z29" s="214">
        <v>6.8455414113000002</v>
      </c>
      <c r="AA29" s="214">
        <v>6.9299799727</v>
      </c>
      <c r="AB29" s="214">
        <v>7.1016222220999996</v>
      </c>
      <c r="AC29" s="214">
        <v>7.0573750647000004</v>
      </c>
      <c r="AD29" s="214">
        <v>6.9335188709000004</v>
      </c>
      <c r="AE29" s="214">
        <v>6.9132971323000003</v>
      </c>
      <c r="AF29" s="214">
        <v>7.1956887252000001</v>
      </c>
      <c r="AG29" s="214">
        <v>6.9793618853000003</v>
      </c>
      <c r="AH29" s="214">
        <v>7.2841146095999996</v>
      </c>
      <c r="AI29" s="214">
        <v>7.1408326621000002</v>
      </c>
      <c r="AJ29" s="214">
        <v>6.8895679289</v>
      </c>
      <c r="AK29" s="214">
        <v>7.0329963282000003</v>
      </c>
      <c r="AL29" s="214">
        <v>6.8793157254999997</v>
      </c>
      <c r="AM29" s="214">
        <v>7.0509265603999998</v>
      </c>
      <c r="AN29" s="214">
        <v>6.7508770905000004</v>
      </c>
      <c r="AO29" s="214">
        <v>7.0167203793999997</v>
      </c>
      <c r="AP29" s="214">
        <v>6.9109519709000002</v>
      </c>
      <c r="AQ29" s="214">
        <v>6.9661563515999996</v>
      </c>
      <c r="AR29" s="214">
        <v>6.9297399628000003</v>
      </c>
      <c r="AS29" s="214">
        <v>6.8566922076000001</v>
      </c>
      <c r="AT29" s="214">
        <v>6.9047276513</v>
      </c>
      <c r="AU29" s="214">
        <v>6.8801327908000003</v>
      </c>
      <c r="AV29" s="214">
        <v>6.8594253643999998</v>
      </c>
      <c r="AW29" s="214">
        <v>6.7058100070000002</v>
      </c>
      <c r="AX29" s="214">
        <v>6.8599937986999997</v>
      </c>
      <c r="AY29" s="214">
        <v>7.6357979281999997</v>
      </c>
      <c r="AZ29" s="214">
        <v>7.3911370266</v>
      </c>
      <c r="BA29" s="214">
        <v>6.55</v>
      </c>
      <c r="BB29" s="214">
        <v>6.62</v>
      </c>
      <c r="BC29" s="214">
        <v>6.71136</v>
      </c>
      <c r="BD29" s="214">
        <v>6.8037020000000004</v>
      </c>
      <c r="BE29" s="355">
        <v>6.8218719999999999</v>
      </c>
      <c r="BF29" s="355">
        <v>6.9064560000000004</v>
      </c>
      <c r="BG29" s="355">
        <v>6.8931589999999998</v>
      </c>
      <c r="BH29" s="355">
        <v>6.9310549999999997</v>
      </c>
      <c r="BI29" s="355">
        <v>6.7691210000000002</v>
      </c>
      <c r="BJ29" s="355">
        <v>6.9093270000000002</v>
      </c>
      <c r="BK29" s="355">
        <v>7.2602710000000004</v>
      </c>
      <c r="BL29" s="355">
        <v>7.2758839999999996</v>
      </c>
      <c r="BM29" s="355">
        <v>6.4513730000000002</v>
      </c>
      <c r="BN29" s="355">
        <v>6.5303389999999997</v>
      </c>
      <c r="BO29" s="355">
        <v>6.6232170000000004</v>
      </c>
      <c r="BP29" s="355">
        <v>6.7118510000000002</v>
      </c>
      <c r="BQ29" s="355">
        <v>6.7573780000000001</v>
      </c>
      <c r="BR29" s="355">
        <v>6.8603959999999997</v>
      </c>
      <c r="BS29" s="355">
        <v>6.8410299999999999</v>
      </c>
      <c r="BT29" s="355">
        <v>6.8723289999999997</v>
      </c>
      <c r="BU29" s="355">
        <v>6.723554</v>
      </c>
      <c r="BV29" s="355">
        <v>6.8771120000000003</v>
      </c>
    </row>
    <row r="30" spans="1:74" ht="11.1" customHeight="1" x14ac:dyDescent="0.2">
      <c r="A30" s="119" t="s">
        <v>790</v>
      </c>
      <c r="B30" s="205" t="s">
        <v>569</v>
      </c>
      <c r="C30" s="214">
        <v>7.0988379008000004</v>
      </c>
      <c r="D30" s="214">
        <v>7.2202911436999999</v>
      </c>
      <c r="E30" s="214">
        <v>7.0836616064999998</v>
      </c>
      <c r="F30" s="214">
        <v>6.8132629869999999</v>
      </c>
      <c r="G30" s="214">
        <v>6.8634274950999998</v>
      </c>
      <c r="H30" s="214">
        <v>7.1917046858000004</v>
      </c>
      <c r="I30" s="214">
        <v>7.2043257423</v>
      </c>
      <c r="J30" s="214">
        <v>7.2153734285000004</v>
      </c>
      <c r="K30" s="214">
        <v>7.2270129520999999</v>
      </c>
      <c r="L30" s="214">
        <v>7.0579894506</v>
      </c>
      <c r="M30" s="214">
        <v>6.9304675922000003</v>
      </c>
      <c r="N30" s="214">
        <v>6.9135544878999999</v>
      </c>
      <c r="O30" s="214">
        <v>6.8315525313999999</v>
      </c>
      <c r="P30" s="214">
        <v>7.0130521769999996</v>
      </c>
      <c r="Q30" s="214">
        <v>7.1129209808000002</v>
      </c>
      <c r="R30" s="214">
        <v>6.7310269765999999</v>
      </c>
      <c r="S30" s="214">
        <v>6.7588012954999996</v>
      </c>
      <c r="T30" s="214">
        <v>7.0583076142000003</v>
      </c>
      <c r="U30" s="214">
        <v>7.2793056064000004</v>
      </c>
      <c r="V30" s="214">
        <v>7.2149741972000001</v>
      </c>
      <c r="W30" s="214">
        <v>7.0754691898999997</v>
      </c>
      <c r="X30" s="214">
        <v>6.8985156627000004</v>
      </c>
      <c r="Y30" s="214">
        <v>6.8781105081999998</v>
      </c>
      <c r="Z30" s="214">
        <v>6.7799453221999997</v>
      </c>
      <c r="AA30" s="214">
        <v>6.7740946143</v>
      </c>
      <c r="AB30" s="214">
        <v>6.7778260385999998</v>
      </c>
      <c r="AC30" s="214">
        <v>6.7744088622999996</v>
      </c>
      <c r="AD30" s="214">
        <v>6.8127669921000003</v>
      </c>
      <c r="AE30" s="214">
        <v>6.8884283041999996</v>
      </c>
      <c r="AF30" s="214">
        <v>6.9342707492000004</v>
      </c>
      <c r="AG30" s="214">
        <v>7.0494780884999999</v>
      </c>
      <c r="AH30" s="214">
        <v>7.0821145040999998</v>
      </c>
      <c r="AI30" s="214">
        <v>7.0184065671000004</v>
      </c>
      <c r="AJ30" s="214">
        <v>7.0420186406000003</v>
      </c>
      <c r="AK30" s="214">
        <v>6.9740846014000004</v>
      </c>
      <c r="AL30" s="214">
        <v>6.9314147523000003</v>
      </c>
      <c r="AM30" s="214">
        <v>6.9572569334000001</v>
      </c>
      <c r="AN30" s="214">
        <v>7.0076618402999999</v>
      </c>
      <c r="AO30" s="214">
        <v>7.1216122154999999</v>
      </c>
      <c r="AP30" s="214">
        <v>6.9556599449999998</v>
      </c>
      <c r="AQ30" s="214">
        <v>7.0730466361</v>
      </c>
      <c r="AR30" s="214">
        <v>7.1026507401999996</v>
      </c>
      <c r="AS30" s="214">
        <v>7.0928147978</v>
      </c>
      <c r="AT30" s="214">
        <v>7.0082470286999996</v>
      </c>
      <c r="AU30" s="214">
        <v>7.0116977110000001</v>
      </c>
      <c r="AV30" s="214">
        <v>6.9685134701000004</v>
      </c>
      <c r="AW30" s="214">
        <v>6.9980084803000002</v>
      </c>
      <c r="AX30" s="214">
        <v>6.9035114554000003</v>
      </c>
      <c r="AY30" s="214">
        <v>7.328260502</v>
      </c>
      <c r="AZ30" s="214">
        <v>7.0492954769000002</v>
      </c>
      <c r="BA30" s="214">
        <v>6.86</v>
      </c>
      <c r="BB30" s="214">
        <v>6.97</v>
      </c>
      <c r="BC30" s="214">
        <v>7.0982000000000003</v>
      </c>
      <c r="BD30" s="214">
        <v>7.1937189999999998</v>
      </c>
      <c r="BE30" s="355">
        <v>7.2238879999999996</v>
      </c>
      <c r="BF30" s="355">
        <v>7.1580430000000002</v>
      </c>
      <c r="BG30" s="355">
        <v>7.1998150000000001</v>
      </c>
      <c r="BH30" s="355">
        <v>7.1798130000000002</v>
      </c>
      <c r="BI30" s="355">
        <v>7.194172</v>
      </c>
      <c r="BJ30" s="355">
        <v>7.0783899999999997</v>
      </c>
      <c r="BK30" s="355">
        <v>7.3188389999999997</v>
      </c>
      <c r="BL30" s="355">
        <v>7.1188099999999999</v>
      </c>
      <c r="BM30" s="355">
        <v>6.980772</v>
      </c>
      <c r="BN30" s="355">
        <v>7.0579580000000002</v>
      </c>
      <c r="BO30" s="355">
        <v>7.1664630000000002</v>
      </c>
      <c r="BP30" s="355">
        <v>7.2365409999999999</v>
      </c>
      <c r="BQ30" s="355">
        <v>7.2648229999999998</v>
      </c>
      <c r="BR30" s="355">
        <v>7.2064069999999996</v>
      </c>
      <c r="BS30" s="355">
        <v>7.2381979999999997</v>
      </c>
      <c r="BT30" s="355">
        <v>7.2244910000000004</v>
      </c>
      <c r="BU30" s="355">
        <v>7.2302</v>
      </c>
      <c r="BV30" s="355">
        <v>7.1317899999999996</v>
      </c>
    </row>
    <row r="31" spans="1:74" ht="11.1" customHeight="1" x14ac:dyDescent="0.2">
      <c r="A31" s="119" t="s">
        <v>791</v>
      </c>
      <c r="B31" s="205" t="s">
        <v>570</v>
      </c>
      <c r="C31" s="214">
        <v>6.3333633878000004</v>
      </c>
      <c r="D31" s="214">
        <v>6.5242748702000002</v>
      </c>
      <c r="E31" s="214">
        <v>6.7069234189999998</v>
      </c>
      <c r="F31" s="214">
        <v>6.5058863897999997</v>
      </c>
      <c r="G31" s="214">
        <v>6.5006920314999999</v>
      </c>
      <c r="H31" s="214">
        <v>7.0267149943999998</v>
      </c>
      <c r="I31" s="214">
        <v>7.4200828182</v>
      </c>
      <c r="J31" s="214">
        <v>7.5407078458000001</v>
      </c>
      <c r="K31" s="214">
        <v>7.1022454112000002</v>
      </c>
      <c r="L31" s="214">
        <v>6.4300927001000003</v>
      </c>
      <c r="M31" s="214">
        <v>6.2378579615999996</v>
      </c>
      <c r="N31" s="214">
        <v>6.2640803808000003</v>
      </c>
      <c r="O31" s="214">
        <v>6.4082482671000003</v>
      </c>
      <c r="P31" s="214">
        <v>6.5681987651</v>
      </c>
      <c r="Q31" s="214">
        <v>6.5950255680999996</v>
      </c>
      <c r="R31" s="214">
        <v>6.5687874953999996</v>
      </c>
      <c r="S31" s="214">
        <v>6.6324075041999997</v>
      </c>
      <c r="T31" s="214">
        <v>7.4882771568999997</v>
      </c>
      <c r="U31" s="214">
        <v>7.8136425715</v>
      </c>
      <c r="V31" s="214">
        <v>7.5513780812000002</v>
      </c>
      <c r="W31" s="214">
        <v>7.2049149169</v>
      </c>
      <c r="X31" s="214">
        <v>6.6677982202999999</v>
      </c>
      <c r="Y31" s="214">
        <v>6.4909570605000004</v>
      </c>
      <c r="Z31" s="214">
        <v>6.3537286127000003</v>
      </c>
      <c r="AA31" s="214">
        <v>6.6044842514999997</v>
      </c>
      <c r="AB31" s="214">
        <v>6.6583585854000003</v>
      </c>
      <c r="AC31" s="214">
        <v>6.8606939714999999</v>
      </c>
      <c r="AD31" s="214">
        <v>6.5705424102999999</v>
      </c>
      <c r="AE31" s="214">
        <v>6.9594603451000001</v>
      </c>
      <c r="AF31" s="214">
        <v>7.8202853599999997</v>
      </c>
      <c r="AG31" s="214">
        <v>8.0453237482999995</v>
      </c>
      <c r="AH31" s="214">
        <v>7.9605418764999998</v>
      </c>
      <c r="AI31" s="214">
        <v>7.3779774449</v>
      </c>
      <c r="AJ31" s="214">
        <v>6.8760797340000002</v>
      </c>
      <c r="AK31" s="214">
        <v>6.6968937689999999</v>
      </c>
      <c r="AL31" s="214">
        <v>6.7277644740999998</v>
      </c>
      <c r="AM31" s="214">
        <v>6.8198224908</v>
      </c>
      <c r="AN31" s="214">
        <v>6.8522932426000001</v>
      </c>
      <c r="AO31" s="214">
        <v>6.9810937932000003</v>
      </c>
      <c r="AP31" s="214">
        <v>6.9991046148000002</v>
      </c>
      <c r="AQ31" s="214">
        <v>7.0850668671000001</v>
      </c>
      <c r="AR31" s="214">
        <v>7.9204775272000001</v>
      </c>
      <c r="AS31" s="214">
        <v>8.3137267749999992</v>
      </c>
      <c r="AT31" s="214">
        <v>8.1027699003000002</v>
      </c>
      <c r="AU31" s="214">
        <v>7.7844024667999996</v>
      </c>
      <c r="AV31" s="214">
        <v>6.9394983229999996</v>
      </c>
      <c r="AW31" s="214">
        <v>6.9244300798999996</v>
      </c>
      <c r="AX31" s="214">
        <v>6.7369431452999997</v>
      </c>
      <c r="AY31" s="214">
        <v>6.9435286832000003</v>
      </c>
      <c r="AZ31" s="214">
        <v>7.1308737458999998</v>
      </c>
      <c r="BA31" s="214">
        <v>7.07</v>
      </c>
      <c r="BB31" s="214">
        <v>6.81</v>
      </c>
      <c r="BC31" s="214">
        <v>7.0058449999999999</v>
      </c>
      <c r="BD31" s="214">
        <v>7.9284489999999996</v>
      </c>
      <c r="BE31" s="355">
        <v>8.3899740000000005</v>
      </c>
      <c r="BF31" s="355">
        <v>8.2193079999999998</v>
      </c>
      <c r="BG31" s="355">
        <v>7.9455629999999999</v>
      </c>
      <c r="BH31" s="355">
        <v>7.1067049999999998</v>
      </c>
      <c r="BI31" s="355">
        <v>7.0945229999999997</v>
      </c>
      <c r="BJ31" s="355">
        <v>6.900315</v>
      </c>
      <c r="BK31" s="355">
        <v>7.0478480000000001</v>
      </c>
      <c r="BL31" s="355">
        <v>7.2466790000000003</v>
      </c>
      <c r="BM31" s="355">
        <v>7.2082259999999998</v>
      </c>
      <c r="BN31" s="355">
        <v>6.926031</v>
      </c>
      <c r="BO31" s="355">
        <v>7.111002</v>
      </c>
      <c r="BP31" s="355">
        <v>8.0341920000000009</v>
      </c>
      <c r="BQ31" s="355">
        <v>8.5012489999999996</v>
      </c>
      <c r="BR31" s="355">
        <v>8.3297530000000002</v>
      </c>
      <c r="BS31" s="355">
        <v>8.0463159999999991</v>
      </c>
      <c r="BT31" s="355">
        <v>7.1974289999999996</v>
      </c>
      <c r="BU31" s="355">
        <v>7.1782700000000004</v>
      </c>
      <c r="BV31" s="355">
        <v>6.9901049999999998</v>
      </c>
    </row>
    <row r="32" spans="1:74" ht="11.1" customHeight="1" x14ac:dyDescent="0.2">
      <c r="A32" s="119" t="s">
        <v>792</v>
      </c>
      <c r="B32" s="205" t="s">
        <v>571</v>
      </c>
      <c r="C32" s="214">
        <v>6.9953594823999996</v>
      </c>
      <c r="D32" s="214">
        <v>6.8066041140999998</v>
      </c>
      <c r="E32" s="214">
        <v>6.6663431984999999</v>
      </c>
      <c r="F32" s="214">
        <v>6.5386280105000001</v>
      </c>
      <c r="G32" s="214">
        <v>6.5392883346000001</v>
      </c>
      <c r="H32" s="214">
        <v>6.9949577003999996</v>
      </c>
      <c r="I32" s="214">
        <v>7.1473036041000002</v>
      </c>
      <c r="J32" s="214">
        <v>7.0727811798999998</v>
      </c>
      <c r="K32" s="214">
        <v>6.6725398476000004</v>
      </c>
      <c r="L32" s="214">
        <v>6.6339561716000004</v>
      </c>
      <c r="M32" s="214">
        <v>6.5083080317000004</v>
      </c>
      <c r="N32" s="214">
        <v>6.3937738957999999</v>
      </c>
      <c r="O32" s="214">
        <v>6.6016030552</v>
      </c>
      <c r="P32" s="214">
        <v>6.7321302335000004</v>
      </c>
      <c r="Q32" s="214">
        <v>6.4246608301999997</v>
      </c>
      <c r="R32" s="214">
        <v>6.3508394110999999</v>
      </c>
      <c r="S32" s="214">
        <v>6.4964653970999997</v>
      </c>
      <c r="T32" s="214">
        <v>6.4359163139</v>
      </c>
      <c r="U32" s="214">
        <v>7.2829009309000003</v>
      </c>
      <c r="V32" s="214">
        <v>6.9055903118000002</v>
      </c>
      <c r="W32" s="214">
        <v>6.6708957541</v>
      </c>
      <c r="X32" s="214">
        <v>6.4546433051000003</v>
      </c>
      <c r="Y32" s="214">
        <v>6.1950186617999998</v>
      </c>
      <c r="Z32" s="214">
        <v>6.3248177181000003</v>
      </c>
      <c r="AA32" s="214">
        <v>6.3852516911999997</v>
      </c>
      <c r="AB32" s="214">
        <v>6.2149133831999999</v>
      </c>
      <c r="AC32" s="214">
        <v>5.9887051896000001</v>
      </c>
      <c r="AD32" s="214">
        <v>6.2276023999000003</v>
      </c>
      <c r="AE32" s="214">
        <v>6.2326217847000001</v>
      </c>
      <c r="AF32" s="214">
        <v>6.6911160598999997</v>
      </c>
      <c r="AG32" s="214">
        <v>7.0106394923000002</v>
      </c>
      <c r="AH32" s="214">
        <v>6.7252428932999999</v>
      </c>
      <c r="AI32" s="214">
        <v>6.7496581439999996</v>
      </c>
      <c r="AJ32" s="214">
        <v>6.4286508056000002</v>
      </c>
      <c r="AK32" s="214">
        <v>6.2605158209000003</v>
      </c>
      <c r="AL32" s="214">
        <v>6.4377111517000003</v>
      </c>
      <c r="AM32" s="214">
        <v>6.2895346199000004</v>
      </c>
      <c r="AN32" s="214">
        <v>6.3189692739999996</v>
      </c>
      <c r="AO32" s="214">
        <v>6.3343985370000002</v>
      </c>
      <c r="AP32" s="214">
        <v>6.3222559261000004</v>
      </c>
      <c r="AQ32" s="214">
        <v>6.2760269094999996</v>
      </c>
      <c r="AR32" s="214">
        <v>6.5668107575999999</v>
      </c>
      <c r="AS32" s="214">
        <v>6.9121317643999998</v>
      </c>
      <c r="AT32" s="214">
        <v>6.6993194280999999</v>
      </c>
      <c r="AU32" s="214">
        <v>6.7463823119999997</v>
      </c>
      <c r="AV32" s="214">
        <v>6.4057593093999996</v>
      </c>
      <c r="AW32" s="214">
        <v>6.2733313619000004</v>
      </c>
      <c r="AX32" s="214">
        <v>6.3362182713999999</v>
      </c>
      <c r="AY32" s="214">
        <v>7.0030864588000004</v>
      </c>
      <c r="AZ32" s="214">
        <v>6.1040344552999999</v>
      </c>
      <c r="BA32" s="214">
        <v>6.22</v>
      </c>
      <c r="BB32" s="214">
        <v>6.29</v>
      </c>
      <c r="BC32" s="214">
        <v>6.2559469999999999</v>
      </c>
      <c r="BD32" s="214">
        <v>6.6225079999999998</v>
      </c>
      <c r="BE32" s="355">
        <v>7.0249550000000003</v>
      </c>
      <c r="BF32" s="355">
        <v>6.8307529999999996</v>
      </c>
      <c r="BG32" s="355">
        <v>6.9216980000000001</v>
      </c>
      <c r="BH32" s="355">
        <v>6.6244319999999997</v>
      </c>
      <c r="BI32" s="355">
        <v>6.4606510000000004</v>
      </c>
      <c r="BJ32" s="355">
        <v>6.4932910000000001</v>
      </c>
      <c r="BK32" s="355">
        <v>6.7954059999999998</v>
      </c>
      <c r="BL32" s="355">
        <v>6.1491559999999996</v>
      </c>
      <c r="BM32" s="355">
        <v>6.3470969999999998</v>
      </c>
      <c r="BN32" s="355">
        <v>6.3664480000000001</v>
      </c>
      <c r="BO32" s="355">
        <v>6.3013450000000004</v>
      </c>
      <c r="BP32" s="355">
        <v>6.639068</v>
      </c>
      <c r="BQ32" s="355">
        <v>7.0463979999999999</v>
      </c>
      <c r="BR32" s="355">
        <v>6.8671620000000004</v>
      </c>
      <c r="BS32" s="355">
        <v>6.942558</v>
      </c>
      <c r="BT32" s="355">
        <v>6.6428310000000002</v>
      </c>
      <c r="BU32" s="355">
        <v>6.4719990000000003</v>
      </c>
      <c r="BV32" s="355">
        <v>6.5321379999999998</v>
      </c>
    </row>
    <row r="33" spans="1:74" ht="11.1" customHeight="1" x14ac:dyDescent="0.2">
      <c r="A33" s="119" t="s">
        <v>793</v>
      </c>
      <c r="B33" s="205" t="s">
        <v>572</v>
      </c>
      <c r="C33" s="214">
        <v>6.1659359808999996</v>
      </c>
      <c r="D33" s="214">
        <v>6.0658706526000001</v>
      </c>
      <c r="E33" s="214">
        <v>6.0098558647000004</v>
      </c>
      <c r="F33" s="214">
        <v>5.7477476398</v>
      </c>
      <c r="G33" s="214">
        <v>5.9042534259000004</v>
      </c>
      <c r="H33" s="214">
        <v>6.7497835665999997</v>
      </c>
      <c r="I33" s="214">
        <v>6.8374763732000003</v>
      </c>
      <c r="J33" s="214">
        <v>6.7220490495999998</v>
      </c>
      <c r="K33" s="214">
        <v>6.4877006679999996</v>
      </c>
      <c r="L33" s="214">
        <v>5.6646143336000003</v>
      </c>
      <c r="M33" s="214">
        <v>5.6089711087999996</v>
      </c>
      <c r="N33" s="214">
        <v>5.5209326665000003</v>
      </c>
      <c r="O33" s="214">
        <v>5.6556197627999998</v>
      </c>
      <c r="P33" s="214">
        <v>5.9869274321999999</v>
      </c>
      <c r="Q33" s="214">
        <v>5.5967576822999998</v>
      </c>
      <c r="R33" s="214">
        <v>5.5769124386</v>
      </c>
      <c r="S33" s="214">
        <v>5.7913854893999996</v>
      </c>
      <c r="T33" s="214">
        <v>6.3694493823</v>
      </c>
      <c r="U33" s="214">
        <v>6.5552883197999998</v>
      </c>
      <c r="V33" s="214">
        <v>6.4784855037</v>
      </c>
      <c r="W33" s="214">
        <v>6.5433050014000003</v>
      </c>
      <c r="X33" s="214">
        <v>5.8291583948000003</v>
      </c>
      <c r="Y33" s="214">
        <v>5.6988225577999998</v>
      </c>
      <c r="Z33" s="214">
        <v>5.6103704029000001</v>
      </c>
      <c r="AA33" s="214">
        <v>5.5217609884999996</v>
      </c>
      <c r="AB33" s="214">
        <v>5.3442734031999999</v>
      </c>
      <c r="AC33" s="214">
        <v>5.4304246950000001</v>
      </c>
      <c r="AD33" s="214">
        <v>5.5330276490000001</v>
      </c>
      <c r="AE33" s="214">
        <v>5.5022050013000001</v>
      </c>
      <c r="AF33" s="214">
        <v>6.0362518168000001</v>
      </c>
      <c r="AG33" s="214">
        <v>6.1853353148999997</v>
      </c>
      <c r="AH33" s="214">
        <v>6.1007624229999999</v>
      </c>
      <c r="AI33" s="214">
        <v>6.0941219157999997</v>
      </c>
      <c r="AJ33" s="214">
        <v>5.9742779896</v>
      </c>
      <c r="AK33" s="214">
        <v>5.8261900474999999</v>
      </c>
      <c r="AL33" s="214">
        <v>6.1199847395000004</v>
      </c>
      <c r="AM33" s="214">
        <v>5.8556234960999998</v>
      </c>
      <c r="AN33" s="214">
        <v>5.9349059433000004</v>
      </c>
      <c r="AO33" s="214">
        <v>5.9179031657000003</v>
      </c>
      <c r="AP33" s="214">
        <v>5.8545670423000002</v>
      </c>
      <c r="AQ33" s="214">
        <v>5.8749237761000002</v>
      </c>
      <c r="AR33" s="214">
        <v>6.1380366706</v>
      </c>
      <c r="AS33" s="214">
        <v>6.2572203999999996</v>
      </c>
      <c r="AT33" s="214">
        <v>6.1313140690000001</v>
      </c>
      <c r="AU33" s="214">
        <v>6.1470235392000001</v>
      </c>
      <c r="AV33" s="214">
        <v>5.8722552879999999</v>
      </c>
      <c r="AW33" s="214">
        <v>5.9262609093999998</v>
      </c>
      <c r="AX33" s="214">
        <v>5.8578622256999999</v>
      </c>
      <c r="AY33" s="214">
        <v>5.8549137332000001</v>
      </c>
      <c r="AZ33" s="214">
        <v>5.7112080885000003</v>
      </c>
      <c r="BA33" s="214">
        <v>5.64</v>
      </c>
      <c r="BB33" s="214">
        <v>5.69</v>
      </c>
      <c r="BC33" s="214">
        <v>5.7471670000000001</v>
      </c>
      <c r="BD33" s="214">
        <v>6.1170609999999996</v>
      </c>
      <c r="BE33" s="355">
        <v>6.310162</v>
      </c>
      <c r="BF33" s="355">
        <v>6.2199910000000003</v>
      </c>
      <c r="BG33" s="355">
        <v>6.2982040000000001</v>
      </c>
      <c r="BH33" s="355">
        <v>6.0698730000000003</v>
      </c>
      <c r="BI33" s="355">
        <v>6.1038420000000002</v>
      </c>
      <c r="BJ33" s="355">
        <v>6.0049380000000001</v>
      </c>
      <c r="BK33" s="355">
        <v>5.8344279999999999</v>
      </c>
      <c r="BL33" s="355">
        <v>5.8512740000000001</v>
      </c>
      <c r="BM33" s="355">
        <v>5.8653230000000001</v>
      </c>
      <c r="BN33" s="355">
        <v>5.8507069999999999</v>
      </c>
      <c r="BO33" s="355">
        <v>5.8723169999999998</v>
      </c>
      <c r="BP33" s="355">
        <v>6.2071079999999998</v>
      </c>
      <c r="BQ33" s="355">
        <v>6.3944239999999999</v>
      </c>
      <c r="BR33" s="355">
        <v>6.315315</v>
      </c>
      <c r="BS33" s="355">
        <v>6.3785179999999997</v>
      </c>
      <c r="BT33" s="355">
        <v>6.1495119999999996</v>
      </c>
      <c r="BU33" s="355">
        <v>6.170255</v>
      </c>
      <c r="BV33" s="355">
        <v>6.0986609999999999</v>
      </c>
    </row>
    <row r="34" spans="1:74" ht="11.1" customHeight="1" x14ac:dyDescent="0.2">
      <c r="A34" s="119" t="s">
        <v>794</v>
      </c>
      <c r="B34" s="205" t="s">
        <v>573</v>
      </c>
      <c r="C34" s="214">
        <v>5.6944395930000002</v>
      </c>
      <c r="D34" s="214">
        <v>6.0641686354999997</v>
      </c>
      <c r="E34" s="214">
        <v>5.9638639672</v>
      </c>
      <c r="F34" s="214">
        <v>5.9523563401999997</v>
      </c>
      <c r="G34" s="214">
        <v>5.9159064683000002</v>
      </c>
      <c r="H34" s="214">
        <v>6.3769394527000003</v>
      </c>
      <c r="I34" s="214">
        <v>6.5776159755999997</v>
      </c>
      <c r="J34" s="214">
        <v>6.3970765616999996</v>
      </c>
      <c r="K34" s="214">
        <v>6.2291351545999998</v>
      </c>
      <c r="L34" s="214">
        <v>6.0623536638999997</v>
      </c>
      <c r="M34" s="214">
        <v>5.7857922574999998</v>
      </c>
      <c r="N34" s="214">
        <v>6.0287045236000001</v>
      </c>
      <c r="O34" s="214">
        <v>5.7510209204000002</v>
      </c>
      <c r="P34" s="214">
        <v>5.7109084619999999</v>
      </c>
      <c r="Q34" s="214">
        <v>5.6659387614999996</v>
      </c>
      <c r="R34" s="214">
        <v>5.4756268079000003</v>
      </c>
      <c r="S34" s="214">
        <v>5.5881751057000004</v>
      </c>
      <c r="T34" s="214">
        <v>5.6428616613000004</v>
      </c>
      <c r="U34" s="214">
        <v>5.7498572283999998</v>
      </c>
      <c r="V34" s="214">
        <v>5.8712929399</v>
      </c>
      <c r="W34" s="214">
        <v>5.6968881978999999</v>
      </c>
      <c r="X34" s="214">
        <v>5.4138279970000003</v>
      </c>
      <c r="Y34" s="214">
        <v>5.2685972927</v>
      </c>
      <c r="Z34" s="214">
        <v>5.2134898688</v>
      </c>
      <c r="AA34" s="214">
        <v>5.1820360868000002</v>
      </c>
      <c r="AB34" s="214">
        <v>5.1050500896999997</v>
      </c>
      <c r="AC34" s="214">
        <v>5.2029957991</v>
      </c>
      <c r="AD34" s="214">
        <v>5.0427350534000004</v>
      </c>
      <c r="AE34" s="214">
        <v>5.1467947360000004</v>
      </c>
      <c r="AF34" s="214">
        <v>5.3191057466</v>
      </c>
      <c r="AG34" s="214">
        <v>5.4603491361999996</v>
      </c>
      <c r="AH34" s="214">
        <v>5.5167238074</v>
      </c>
      <c r="AI34" s="214">
        <v>5.6050211455000003</v>
      </c>
      <c r="AJ34" s="214">
        <v>5.3882807590999997</v>
      </c>
      <c r="AK34" s="214">
        <v>5.3225988960999997</v>
      </c>
      <c r="AL34" s="214">
        <v>5.4203498838000002</v>
      </c>
      <c r="AM34" s="214">
        <v>5.1813243815999996</v>
      </c>
      <c r="AN34" s="214">
        <v>5.2743810165999996</v>
      </c>
      <c r="AO34" s="214">
        <v>5.3966259044999996</v>
      </c>
      <c r="AP34" s="214">
        <v>5.4184303494000003</v>
      </c>
      <c r="AQ34" s="214">
        <v>5.5881661494000001</v>
      </c>
      <c r="AR34" s="214">
        <v>5.6443706477999998</v>
      </c>
      <c r="AS34" s="214">
        <v>5.8587529372000002</v>
      </c>
      <c r="AT34" s="214">
        <v>5.6194008084</v>
      </c>
      <c r="AU34" s="214">
        <v>5.6748852381999999</v>
      </c>
      <c r="AV34" s="214">
        <v>5.5006907504000004</v>
      </c>
      <c r="AW34" s="214">
        <v>5.3785823834000004</v>
      </c>
      <c r="AX34" s="214">
        <v>5.3522909051000003</v>
      </c>
      <c r="AY34" s="214">
        <v>5.5616450196000002</v>
      </c>
      <c r="AZ34" s="214">
        <v>5.3659746298000002</v>
      </c>
      <c r="BA34" s="214">
        <v>5.36</v>
      </c>
      <c r="BB34" s="214">
        <v>5.2</v>
      </c>
      <c r="BC34" s="214">
        <v>5.3277520000000003</v>
      </c>
      <c r="BD34" s="214">
        <v>5.4990220000000001</v>
      </c>
      <c r="BE34" s="355">
        <v>5.7899289999999999</v>
      </c>
      <c r="BF34" s="355">
        <v>5.59389</v>
      </c>
      <c r="BG34" s="355">
        <v>5.7103190000000001</v>
      </c>
      <c r="BH34" s="355">
        <v>5.585305</v>
      </c>
      <c r="BI34" s="355">
        <v>5.4257970000000002</v>
      </c>
      <c r="BJ34" s="355">
        <v>5.3696299999999999</v>
      </c>
      <c r="BK34" s="355">
        <v>5.2499789999999997</v>
      </c>
      <c r="BL34" s="355">
        <v>5.281917</v>
      </c>
      <c r="BM34" s="355">
        <v>5.4101730000000003</v>
      </c>
      <c r="BN34" s="355">
        <v>5.2186209999999997</v>
      </c>
      <c r="BO34" s="355">
        <v>5.3392390000000001</v>
      </c>
      <c r="BP34" s="355">
        <v>5.4749530000000002</v>
      </c>
      <c r="BQ34" s="355">
        <v>5.7805710000000001</v>
      </c>
      <c r="BR34" s="355">
        <v>5.615494</v>
      </c>
      <c r="BS34" s="355">
        <v>5.7210049999999999</v>
      </c>
      <c r="BT34" s="355">
        <v>5.6184849999999997</v>
      </c>
      <c r="BU34" s="355">
        <v>5.4609810000000003</v>
      </c>
      <c r="BV34" s="355">
        <v>5.4423510000000004</v>
      </c>
    </row>
    <row r="35" spans="1:74" s="120" customFormat="1" ht="11.1" customHeight="1" x14ac:dyDescent="0.2">
      <c r="A35" s="119" t="s">
        <v>795</v>
      </c>
      <c r="B35" s="205" t="s">
        <v>574</v>
      </c>
      <c r="C35" s="214">
        <v>6.0613179305999996</v>
      </c>
      <c r="D35" s="214">
        <v>6.256016593</v>
      </c>
      <c r="E35" s="214">
        <v>6.3312378412000001</v>
      </c>
      <c r="F35" s="214">
        <v>6.3139319316</v>
      </c>
      <c r="G35" s="214">
        <v>6.5519837129000003</v>
      </c>
      <c r="H35" s="214">
        <v>7.1555243320999997</v>
      </c>
      <c r="I35" s="214">
        <v>7.5452007675999999</v>
      </c>
      <c r="J35" s="214">
        <v>7.3099171137000001</v>
      </c>
      <c r="K35" s="214">
        <v>7.2439542384999998</v>
      </c>
      <c r="L35" s="214">
        <v>6.8098044440000001</v>
      </c>
      <c r="M35" s="214">
        <v>5.9723374692000002</v>
      </c>
      <c r="N35" s="214">
        <v>6.1065660847999998</v>
      </c>
      <c r="O35" s="214">
        <v>6.1055820460000003</v>
      </c>
      <c r="P35" s="214">
        <v>6.2526322966999999</v>
      </c>
      <c r="Q35" s="214">
        <v>6.3613808435000001</v>
      </c>
      <c r="R35" s="214">
        <v>6.3842104965999997</v>
      </c>
      <c r="S35" s="214">
        <v>6.6260694297000002</v>
      </c>
      <c r="T35" s="214">
        <v>7.0681810096</v>
      </c>
      <c r="U35" s="214">
        <v>7.4082426298000001</v>
      </c>
      <c r="V35" s="214">
        <v>7.2269500265</v>
      </c>
      <c r="W35" s="214">
        <v>7.0791671391</v>
      </c>
      <c r="X35" s="214">
        <v>6.4048750846000004</v>
      </c>
      <c r="Y35" s="214">
        <v>5.9569378324000004</v>
      </c>
      <c r="Z35" s="214">
        <v>5.8184458996000004</v>
      </c>
      <c r="AA35" s="214">
        <v>5.8334736812000001</v>
      </c>
      <c r="AB35" s="214">
        <v>5.8972449047</v>
      </c>
      <c r="AC35" s="214">
        <v>5.9098078233000004</v>
      </c>
      <c r="AD35" s="214">
        <v>5.9691439794000001</v>
      </c>
      <c r="AE35" s="214">
        <v>6.1227806584</v>
      </c>
      <c r="AF35" s="214">
        <v>6.8115690543999996</v>
      </c>
      <c r="AG35" s="214">
        <v>7.1596605395999999</v>
      </c>
      <c r="AH35" s="214">
        <v>7.1099751383000003</v>
      </c>
      <c r="AI35" s="214">
        <v>6.9219673614000001</v>
      </c>
      <c r="AJ35" s="214">
        <v>6.5230546006000001</v>
      </c>
      <c r="AK35" s="214">
        <v>5.7787142420000004</v>
      </c>
      <c r="AL35" s="214">
        <v>6.0385924759999998</v>
      </c>
      <c r="AM35" s="214">
        <v>5.9598074041000002</v>
      </c>
      <c r="AN35" s="214">
        <v>6.0892781948000003</v>
      </c>
      <c r="AO35" s="214">
        <v>6.1884300396</v>
      </c>
      <c r="AP35" s="214">
        <v>6.0167388544999998</v>
      </c>
      <c r="AQ35" s="214">
        <v>6.4281922171000003</v>
      </c>
      <c r="AR35" s="214">
        <v>7.0940276986999997</v>
      </c>
      <c r="AS35" s="214">
        <v>7.1632385428000003</v>
      </c>
      <c r="AT35" s="214">
        <v>7.1969077719000003</v>
      </c>
      <c r="AU35" s="214">
        <v>6.9938839530000001</v>
      </c>
      <c r="AV35" s="214">
        <v>6.3830915492999996</v>
      </c>
      <c r="AW35" s="214">
        <v>6.0674879520999996</v>
      </c>
      <c r="AX35" s="214">
        <v>5.9370952529999999</v>
      </c>
      <c r="AY35" s="214">
        <v>6.0288113297999999</v>
      </c>
      <c r="AZ35" s="214">
        <v>6.1728521237000002</v>
      </c>
      <c r="BA35" s="214">
        <v>6.1</v>
      </c>
      <c r="BB35" s="214">
        <v>6.07</v>
      </c>
      <c r="BC35" s="214">
        <v>6.493811</v>
      </c>
      <c r="BD35" s="214">
        <v>7.1841059999999999</v>
      </c>
      <c r="BE35" s="355">
        <v>7.2652400000000004</v>
      </c>
      <c r="BF35" s="355">
        <v>7.3099819999999998</v>
      </c>
      <c r="BG35" s="355">
        <v>7.116358</v>
      </c>
      <c r="BH35" s="355">
        <v>6.5013889999999996</v>
      </c>
      <c r="BI35" s="355">
        <v>6.1836599999999997</v>
      </c>
      <c r="BJ35" s="355">
        <v>6.0535160000000001</v>
      </c>
      <c r="BK35" s="355">
        <v>6.193549</v>
      </c>
      <c r="BL35" s="355">
        <v>6.3546509999999996</v>
      </c>
      <c r="BM35" s="355">
        <v>6.2880419999999999</v>
      </c>
      <c r="BN35" s="355">
        <v>6.250858</v>
      </c>
      <c r="BO35" s="355">
        <v>6.6846560000000004</v>
      </c>
      <c r="BP35" s="355">
        <v>7.3878399999999997</v>
      </c>
      <c r="BQ35" s="355">
        <v>7.4692879999999997</v>
      </c>
      <c r="BR35" s="355">
        <v>7.5158300000000002</v>
      </c>
      <c r="BS35" s="355">
        <v>7.3152509999999999</v>
      </c>
      <c r="BT35" s="355">
        <v>6.6834980000000002</v>
      </c>
      <c r="BU35" s="355">
        <v>6.3556840000000001</v>
      </c>
      <c r="BV35" s="355">
        <v>6.2240089999999997</v>
      </c>
    </row>
    <row r="36" spans="1:74" s="120" customFormat="1" ht="11.1" customHeight="1" x14ac:dyDescent="0.2">
      <c r="A36" s="119" t="s">
        <v>796</v>
      </c>
      <c r="B36" s="207" t="s">
        <v>575</v>
      </c>
      <c r="C36" s="214">
        <v>7.7369845351000004</v>
      </c>
      <c r="D36" s="214">
        <v>8.0445712992999994</v>
      </c>
      <c r="E36" s="214">
        <v>7.8668393795</v>
      </c>
      <c r="F36" s="214">
        <v>7.9245334640999996</v>
      </c>
      <c r="G36" s="214">
        <v>8.4245171115000002</v>
      </c>
      <c r="H36" s="214">
        <v>9.6751134264999994</v>
      </c>
      <c r="I36" s="214">
        <v>10.326406935</v>
      </c>
      <c r="J36" s="214">
        <v>10.174005003</v>
      </c>
      <c r="K36" s="214">
        <v>10.372971471</v>
      </c>
      <c r="L36" s="214">
        <v>10.227374694</v>
      </c>
      <c r="M36" s="214">
        <v>9.0796407169000002</v>
      </c>
      <c r="N36" s="214">
        <v>8.0376436100999999</v>
      </c>
      <c r="O36" s="214">
        <v>7.7288201042000004</v>
      </c>
      <c r="P36" s="214">
        <v>7.9269008998999997</v>
      </c>
      <c r="Q36" s="214">
        <v>7.8971649236000001</v>
      </c>
      <c r="R36" s="214">
        <v>7.9352571658000004</v>
      </c>
      <c r="S36" s="214">
        <v>8.5599645578000008</v>
      </c>
      <c r="T36" s="214">
        <v>9.7654559225999993</v>
      </c>
      <c r="U36" s="214">
        <v>10.429158824</v>
      </c>
      <c r="V36" s="214">
        <v>10.111332064000001</v>
      </c>
      <c r="W36" s="214">
        <v>10.223876978</v>
      </c>
      <c r="X36" s="214">
        <v>10.057718999</v>
      </c>
      <c r="Y36" s="214">
        <v>8.9872185699999996</v>
      </c>
      <c r="Z36" s="214">
        <v>7.9239208297000001</v>
      </c>
      <c r="AA36" s="214">
        <v>7.6987706936000002</v>
      </c>
      <c r="AB36" s="214">
        <v>7.7489934837999996</v>
      </c>
      <c r="AC36" s="214">
        <v>7.9256788951999999</v>
      </c>
      <c r="AD36" s="214">
        <v>8.0555463793000008</v>
      </c>
      <c r="AE36" s="214">
        <v>8.5691209557000008</v>
      </c>
      <c r="AF36" s="214">
        <v>9.9075253108000005</v>
      </c>
      <c r="AG36" s="214">
        <v>10.306360959999999</v>
      </c>
      <c r="AH36" s="214">
        <v>10.392962916</v>
      </c>
      <c r="AI36" s="214">
        <v>10.279197339</v>
      </c>
      <c r="AJ36" s="214">
        <v>8.2889192301999994</v>
      </c>
      <c r="AK36" s="214">
        <v>8.9337565880999996</v>
      </c>
      <c r="AL36" s="214">
        <v>8.1369997788999999</v>
      </c>
      <c r="AM36" s="214">
        <v>8.0968654516999994</v>
      </c>
      <c r="AN36" s="214">
        <v>8.1909249167000002</v>
      </c>
      <c r="AO36" s="214">
        <v>8.3896644870999992</v>
      </c>
      <c r="AP36" s="214">
        <v>7.7887493189999999</v>
      </c>
      <c r="AQ36" s="214">
        <v>9.1032128935000003</v>
      </c>
      <c r="AR36" s="214">
        <v>10.942531485</v>
      </c>
      <c r="AS36" s="214">
        <v>10.589299221999999</v>
      </c>
      <c r="AT36" s="214">
        <v>10.832355310000001</v>
      </c>
      <c r="AU36" s="214">
        <v>10.777814263</v>
      </c>
      <c r="AV36" s="214">
        <v>10.735945986000001</v>
      </c>
      <c r="AW36" s="214">
        <v>9.8281074881000006</v>
      </c>
      <c r="AX36" s="214">
        <v>8.5118744814999996</v>
      </c>
      <c r="AY36" s="214">
        <v>8.5982708245000001</v>
      </c>
      <c r="AZ36" s="214">
        <v>8.5753567152999999</v>
      </c>
      <c r="BA36" s="214">
        <v>8.7200000000000006</v>
      </c>
      <c r="BB36" s="214">
        <v>8.3699999999999992</v>
      </c>
      <c r="BC36" s="214">
        <v>9.6677429999999998</v>
      </c>
      <c r="BD36" s="214">
        <v>11.488950000000001</v>
      </c>
      <c r="BE36" s="355">
        <v>11.025499999999999</v>
      </c>
      <c r="BF36" s="355">
        <v>11.18863</v>
      </c>
      <c r="BG36" s="355">
        <v>11.05721</v>
      </c>
      <c r="BH36" s="355">
        <v>10.97978</v>
      </c>
      <c r="BI36" s="355">
        <v>10.045210000000001</v>
      </c>
      <c r="BJ36" s="355">
        <v>8.6924510000000001</v>
      </c>
      <c r="BK36" s="355">
        <v>8.8349299999999999</v>
      </c>
      <c r="BL36" s="355">
        <v>8.7339789999999997</v>
      </c>
      <c r="BM36" s="355">
        <v>8.7685270000000006</v>
      </c>
      <c r="BN36" s="355">
        <v>8.4465380000000003</v>
      </c>
      <c r="BO36" s="355">
        <v>9.7499990000000007</v>
      </c>
      <c r="BP36" s="355">
        <v>11.620469999999999</v>
      </c>
      <c r="BQ36" s="355">
        <v>11.12163</v>
      </c>
      <c r="BR36" s="355">
        <v>11.27632</v>
      </c>
      <c r="BS36" s="355">
        <v>11.14573</v>
      </c>
      <c r="BT36" s="355">
        <v>11.0556</v>
      </c>
      <c r="BU36" s="355">
        <v>10.11572</v>
      </c>
      <c r="BV36" s="355">
        <v>8.743957</v>
      </c>
    </row>
    <row r="37" spans="1:74" s="120" customFormat="1" ht="11.1" customHeight="1" x14ac:dyDescent="0.2">
      <c r="A37" s="119" t="s">
        <v>797</v>
      </c>
      <c r="B37" s="207" t="s">
        <v>549</v>
      </c>
      <c r="C37" s="214">
        <v>6.98</v>
      </c>
      <c r="D37" s="214">
        <v>7.12</v>
      </c>
      <c r="E37" s="214">
        <v>6.99</v>
      </c>
      <c r="F37" s="214">
        <v>6.77</v>
      </c>
      <c r="G37" s="214">
        <v>6.83</v>
      </c>
      <c r="H37" s="214">
        <v>7.39</v>
      </c>
      <c r="I37" s="214">
        <v>7.62</v>
      </c>
      <c r="J37" s="214">
        <v>7.51</v>
      </c>
      <c r="K37" s="214">
        <v>7.37</v>
      </c>
      <c r="L37" s="214">
        <v>7.07</v>
      </c>
      <c r="M37" s="214">
        <v>6.75</v>
      </c>
      <c r="N37" s="214">
        <v>6.7</v>
      </c>
      <c r="O37" s="214">
        <v>6.67</v>
      </c>
      <c r="P37" s="214">
        <v>6.88</v>
      </c>
      <c r="Q37" s="214">
        <v>6.83</v>
      </c>
      <c r="R37" s="214">
        <v>6.61</v>
      </c>
      <c r="S37" s="214">
        <v>6.74</v>
      </c>
      <c r="T37" s="214">
        <v>7.11</v>
      </c>
      <c r="U37" s="214">
        <v>7.45</v>
      </c>
      <c r="V37" s="214">
        <v>7.35</v>
      </c>
      <c r="W37" s="214">
        <v>7.21</v>
      </c>
      <c r="X37" s="214">
        <v>6.88</v>
      </c>
      <c r="Y37" s="214">
        <v>6.61</v>
      </c>
      <c r="Z37" s="214">
        <v>6.45</v>
      </c>
      <c r="AA37" s="214">
        <v>6.44</v>
      </c>
      <c r="AB37" s="214">
        <v>6.42</v>
      </c>
      <c r="AC37" s="214">
        <v>6.46</v>
      </c>
      <c r="AD37" s="214">
        <v>6.44</v>
      </c>
      <c r="AE37" s="214">
        <v>6.57</v>
      </c>
      <c r="AF37" s="214">
        <v>7.03</v>
      </c>
      <c r="AG37" s="214">
        <v>7.23</v>
      </c>
      <c r="AH37" s="214">
        <v>7.23</v>
      </c>
      <c r="AI37" s="214">
        <v>7.14</v>
      </c>
      <c r="AJ37" s="214">
        <v>6.73</v>
      </c>
      <c r="AK37" s="214">
        <v>6.66</v>
      </c>
      <c r="AL37" s="214">
        <v>6.67</v>
      </c>
      <c r="AM37" s="214">
        <v>6.58</v>
      </c>
      <c r="AN37" s="214">
        <v>6.62</v>
      </c>
      <c r="AO37" s="214">
        <v>6.73</v>
      </c>
      <c r="AP37" s="214">
        <v>6.61</v>
      </c>
      <c r="AQ37" s="214">
        <v>6.81</v>
      </c>
      <c r="AR37" s="214">
        <v>7.22</v>
      </c>
      <c r="AS37" s="214">
        <v>7.35</v>
      </c>
      <c r="AT37" s="214">
        <v>7.25</v>
      </c>
      <c r="AU37" s="214">
        <v>7.22</v>
      </c>
      <c r="AV37" s="214">
        <v>6.95</v>
      </c>
      <c r="AW37" s="214">
        <v>6.79</v>
      </c>
      <c r="AX37" s="214">
        <v>6.63</v>
      </c>
      <c r="AY37" s="214">
        <v>6.97</v>
      </c>
      <c r="AZ37" s="214">
        <v>6.75</v>
      </c>
      <c r="BA37" s="214">
        <v>6.64</v>
      </c>
      <c r="BB37" s="214">
        <v>6.58</v>
      </c>
      <c r="BC37" s="214">
        <v>6.7925360000000001</v>
      </c>
      <c r="BD37" s="214">
        <v>7.3037109999999998</v>
      </c>
      <c r="BE37" s="355">
        <v>7.4724269999999997</v>
      </c>
      <c r="BF37" s="355">
        <v>7.3825560000000001</v>
      </c>
      <c r="BG37" s="355">
        <v>7.3744100000000001</v>
      </c>
      <c r="BH37" s="355">
        <v>7.1304080000000001</v>
      </c>
      <c r="BI37" s="355">
        <v>6.9475350000000002</v>
      </c>
      <c r="BJ37" s="355">
        <v>6.7605360000000001</v>
      </c>
      <c r="BK37" s="355">
        <v>6.9011699999999996</v>
      </c>
      <c r="BL37" s="355">
        <v>6.8169969999999998</v>
      </c>
      <c r="BM37" s="355">
        <v>6.7536050000000003</v>
      </c>
      <c r="BN37" s="355">
        <v>6.6685759999999998</v>
      </c>
      <c r="BO37" s="355">
        <v>6.9017140000000001</v>
      </c>
      <c r="BP37" s="355">
        <v>7.381812</v>
      </c>
      <c r="BQ37" s="355">
        <v>7.5369289999999998</v>
      </c>
      <c r="BR37" s="355">
        <v>7.4552949999999996</v>
      </c>
      <c r="BS37" s="355">
        <v>7.4361769999999998</v>
      </c>
      <c r="BT37" s="355">
        <v>7.1900740000000001</v>
      </c>
      <c r="BU37" s="355">
        <v>7.0016970000000001</v>
      </c>
      <c r="BV37" s="355">
        <v>6.8308660000000003</v>
      </c>
    </row>
    <row r="38" spans="1:74" ht="11.1" customHeight="1" x14ac:dyDescent="0.2">
      <c r="A38" s="119"/>
      <c r="B38" s="122" t="s">
        <v>259</v>
      </c>
      <c r="C38" s="490"/>
      <c r="D38" s="490"/>
      <c r="E38" s="490"/>
      <c r="F38" s="490"/>
      <c r="G38" s="490"/>
      <c r="H38" s="490"/>
      <c r="I38" s="490"/>
      <c r="J38" s="490"/>
      <c r="K38" s="490"/>
      <c r="L38" s="490"/>
      <c r="M38" s="490"/>
      <c r="N38" s="490"/>
      <c r="O38" s="490"/>
      <c r="P38" s="490"/>
      <c r="Q38" s="490"/>
      <c r="R38" s="490"/>
      <c r="S38" s="490"/>
      <c r="T38" s="490"/>
      <c r="U38" s="490"/>
      <c r="V38" s="490"/>
      <c r="W38" s="490"/>
      <c r="X38" s="490"/>
      <c r="Y38" s="490"/>
      <c r="Z38" s="490"/>
      <c r="AA38" s="490"/>
      <c r="AB38" s="490"/>
      <c r="AC38" s="490"/>
      <c r="AD38" s="490"/>
      <c r="AE38" s="490"/>
      <c r="AF38" s="490"/>
      <c r="AG38" s="490"/>
      <c r="AH38" s="490"/>
      <c r="AI38" s="490"/>
      <c r="AJ38" s="490"/>
      <c r="AK38" s="490"/>
      <c r="AL38" s="490"/>
      <c r="AM38" s="490"/>
      <c r="AN38" s="490"/>
      <c r="AO38" s="490"/>
      <c r="AP38" s="490"/>
      <c r="AQ38" s="490"/>
      <c r="AR38" s="490"/>
      <c r="AS38" s="490"/>
      <c r="AT38" s="490"/>
      <c r="AU38" s="490"/>
      <c r="AV38" s="490"/>
      <c r="AW38" s="490"/>
      <c r="AX38" s="490"/>
      <c r="AY38" s="490"/>
      <c r="AZ38" s="490"/>
      <c r="BA38" s="490"/>
      <c r="BB38" s="490"/>
      <c r="BC38" s="490"/>
      <c r="BD38" s="490"/>
      <c r="BE38" s="491"/>
      <c r="BF38" s="491"/>
      <c r="BG38" s="491"/>
      <c r="BH38" s="491"/>
      <c r="BI38" s="491"/>
      <c r="BJ38" s="491"/>
      <c r="BK38" s="491"/>
      <c r="BL38" s="491"/>
      <c r="BM38" s="491"/>
      <c r="BN38" s="491"/>
      <c r="BO38" s="491"/>
      <c r="BP38" s="491"/>
      <c r="BQ38" s="491"/>
      <c r="BR38" s="491"/>
      <c r="BS38" s="491"/>
      <c r="BT38" s="491"/>
      <c r="BU38" s="491"/>
      <c r="BV38" s="491"/>
    </row>
    <row r="39" spans="1:74" ht="11.1" customHeight="1" x14ac:dyDescent="0.2">
      <c r="A39" s="265" t="s">
        <v>202</v>
      </c>
      <c r="B39" s="205" t="s">
        <v>568</v>
      </c>
      <c r="C39" s="261">
        <v>15.794403635</v>
      </c>
      <c r="D39" s="261">
        <v>16.341673528000001</v>
      </c>
      <c r="E39" s="261">
        <v>16.022700179000001</v>
      </c>
      <c r="F39" s="261">
        <v>15.426461421999999</v>
      </c>
      <c r="G39" s="261">
        <v>14.994940759</v>
      </c>
      <c r="H39" s="261">
        <v>15.069678379999999</v>
      </c>
      <c r="I39" s="261">
        <v>15.092686592</v>
      </c>
      <c r="J39" s="261">
        <v>15.459114288</v>
      </c>
      <c r="K39" s="261">
        <v>15.11726498</v>
      </c>
      <c r="L39" s="261">
        <v>14.782793755</v>
      </c>
      <c r="M39" s="261">
        <v>14.965949367</v>
      </c>
      <c r="N39" s="261">
        <v>16.142932056999999</v>
      </c>
      <c r="O39" s="261">
        <v>17.340830916000002</v>
      </c>
      <c r="P39" s="261">
        <v>18.312635122</v>
      </c>
      <c r="Q39" s="261">
        <v>17.997268972000001</v>
      </c>
      <c r="R39" s="261">
        <v>17.002186130999998</v>
      </c>
      <c r="S39" s="261">
        <v>16.423230061000002</v>
      </c>
      <c r="T39" s="261">
        <v>16.166327625000001</v>
      </c>
      <c r="U39" s="261">
        <v>15.771609995</v>
      </c>
      <c r="V39" s="261">
        <v>15.794660416999999</v>
      </c>
      <c r="W39" s="261">
        <v>15.994561035</v>
      </c>
      <c r="X39" s="261">
        <v>15.702529402</v>
      </c>
      <c r="Y39" s="261">
        <v>15.605887904999999</v>
      </c>
      <c r="Z39" s="261">
        <v>15.958031088</v>
      </c>
      <c r="AA39" s="261">
        <v>16.225829396999998</v>
      </c>
      <c r="AB39" s="261">
        <v>16.606979820999999</v>
      </c>
      <c r="AC39" s="261">
        <v>16.357681349</v>
      </c>
      <c r="AD39" s="261">
        <v>16.256933607000001</v>
      </c>
      <c r="AE39" s="261">
        <v>15.883431049</v>
      </c>
      <c r="AF39" s="261">
        <v>15.978756298</v>
      </c>
      <c r="AG39" s="261">
        <v>15.990349514</v>
      </c>
      <c r="AH39" s="261">
        <v>16.028572158999999</v>
      </c>
      <c r="AI39" s="261">
        <v>16.422082495000002</v>
      </c>
      <c r="AJ39" s="261">
        <v>16.033653480000002</v>
      </c>
      <c r="AK39" s="261">
        <v>15.871025081000001</v>
      </c>
      <c r="AL39" s="261">
        <v>15.845880518</v>
      </c>
      <c r="AM39" s="261">
        <v>15.876245690999999</v>
      </c>
      <c r="AN39" s="261">
        <v>16.111019255999999</v>
      </c>
      <c r="AO39" s="261">
        <v>15.818494389</v>
      </c>
      <c r="AP39" s="261">
        <v>15.933155373</v>
      </c>
      <c r="AQ39" s="261">
        <v>15.651899234</v>
      </c>
      <c r="AR39" s="261">
        <v>16.014076262</v>
      </c>
      <c r="AS39" s="261">
        <v>16.342829788</v>
      </c>
      <c r="AT39" s="261">
        <v>16.344394254000001</v>
      </c>
      <c r="AU39" s="261">
        <v>16.348722994999999</v>
      </c>
      <c r="AV39" s="261">
        <v>16.344750417</v>
      </c>
      <c r="AW39" s="261">
        <v>16.238654881999999</v>
      </c>
      <c r="AX39" s="261">
        <v>16.446536112</v>
      </c>
      <c r="AY39" s="261">
        <v>17.649772980000002</v>
      </c>
      <c r="AZ39" s="261">
        <v>18.179583934</v>
      </c>
      <c r="BA39" s="261">
        <v>17.59</v>
      </c>
      <c r="BB39" s="261">
        <v>17.38</v>
      </c>
      <c r="BC39" s="261">
        <v>16.66667</v>
      </c>
      <c r="BD39" s="261">
        <v>16.78051</v>
      </c>
      <c r="BE39" s="384">
        <v>16.73864</v>
      </c>
      <c r="BF39" s="384">
        <v>16.71688</v>
      </c>
      <c r="BG39" s="384">
        <v>16.946529999999999</v>
      </c>
      <c r="BH39" s="384">
        <v>16.826920000000001</v>
      </c>
      <c r="BI39" s="384">
        <v>16.728429999999999</v>
      </c>
      <c r="BJ39" s="384">
        <v>17.028890000000001</v>
      </c>
      <c r="BK39" s="384">
        <v>18.134630000000001</v>
      </c>
      <c r="BL39" s="384">
        <v>18.545929999999998</v>
      </c>
      <c r="BM39" s="384">
        <v>17.75517</v>
      </c>
      <c r="BN39" s="384">
        <v>17.560949999999998</v>
      </c>
      <c r="BO39" s="384">
        <v>16.702470000000002</v>
      </c>
      <c r="BP39" s="384">
        <v>16.778289999999998</v>
      </c>
      <c r="BQ39" s="384">
        <v>16.922039999999999</v>
      </c>
      <c r="BR39" s="384">
        <v>16.89827</v>
      </c>
      <c r="BS39" s="384">
        <v>17.098710000000001</v>
      </c>
      <c r="BT39" s="384">
        <v>17.005690000000001</v>
      </c>
      <c r="BU39" s="384">
        <v>16.969819999999999</v>
      </c>
      <c r="BV39" s="384">
        <v>17.33231</v>
      </c>
    </row>
    <row r="40" spans="1:74" ht="11.1" customHeight="1" x14ac:dyDescent="0.2">
      <c r="A40" s="265" t="s">
        <v>203</v>
      </c>
      <c r="B40" s="187" t="s">
        <v>601</v>
      </c>
      <c r="C40" s="261">
        <v>13.704220367</v>
      </c>
      <c r="D40" s="261">
        <v>14.391519811</v>
      </c>
      <c r="E40" s="261">
        <v>13.878468825000001</v>
      </c>
      <c r="F40" s="261">
        <v>12.87002676</v>
      </c>
      <c r="G40" s="261">
        <v>12.819292372</v>
      </c>
      <c r="H40" s="261">
        <v>13.586371129</v>
      </c>
      <c r="I40" s="261">
        <v>13.95868099</v>
      </c>
      <c r="J40" s="261">
        <v>13.531310862</v>
      </c>
      <c r="K40" s="261">
        <v>13.454922098000001</v>
      </c>
      <c r="L40" s="261">
        <v>12.755806186999999</v>
      </c>
      <c r="M40" s="261">
        <v>12.757024473</v>
      </c>
      <c r="N40" s="261">
        <v>12.788469929</v>
      </c>
      <c r="O40" s="261">
        <v>12.815494831000001</v>
      </c>
      <c r="P40" s="261">
        <v>13.281197195000001</v>
      </c>
      <c r="Q40" s="261">
        <v>13.251592942</v>
      </c>
      <c r="R40" s="261">
        <v>12.498220347</v>
      </c>
      <c r="S40" s="261">
        <v>12.614944896000001</v>
      </c>
      <c r="T40" s="261">
        <v>13.350193109999999</v>
      </c>
      <c r="U40" s="261">
        <v>13.509824814</v>
      </c>
      <c r="V40" s="261">
        <v>13.517725296</v>
      </c>
      <c r="W40" s="261">
        <v>13.359682111</v>
      </c>
      <c r="X40" s="261">
        <v>12.734578813000001</v>
      </c>
      <c r="Y40" s="261">
        <v>12.346288744000001</v>
      </c>
      <c r="Z40" s="261">
        <v>12.358873689999999</v>
      </c>
      <c r="AA40" s="261">
        <v>12.158868701999999</v>
      </c>
      <c r="AB40" s="261">
        <v>12.229037018</v>
      </c>
      <c r="AC40" s="261">
        <v>12.133290450000001</v>
      </c>
      <c r="AD40" s="261">
        <v>12.145797399999999</v>
      </c>
      <c r="AE40" s="261">
        <v>12.129694615</v>
      </c>
      <c r="AF40" s="261">
        <v>12.842353541</v>
      </c>
      <c r="AG40" s="261">
        <v>13.177121395</v>
      </c>
      <c r="AH40" s="261">
        <v>13.312404211</v>
      </c>
      <c r="AI40" s="261">
        <v>13.214819138999999</v>
      </c>
      <c r="AJ40" s="261">
        <v>12.475485256000001</v>
      </c>
      <c r="AK40" s="261">
        <v>12.226639183</v>
      </c>
      <c r="AL40" s="261">
        <v>12.156250775</v>
      </c>
      <c r="AM40" s="261">
        <v>12.428792517</v>
      </c>
      <c r="AN40" s="261">
        <v>12.272158045999999</v>
      </c>
      <c r="AO40" s="261">
        <v>12.343745451</v>
      </c>
      <c r="AP40" s="261">
        <v>12.164188359000001</v>
      </c>
      <c r="AQ40" s="261">
        <v>12.618863673</v>
      </c>
      <c r="AR40" s="261">
        <v>13.200536161</v>
      </c>
      <c r="AS40" s="261">
        <v>13.403330747</v>
      </c>
      <c r="AT40" s="261">
        <v>13.269982236000001</v>
      </c>
      <c r="AU40" s="261">
        <v>13.083677960999999</v>
      </c>
      <c r="AV40" s="261">
        <v>12.545022833999999</v>
      </c>
      <c r="AW40" s="261">
        <v>12.166193782000001</v>
      </c>
      <c r="AX40" s="261">
        <v>12.17551783</v>
      </c>
      <c r="AY40" s="261">
        <v>12.760844093999999</v>
      </c>
      <c r="AZ40" s="261">
        <v>12.580965675</v>
      </c>
      <c r="BA40" s="261">
        <v>12.05</v>
      </c>
      <c r="BB40" s="261">
        <v>12.04</v>
      </c>
      <c r="BC40" s="261">
        <v>12.5395</v>
      </c>
      <c r="BD40" s="261">
        <v>13.139799999999999</v>
      </c>
      <c r="BE40" s="384">
        <v>13.393800000000001</v>
      </c>
      <c r="BF40" s="384">
        <v>13.34869</v>
      </c>
      <c r="BG40" s="384">
        <v>13.124420000000001</v>
      </c>
      <c r="BH40" s="384">
        <v>12.63204</v>
      </c>
      <c r="BI40" s="384">
        <v>12.27342</v>
      </c>
      <c r="BJ40" s="384">
        <v>12.28023</v>
      </c>
      <c r="BK40" s="384">
        <v>12.76956</v>
      </c>
      <c r="BL40" s="384">
        <v>12.652710000000001</v>
      </c>
      <c r="BM40" s="384">
        <v>12.134119999999999</v>
      </c>
      <c r="BN40" s="384">
        <v>12.070259999999999</v>
      </c>
      <c r="BO40" s="384">
        <v>12.51404</v>
      </c>
      <c r="BP40" s="384">
        <v>13.18702</v>
      </c>
      <c r="BQ40" s="384">
        <v>13.5017</v>
      </c>
      <c r="BR40" s="384">
        <v>13.461919999999999</v>
      </c>
      <c r="BS40" s="384">
        <v>13.246370000000001</v>
      </c>
      <c r="BT40" s="384">
        <v>12.77247</v>
      </c>
      <c r="BU40" s="384">
        <v>12.43866</v>
      </c>
      <c r="BV40" s="384">
        <v>12.46926</v>
      </c>
    </row>
    <row r="41" spans="1:74" ht="11.1" customHeight="1" x14ac:dyDescent="0.2">
      <c r="A41" s="265" t="s">
        <v>204</v>
      </c>
      <c r="B41" s="205" t="s">
        <v>569</v>
      </c>
      <c r="C41" s="261">
        <v>9.5249263895999992</v>
      </c>
      <c r="D41" s="261">
        <v>9.7195238531000001</v>
      </c>
      <c r="E41" s="261">
        <v>9.6944528101999996</v>
      </c>
      <c r="F41" s="261">
        <v>9.6692589672999993</v>
      </c>
      <c r="G41" s="261">
        <v>9.6980537436999992</v>
      </c>
      <c r="H41" s="261">
        <v>10.123940586</v>
      </c>
      <c r="I41" s="261">
        <v>10.172064481</v>
      </c>
      <c r="J41" s="261">
        <v>10.198743404</v>
      </c>
      <c r="K41" s="261">
        <v>9.7597344376000006</v>
      </c>
      <c r="L41" s="261">
        <v>9.8802685913000001</v>
      </c>
      <c r="M41" s="261">
        <v>9.8664582433000003</v>
      </c>
      <c r="N41" s="261">
        <v>9.8379555958000005</v>
      </c>
      <c r="O41" s="261">
        <v>9.6942644266000002</v>
      </c>
      <c r="P41" s="261">
        <v>9.8092073451000008</v>
      </c>
      <c r="Q41" s="261">
        <v>9.8050173425999994</v>
      </c>
      <c r="R41" s="261">
        <v>9.6350999446000003</v>
      </c>
      <c r="S41" s="261">
        <v>9.6898823091999997</v>
      </c>
      <c r="T41" s="261">
        <v>9.9849408708999992</v>
      </c>
      <c r="U41" s="261">
        <v>10.340826953000001</v>
      </c>
      <c r="V41" s="261">
        <v>10.235754428</v>
      </c>
      <c r="W41" s="261">
        <v>9.9785635881000001</v>
      </c>
      <c r="X41" s="261">
        <v>9.7834907780000009</v>
      </c>
      <c r="Y41" s="261">
        <v>9.8501701178999994</v>
      </c>
      <c r="Z41" s="261">
        <v>9.7097855798000001</v>
      </c>
      <c r="AA41" s="261">
        <v>9.7235569550999994</v>
      </c>
      <c r="AB41" s="261">
        <v>9.7205937432000002</v>
      </c>
      <c r="AC41" s="261">
        <v>9.6974702943000004</v>
      </c>
      <c r="AD41" s="261">
        <v>9.7376903995999999</v>
      </c>
      <c r="AE41" s="261">
        <v>9.8915104375999992</v>
      </c>
      <c r="AF41" s="261">
        <v>10.018803639</v>
      </c>
      <c r="AG41" s="261">
        <v>10.18477128</v>
      </c>
      <c r="AH41" s="261">
        <v>10.225991233</v>
      </c>
      <c r="AI41" s="261">
        <v>10.033247995</v>
      </c>
      <c r="AJ41" s="261">
        <v>9.9410443412999996</v>
      </c>
      <c r="AK41" s="261">
        <v>9.9594638610999997</v>
      </c>
      <c r="AL41" s="261">
        <v>9.9891884435999998</v>
      </c>
      <c r="AM41" s="261">
        <v>9.8498358258999996</v>
      </c>
      <c r="AN41" s="261">
        <v>9.9619728353999992</v>
      </c>
      <c r="AO41" s="261">
        <v>10.203939192</v>
      </c>
      <c r="AP41" s="261">
        <v>9.9528654022000005</v>
      </c>
      <c r="AQ41" s="261">
        <v>10.137625276</v>
      </c>
      <c r="AR41" s="261">
        <v>10.265827184999999</v>
      </c>
      <c r="AS41" s="261">
        <v>10.239430969000001</v>
      </c>
      <c r="AT41" s="261">
        <v>10.164999947</v>
      </c>
      <c r="AU41" s="261">
        <v>10.076563270999999</v>
      </c>
      <c r="AV41" s="261">
        <v>9.9155262706999991</v>
      </c>
      <c r="AW41" s="261">
        <v>10.099811062000001</v>
      </c>
      <c r="AX41" s="261">
        <v>10.012266556</v>
      </c>
      <c r="AY41" s="261">
        <v>10.259755271</v>
      </c>
      <c r="AZ41" s="261">
        <v>10.099587476</v>
      </c>
      <c r="BA41" s="261">
        <v>10.02</v>
      </c>
      <c r="BB41" s="261">
        <v>10.09</v>
      </c>
      <c r="BC41" s="261">
        <v>10.334239999999999</v>
      </c>
      <c r="BD41" s="261">
        <v>10.43418</v>
      </c>
      <c r="BE41" s="384">
        <v>10.4125</v>
      </c>
      <c r="BF41" s="384">
        <v>10.422040000000001</v>
      </c>
      <c r="BG41" s="384">
        <v>10.301209999999999</v>
      </c>
      <c r="BH41" s="384">
        <v>10.17446</v>
      </c>
      <c r="BI41" s="384">
        <v>10.369899999999999</v>
      </c>
      <c r="BJ41" s="384">
        <v>10.272880000000001</v>
      </c>
      <c r="BK41" s="384">
        <v>10.45678</v>
      </c>
      <c r="BL41" s="384">
        <v>10.361890000000001</v>
      </c>
      <c r="BM41" s="384">
        <v>10.288819999999999</v>
      </c>
      <c r="BN41" s="384">
        <v>10.30152</v>
      </c>
      <c r="BO41" s="384">
        <v>10.42109</v>
      </c>
      <c r="BP41" s="384">
        <v>10.603529999999999</v>
      </c>
      <c r="BQ41" s="384">
        <v>10.641959999999999</v>
      </c>
      <c r="BR41" s="384">
        <v>10.63369</v>
      </c>
      <c r="BS41" s="384">
        <v>10.47809</v>
      </c>
      <c r="BT41" s="384">
        <v>10.345090000000001</v>
      </c>
      <c r="BU41" s="384">
        <v>10.541069999999999</v>
      </c>
      <c r="BV41" s="384">
        <v>10.45994</v>
      </c>
    </row>
    <row r="42" spans="1:74" ht="11.1" customHeight="1" x14ac:dyDescent="0.2">
      <c r="A42" s="265" t="s">
        <v>205</v>
      </c>
      <c r="B42" s="205" t="s">
        <v>570</v>
      </c>
      <c r="C42" s="261">
        <v>8.4273229768999993</v>
      </c>
      <c r="D42" s="261">
        <v>8.5816015079000003</v>
      </c>
      <c r="E42" s="261">
        <v>8.8522183738999995</v>
      </c>
      <c r="F42" s="261">
        <v>8.8213436851000004</v>
      </c>
      <c r="G42" s="261">
        <v>9.1126392743999993</v>
      </c>
      <c r="H42" s="261">
        <v>9.8670263096999999</v>
      </c>
      <c r="I42" s="261">
        <v>10.127467049</v>
      </c>
      <c r="J42" s="261">
        <v>10.196704108</v>
      </c>
      <c r="K42" s="261">
        <v>9.4734225258000002</v>
      </c>
      <c r="L42" s="261">
        <v>8.8215033133999992</v>
      </c>
      <c r="M42" s="261">
        <v>8.5797026890999994</v>
      </c>
      <c r="N42" s="261">
        <v>8.4810894060000006</v>
      </c>
      <c r="O42" s="261">
        <v>8.5610997267000002</v>
      </c>
      <c r="P42" s="261">
        <v>8.6690802856999998</v>
      </c>
      <c r="Q42" s="261">
        <v>8.6288235795000006</v>
      </c>
      <c r="R42" s="261">
        <v>8.8753773192000001</v>
      </c>
      <c r="S42" s="261">
        <v>9.2269008292999999</v>
      </c>
      <c r="T42" s="261">
        <v>10.210100125</v>
      </c>
      <c r="U42" s="261">
        <v>10.425515795999999</v>
      </c>
      <c r="V42" s="261">
        <v>10.226950533</v>
      </c>
      <c r="W42" s="261">
        <v>9.6525172240000003</v>
      </c>
      <c r="X42" s="261">
        <v>9.0266356771999998</v>
      </c>
      <c r="Y42" s="261">
        <v>8.8301109299</v>
      </c>
      <c r="Z42" s="261">
        <v>8.7829844967999993</v>
      </c>
      <c r="AA42" s="261">
        <v>8.8275866761999993</v>
      </c>
      <c r="AB42" s="261">
        <v>8.8940170901000002</v>
      </c>
      <c r="AC42" s="261">
        <v>9.0695600211999992</v>
      </c>
      <c r="AD42" s="261">
        <v>9.0426343508000002</v>
      </c>
      <c r="AE42" s="261">
        <v>9.5982114545999995</v>
      </c>
      <c r="AF42" s="261">
        <v>10.484066761999999</v>
      </c>
      <c r="AG42" s="261">
        <v>10.640113510000001</v>
      </c>
      <c r="AH42" s="261">
        <v>10.61912893</v>
      </c>
      <c r="AI42" s="261">
        <v>9.9834773742999996</v>
      </c>
      <c r="AJ42" s="261">
        <v>9.2507127089000001</v>
      </c>
      <c r="AK42" s="261">
        <v>9.1853315966999993</v>
      </c>
      <c r="AL42" s="261">
        <v>8.9830778428000002</v>
      </c>
      <c r="AM42" s="261">
        <v>8.9870479980999995</v>
      </c>
      <c r="AN42" s="261">
        <v>9.2540231061</v>
      </c>
      <c r="AO42" s="261">
        <v>9.2472761957999996</v>
      </c>
      <c r="AP42" s="261">
        <v>9.4051737357</v>
      </c>
      <c r="AQ42" s="261">
        <v>9.8552092752</v>
      </c>
      <c r="AR42" s="261">
        <v>10.802614705</v>
      </c>
      <c r="AS42" s="261">
        <v>11.085972234</v>
      </c>
      <c r="AT42" s="261">
        <v>10.866274416</v>
      </c>
      <c r="AU42" s="261">
        <v>10.223885719</v>
      </c>
      <c r="AV42" s="261">
        <v>9.4477059102999998</v>
      </c>
      <c r="AW42" s="261">
        <v>9.2720168884999996</v>
      </c>
      <c r="AX42" s="261">
        <v>9.1676850069999993</v>
      </c>
      <c r="AY42" s="261">
        <v>9.0947028012000004</v>
      </c>
      <c r="AZ42" s="261">
        <v>9.3042912399999995</v>
      </c>
      <c r="BA42" s="261">
        <v>9.4</v>
      </c>
      <c r="BB42" s="261">
        <v>9.2799999999999994</v>
      </c>
      <c r="BC42" s="261">
        <v>9.8528059999999993</v>
      </c>
      <c r="BD42" s="261">
        <v>10.840339999999999</v>
      </c>
      <c r="BE42" s="384">
        <v>11.23146</v>
      </c>
      <c r="BF42" s="384">
        <v>11.021369999999999</v>
      </c>
      <c r="BG42" s="384">
        <v>10.439830000000001</v>
      </c>
      <c r="BH42" s="384">
        <v>9.6602680000000003</v>
      </c>
      <c r="BI42" s="384">
        <v>9.4966819999999998</v>
      </c>
      <c r="BJ42" s="384">
        <v>9.4003479999999993</v>
      </c>
      <c r="BK42" s="384">
        <v>9.2692409999999992</v>
      </c>
      <c r="BL42" s="384">
        <v>9.5222789999999993</v>
      </c>
      <c r="BM42" s="384">
        <v>9.6255760000000006</v>
      </c>
      <c r="BN42" s="384">
        <v>9.4902519999999999</v>
      </c>
      <c r="BO42" s="384">
        <v>9.9619579999999992</v>
      </c>
      <c r="BP42" s="384">
        <v>11.090780000000001</v>
      </c>
      <c r="BQ42" s="384">
        <v>11.456720000000001</v>
      </c>
      <c r="BR42" s="384">
        <v>11.239560000000001</v>
      </c>
      <c r="BS42" s="384">
        <v>10.639720000000001</v>
      </c>
      <c r="BT42" s="384">
        <v>9.8521870000000007</v>
      </c>
      <c r="BU42" s="384">
        <v>9.6864450000000009</v>
      </c>
      <c r="BV42" s="384">
        <v>9.5944099999999999</v>
      </c>
    </row>
    <row r="43" spans="1:74" ht="11.1" customHeight="1" x14ac:dyDescent="0.2">
      <c r="A43" s="265" t="s">
        <v>206</v>
      </c>
      <c r="B43" s="205" t="s">
        <v>571</v>
      </c>
      <c r="C43" s="261">
        <v>9.9427577247999999</v>
      </c>
      <c r="D43" s="261">
        <v>10.114635098999999</v>
      </c>
      <c r="E43" s="261">
        <v>9.9384570744000005</v>
      </c>
      <c r="F43" s="261">
        <v>9.8720276091999999</v>
      </c>
      <c r="G43" s="261">
        <v>9.8672038728999993</v>
      </c>
      <c r="H43" s="261">
        <v>10.259209254</v>
      </c>
      <c r="I43" s="261">
        <v>10.382392064999999</v>
      </c>
      <c r="J43" s="261">
        <v>10.285075951</v>
      </c>
      <c r="K43" s="261">
        <v>10.483502968</v>
      </c>
      <c r="L43" s="261">
        <v>9.9171053362000006</v>
      </c>
      <c r="M43" s="261">
        <v>9.8383783066999992</v>
      </c>
      <c r="N43" s="261">
        <v>9.7833243112999995</v>
      </c>
      <c r="O43" s="261">
        <v>9.8727152074000006</v>
      </c>
      <c r="P43" s="261">
        <v>10.040653338</v>
      </c>
      <c r="Q43" s="261">
        <v>9.9071204715000007</v>
      </c>
      <c r="R43" s="261">
        <v>9.7482798801000001</v>
      </c>
      <c r="S43" s="261">
        <v>9.7868559511999997</v>
      </c>
      <c r="T43" s="261">
        <v>10.049843483</v>
      </c>
      <c r="U43" s="261">
        <v>10.510176012000001</v>
      </c>
      <c r="V43" s="261">
        <v>10.219616652999999</v>
      </c>
      <c r="W43" s="261">
        <v>10.123553450999999</v>
      </c>
      <c r="X43" s="261">
        <v>9.8156136625000006</v>
      </c>
      <c r="Y43" s="261">
        <v>9.6464072324999997</v>
      </c>
      <c r="Z43" s="261">
        <v>9.6111386140999997</v>
      </c>
      <c r="AA43" s="261">
        <v>9.7164810962000008</v>
      </c>
      <c r="AB43" s="261">
        <v>9.7412390301999991</v>
      </c>
      <c r="AC43" s="261">
        <v>9.6268939448000008</v>
      </c>
      <c r="AD43" s="261">
        <v>9.5348894611000006</v>
      </c>
      <c r="AE43" s="261">
        <v>9.5702859277000005</v>
      </c>
      <c r="AF43" s="261">
        <v>10.013318178</v>
      </c>
      <c r="AG43" s="261">
        <v>10.097223001</v>
      </c>
      <c r="AH43" s="261">
        <v>10.080974786000001</v>
      </c>
      <c r="AI43" s="261">
        <v>9.9793311433999996</v>
      </c>
      <c r="AJ43" s="261">
        <v>9.6797463491000002</v>
      </c>
      <c r="AK43" s="261">
        <v>9.5959473710999994</v>
      </c>
      <c r="AL43" s="261">
        <v>9.5762073307000009</v>
      </c>
      <c r="AM43" s="261">
        <v>9.8011550992000007</v>
      </c>
      <c r="AN43" s="261">
        <v>9.9286784115</v>
      </c>
      <c r="AO43" s="261">
        <v>9.8700737013000008</v>
      </c>
      <c r="AP43" s="261">
        <v>9.8038387663000002</v>
      </c>
      <c r="AQ43" s="261">
        <v>9.7976593665999996</v>
      </c>
      <c r="AR43" s="261">
        <v>10.163901318000001</v>
      </c>
      <c r="AS43" s="261">
        <v>10.380969251</v>
      </c>
      <c r="AT43" s="261">
        <v>10.330806954</v>
      </c>
      <c r="AU43" s="261">
        <v>10.348773139</v>
      </c>
      <c r="AV43" s="261">
        <v>10.082684760999999</v>
      </c>
      <c r="AW43" s="261">
        <v>9.8334358858000002</v>
      </c>
      <c r="AX43" s="261">
        <v>9.8710677181000008</v>
      </c>
      <c r="AY43" s="261">
        <v>10.190249605</v>
      </c>
      <c r="AZ43" s="261">
        <v>9.9618062683000002</v>
      </c>
      <c r="BA43" s="261">
        <v>9.81</v>
      </c>
      <c r="BB43" s="261">
        <v>9.7799999999999994</v>
      </c>
      <c r="BC43" s="261">
        <v>9.8048789999999997</v>
      </c>
      <c r="BD43" s="261">
        <v>10.150639999999999</v>
      </c>
      <c r="BE43" s="384">
        <v>10.405480000000001</v>
      </c>
      <c r="BF43" s="384">
        <v>10.391970000000001</v>
      </c>
      <c r="BG43" s="384">
        <v>10.450559999999999</v>
      </c>
      <c r="BH43" s="384">
        <v>10.2249</v>
      </c>
      <c r="BI43" s="384">
        <v>9.9972379999999994</v>
      </c>
      <c r="BJ43" s="384">
        <v>10.040649999999999</v>
      </c>
      <c r="BK43" s="384">
        <v>10.404030000000001</v>
      </c>
      <c r="BL43" s="384">
        <v>10.186719999999999</v>
      </c>
      <c r="BM43" s="384">
        <v>10.05265</v>
      </c>
      <c r="BN43" s="384">
        <v>9.9958209999999994</v>
      </c>
      <c r="BO43" s="384">
        <v>9.9616120000000006</v>
      </c>
      <c r="BP43" s="384">
        <v>10.352349999999999</v>
      </c>
      <c r="BQ43" s="384">
        <v>10.58211</v>
      </c>
      <c r="BR43" s="384">
        <v>10.54684</v>
      </c>
      <c r="BS43" s="384">
        <v>10.57737</v>
      </c>
      <c r="BT43" s="384">
        <v>10.333600000000001</v>
      </c>
      <c r="BU43" s="384">
        <v>10.09247</v>
      </c>
      <c r="BV43" s="384">
        <v>10.143560000000001</v>
      </c>
    </row>
    <row r="44" spans="1:74" ht="11.1" customHeight="1" x14ac:dyDescent="0.2">
      <c r="A44" s="265" t="s">
        <v>207</v>
      </c>
      <c r="B44" s="205" t="s">
        <v>572</v>
      </c>
      <c r="C44" s="261">
        <v>8.9128931174999995</v>
      </c>
      <c r="D44" s="261">
        <v>8.9880903784000008</v>
      </c>
      <c r="E44" s="261">
        <v>9.0877645058999992</v>
      </c>
      <c r="F44" s="261">
        <v>8.9367734914000003</v>
      </c>
      <c r="G44" s="261">
        <v>8.9881710192999993</v>
      </c>
      <c r="H44" s="261">
        <v>9.5071439224999992</v>
      </c>
      <c r="I44" s="261">
        <v>9.5999760823999996</v>
      </c>
      <c r="J44" s="261">
        <v>9.4389379474999995</v>
      </c>
      <c r="K44" s="261">
        <v>9.2156329419999992</v>
      </c>
      <c r="L44" s="261">
        <v>8.7160721290000005</v>
      </c>
      <c r="M44" s="261">
        <v>8.6999273670000008</v>
      </c>
      <c r="N44" s="261">
        <v>8.7218714599999991</v>
      </c>
      <c r="O44" s="261">
        <v>8.8193737823999996</v>
      </c>
      <c r="P44" s="261">
        <v>9.0685915887000004</v>
      </c>
      <c r="Q44" s="261">
        <v>8.8093156380999993</v>
      </c>
      <c r="R44" s="261">
        <v>8.8268562121999992</v>
      </c>
      <c r="S44" s="261">
        <v>8.9040994630999997</v>
      </c>
      <c r="T44" s="261">
        <v>9.3137344511000002</v>
      </c>
      <c r="U44" s="261">
        <v>9.4084861013999994</v>
      </c>
      <c r="V44" s="261">
        <v>9.4204208001000005</v>
      </c>
      <c r="W44" s="261">
        <v>9.3910675603999998</v>
      </c>
      <c r="X44" s="261">
        <v>8.9242349736000008</v>
      </c>
      <c r="Y44" s="261">
        <v>8.8355077716999997</v>
      </c>
      <c r="Z44" s="261">
        <v>8.7996161381999993</v>
      </c>
      <c r="AA44" s="261">
        <v>8.7700196997000006</v>
      </c>
      <c r="AB44" s="261">
        <v>8.6744082347999996</v>
      </c>
      <c r="AC44" s="261">
        <v>8.6802342304</v>
      </c>
      <c r="AD44" s="261">
        <v>8.6594477151000007</v>
      </c>
      <c r="AE44" s="261">
        <v>8.6585608501000006</v>
      </c>
      <c r="AF44" s="261">
        <v>9.1959633829000005</v>
      </c>
      <c r="AG44" s="261">
        <v>9.3629862560999992</v>
      </c>
      <c r="AH44" s="261">
        <v>9.3519368894999992</v>
      </c>
      <c r="AI44" s="261">
        <v>9.3588308522000005</v>
      </c>
      <c r="AJ44" s="261">
        <v>9.1751703220999996</v>
      </c>
      <c r="AK44" s="261">
        <v>9.0827522617999996</v>
      </c>
      <c r="AL44" s="261">
        <v>9.2765964123</v>
      </c>
      <c r="AM44" s="261">
        <v>9.1754857796000007</v>
      </c>
      <c r="AN44" s="261">
        <v>9.2737355808000004</v>
      </c>
      <c r="AO44" s="261">
        <v>9.1640671859000005</v>
      </c>
      <c r="AP44" s="261">
        <v>9.1163944741999998</v>
      </c>
      <c r="AQ44" s="261">
        <v>9.1521000373000003</v>
      </c>
      <c r="AR44" s="261">
        <v>9.5057461158999992</v>
      </c>
      <c r="AS44" s="261">
        <v>9.6176779186000001</v>
      </c>
      <c r="AT44" s="261">
        <v>9.5129949979999999</v>
      </c>
      <c r="AU44" s="261">
        <v>9.5175556923000002</v>
      </c>
      <c r="AV44" s="261">
        <v>9.2186912387</v>
      </c>
      <c r="AW44" s="261">
        <v>9.2625055687</v>
      </c>
      <c r="AX44" s="261">
        <v>9.2091269227999994</v>
      </c>
      <c r="AY44" s="261">
        <v>9.1910726790999995</v>
      </c>
      <c r="AZ44" s="261">
        <v>9.2641818668999996</v>
      </c>
      <c r="BA44" s="261">
        <v>9.24</v>
      </c>
      <c r="BB44" s="261">
        <v>9.17</v>
      </c>
      <c r="BC44" s="261">
        <v>9.2134</v>
      </c>
      <c r="BD44" s="261">
        <v>9.5194910000000004</v>
      </c>
      <c r="BE44" s="384">
        <v>9.6644869999999994</v>
      </c>
      <c r="BF44" s="384">
        <v>9.6399799999999995</v>
      </c>
      <c r="BG44" s="384">
        <v>9.7208179999999995</v>
      </c>
      <c r="BH44" s="384">
        <v>9.4712530000000008</v>
      </c>
      <c r="BI44" s="384">
        <v>9.5551209999999998</v>
      </c>
      <c r="BJ44" s="384">
        <v>9.5120389999999997</v>
      </c>
      <c r="BK44" s="384">
        <v>9.362444</v>
      </c>
      <c r="BL44" s="384">
        <v>9.5228090000000005</v>
      </c>
      <c r="BM44" s="384">
        <v>9.5715109999999992</v>
      </c>
      <c r="BN44" s="384">
        <v>9.4590680000000003</v>
      </c>
      <c r="BO44" s="384">
        <v>9.3668600000000009</v>
      </c>
      <c r="BP44" s="384">
        <v>9.6841609999999996</v>
      </c>
      <c r="BQ44" s="384">
        <v>9.8306470000000008</v>
      </c>
      <c r="BR44" s="384">
        <v>9.7505400000000009</v>
      </c>
      <c r="BS44" s="384">
        <v>9.7877159999999996</v>
      </c>
      <c r="BT44" s="384">
        <v>9.5423989999999996</v>
      </c>
      <c r="BU44" s="384">
        <v>9.6243850000000002</v>
      </c>
      <c r="BV44" s="384">
        <v>9.6174470000000003</v>
      </c>
    </row>
    <row r="45" spans="1:74" ht="11.1" customHeight="1" x14ac:dyDescent="0.2">
      <c r="A45" s="265" t="s">
        <v>208</v>
      </c>
      <c r="B45" s="205" t="s">
        <v>573</v>
      </c>
      <c r="C45" s="261">
        <v>8.2835607226000008</v>
      </c>
      <c r="D45" s="261">
        <v>8.4383791197000004</v>
      </c>
      <c r="E45" s="261">
        <v>8.4557058981999997</v>
      </c>
      <c r="F45" s="261">
        <v>8.4084345665000004</v>
      </c>
      <c r="G45" s="261">
        <v>8.4502626716000009</v>
      </c>
      <c r="H45" s="261">
        <v>8.9753227809999991</v>
      </c>
      <c r="I45" s="261">
        <v>9.1460664949999995</v>
      </c>
      <c r="J45" s="261">
        <v>9.0052001798999992</v>
      </c>
      <c r="K45" s="261">
        <v>8.9396275737999993</v>
      </c>
      <c r="L45" s="261">
        <v>8.6256203882999998</v>
      </c>
      <c r="M45" s="261">
        <v>8.2837778755000002</v>
      </c>
      <c r="N45" s="261">
        <v>8.4068151224999994</v>
      </c>
      <c r="O45" s="261">
        <v>8.4908958499999994</v>
      </c>
      <c r="P45" s="261">
        <v>8.4799347183999991</v>
      </c>
      <c r="Q45" s="261">
        <v>8.4325287734999996</v>
      </c>
      <c r="R45" s="261">
        <v>8.1786008452000001</v>
      </c>
      <c r="S45" s="261">
        <v>8.3784336458999995</v>
      </c>
      <c r="T45" s="261">
        <v>8.5726254148999992</v>
      </c>
      <c r="U45" s="261">
        <v>8.6691018705000005</v>
      </c>
      <c r="V45" s="261">
        <v>8.7807012025999995</v>
      </c>
      <c r="W45" s="261">
        <v>8.6319207598999999</v>
      </c>
      <c r="X45" s="261">
        <v>8.2139078602000009</v>
      </c>
      <c r="Y45" s="261">
        <v>7.8929936109999996</v>
      </c>
      <c r="Z45" s="261">
        <v>7.8776666732000002</v>
      </c>
      <c r="AA45" s="261">
        <v>7.9826758053000004</v>
      </c>
      <c r="AB45" s="261">
        <v>7.9978511977000002</v>
      </c>
      <c r="AC45" s="261">
        <v>7.9758277706999996</v>
      </c>
      <c r="AD45" s="261">
        <v>7.8616534920000003</v>
      </c>
      <c r="AE45" s="261">
        <v>8.0096294393999994</v>
      </c>
      <c r="AF45" s="261">
        <v>8.2736713551999994</v>
      </c>
      <c r="AG45" s="261">
        <v>8.4499587267000003</v>
      </c>
      <c r="AH45" s="261">
        <v>8.5353161053999997</v>
      </c>
      <c r="AI45" s="261">
        <v>8.5873875700000006</v>
      </c>
      <c r="AJ45" s="261">
        <v>8.2618322785</v>
      </c>
      <c r="AK45" s="261">
        <v>7.9597636293000003</v>
      </c>
      <c r="AL45" s="261">
        <v>8.0586585617999997</v>
      </c>
      <c r="AM45" s="261">
        <v>7.9901694443000002</v>
      </c>
      <c r="AN45" s="261">
        <v>8.2083437964999995</v>
      </c>
      <c r="AO45" s="261">
        <v>8.1197537364999999</v>
      </c>
      <c r="AP45" s="261">
        <v>8.1779807171000005</v>
      </c>
      <c r="AQ45" s="261">
        <v>8.2771360489999992</v>
      </c>
      <c r="AR45" s="261">
        <v>8.5501251633000006</v>
      </c>
      <c r="AS45" s="261">
        <v>8.7305492861000005</v>
      </c>
      <c r="AT45" s="261">
        <v>8.6370015532999993</v>
      </c>
      <c r="AU45" s="261">
        <v>8.6302480404999997</v>
      </c>
      <c r="AV45" s="261">
        <v>8.3735134927000008</v>
      </c>
      <c r="AW45" s="261">
        <v>8.1658562827000001</v>
      </c>
      <c r="AX45" s="261">
        <v>8.0586610583000002</v>
      </c>
      <c r="AY45" s="261">
        <v>8.3706428139</v>
      </c>
      <c r="AZ45" s="261">
        <v>8.3414988125999994</v>
      </c>
      <c r="BA45" s="261">
        <v>8.3000000000000007</v>
      </c>
      <c r="BB45" s="261">
        <v>8.09</v>
      </c>
      <c r="BC45" s="261">
        <v>8.1763560000000002</v>
      </c>
      <c r="BD45" s="261">
        <v>8.4454170000000008</v>
      </c>
      <c r="BE45" s="384">
        <v>8.6053230000000003</v>
      </c>
      <c r="BF45" s="384">
        <v>8.5226179999999996</v>
      </c>
      <c r="BG45" s="384">
        <v>8.5492860000000004</v>
      </c>
      <c r="BH45" s="384">
        <v>8.3336629999999996</v>
      </c>
      <c r="BI45" s="384">
        <v>8.1425699999999992</v>
      </c>
      <c r="BJ45" s="384">
        <v>8.0566499999999994</v>
      </c>
      <c r="BK45" s="384">
        <v>8.1728109999999994</v>
      </c>
      <c r="BL45" s="384">
        <v>8.2174560000000003</v>
      </c>
      <c r="BM45" s="384">
        <v>8.2052650000000007</v>
      </c>
      <c r="BN45" s="384">
        <v>7.9988159999999997</v>
      </c>
      <c r="BO45" s="384">
        <v>7.9998940000000003</v>
      </c>
      <c r="BP45" s="384">
        <v>8.3021860000000007</v>
      </c>
      <c r="BQ45" s="384">
        <v>8.5257129999999997</v>
      </c>
      <c r="BR45" s="384">
        <v>8.4632900000000006</v>
      </c>
      <c r="BS45" s="384">
        <v>8.5077200000000008</v>
      </c>
      <c r="BT45" s="384">
        <v>8.3227250000000002</v>
      </c>
      <c r="BU45" s="384">
        <v>8.1640080000000008</v>
      </c>
      <c r="BV45" s="384">
        <v>8.1141109999999994</v>
      </c>
    </row>
    <row r="46" spans="1:74" s="120" customFormat="1" ht="11.1" customHeight="1" x14ac:dyDescent="0.2">
      <c r="A46" s="265" t="s">
        <v>209</v>
      </c>
      <c r="B46" s="205" t="s">
        <v>574</v>
      </c>
      <c r="C46" s="261">
        <v>8.7685245125000009</v>
      </c>
      <c r="D46" s="261">
        <v>8.8738481077000007</v>
      </c>
      <c r="E46" s="261">
        <v>8.8948182786000007</v>
      </c>
      <c r="F46" s="261">
        <v>9.0214897187999998</v>
      </c>
      <c r="G46" s="261">
        <v>9.4096766653999993</v>
      </c>
      <c r="H46" s="261">
        <v>10.026586939</v>
      </c>
      <c r="I46" s="261">
        <v>10.306538083</v>
      </c>
      <c r="J46" s="261">
        <v>10.099089769000001</v>
      </c>
      <c r="K46" s="261">
        <v>9.9599578979000007</v>
      </c>
      <c r="L46" s="261">
        <v>9.3940283373</v>
      </c>
      <c r="M46" s="261">
        <v>8.8040122558</v>
      </c>
      <c r="N46" s="261">
        <v>8.7913852882000008</v>
      </c>
      <c r="O46" s="261">
        <v>8.9717513772000004</v>
      </c>
      <c r="P46" s="261">
        <v>9.0382848096000004</v>
      </c>
      <c r="Q46" s="261">
        <v>9.0914873802000002</v>
      </c>
      <c r="R46" s="261">
        <v>9.1752935696000009</v>
      </c>
      <c r="S46" s="261">
        <v>9.5410256320000002</v>
      </c>
      <c r="T46" s="261">
        <v>10.054053739</v>
      </c>
      <c r="U46" s="261">
        <v>10.259765376000001</v>
      </c>
      <c r="V46" s="261">
        <v>10.130172985</v>
      </c>
      <c r="W46" s="261">
        <v>9.9837168086000005</v>
      </c>
      <c r="X46" s="261">
        <v>9.3723096881999997</v>
      </c>
      <c r="Y46" s="261">
        <v>8.7556385308000007</v>
      </c>
      <c r="Z46" s="261">
        <v>8.7607532657</v>
      </c>
      <c r="AA46" s="261">
        <v>8.6819844744000001</v>
      </c>
      <c r="AB46" s="261">
        <v>8.7367812879999995</v>
      </c>
      <c r="AC46" s="261">
        <v>8.7370038575999995</v>
      </c>
      <c r="AD46" s="261">
        <v>8.8491311422999992</v>
      </c>
      <c r="AE46" s="261">
        <v>9.2458550771999999</v>
      </c>
      <c r="AF46" s="261">
        <v>9.8651229237999996</v>
      </c>
      <c r="AG46" s="261">
        <v>10.007925885000001</v>
      </c>
      <c r="AH46" s="261">
        <v>9.9862174737</v>
      </c>
      <c r="AI46" s="261">
        <v>9.8540021325999998</v>
      </c>
      <c r="AJ46" s="261">
        <v>9.3116308238999999</v>
      </c>
      <c r="AK46" s="261">
        <v>8.8294577402000005</v>
      </c>
      <c r="AL46" s="261">
        <v>8.8818303708999995</v>
      </c>
      <c r="AM46" s="261">
        <v>8.8914312855999995</v>
      </c>
      <c r="AN46" s="261">
        <v>8.9928295940999998</v>
      </c>
      <c r="AO46" s="261">
        <v>9.0271539627999999</v>
      </c>
      <c r="AP46" s="261">
        <v>9.1098915819999995</v>
      </c>
      <c r="AQ46" s="261">
        <v>9.5887526145000006</v>
      </c>
      <c r="AR46" s="261">
        <v>10.153575055999999</v>
      </c>
      <c r="AS46" s="261">
        <v>10.262306719</v>
      </c>
      <c r="AT46" s="261">
        <v>10.126221923999999</v>
      </c>
      <c r="AU46" s="261">
        <v>9.9453297831</v>
      </c>
      <c r="AV46" s="261">
        <v>9.5808887806000005</v>
      </c>
      <c r="AW46" s="261">
        <v>9.0947387407000004</v>
      </c>
      <c r="AX46" s="261">
        <v>9.0742446309000009</v>
      </c>
      <c r="AY46" s="261">
        <v>9.0494302222999998</v>
      </c>
      <c r="AZ46" s="261">
        <v>9.1631115892999997</v>
      </c>
      <c r="BA46" s="261">
        <v>9.11</v>
      </c>
      <c r="BB46" s="261">
        <v>9.26</v>
      </c>
      <c r="BC46" s="261">
        <v>9.7577099999999994</v>
      </c>
      <c r="BD46" s="261">
        <v>10.30256</v>
      </c>
      <c r="BE46" s="384">
        <v>10.38958</v>
      </c>
      <c r="BF46" s="384">
        <v>10.306279999999999</v>
      </c>
      <c r="BG46" s="384">
        <v>10.15577</v>
      </c>
      <c r="BH46" s="384">
        <v>9.7574799999999993</v>
      </c>
      <c r="BI46" s="384">
        <v>9.2860969999999998</v>
      </c>
      <c r="BJ46" s="384">
        <v>9.2955079999999999</v>
      </c>
      <c r="BK46" s="384">
        <v>9.2152740000000009</v>
      </c>
      <c r="BL46" s="384">
        <v>9.305097</v>
      </c>
      <c r="BM46" s="384">
        <v>9.2530470000000005</v>
      </c>
      <c r="BN46" s="384">
        <v>9.3781079999999992</v>
      </c>
      <c r="BO46" s="384">
        <v>9.8464729999999996</v>
      </c>
      <c r="BP46" s="384">
        <v>10.43867</v>
      </c>
      <c r="BQ46" s="384">
        <v>10.568149999999999</v>
      </c>
      <c r="BR46" s="384">
        <v>10.489839999999999</v>
      </c>
      <c r="BS46" s="384">
        <v>10.335319999999999</v>
      </c>
      <c r="BT46" s="384">
        <v>9.9222090000000005</v>
      </c>
      <c r="BU46" s="384">
        <v>9.4465229999999991</v>
      </c>
      <c r="BV46" s="384">
        <v>9.4610199999999995</v>
      </c>
    </row>
    <row r="47" spans="1:74" s="120" customFormat="1" ht="11.1" customHeight="1" x14ac:dyDescent="0.2">
      <c r="A47" s="265" t="s">
        <v>210</v>
      </c>
      <c r="B47" s="207" t="s">
        <v>575</v>
      </c>
      <c r="C47" s="261">
        <v>11.445494908000001</v>
      </c>
      <c r="D47" s="261">
        <v>11.308972021000001</v>
      </c>
      <c r="E47" s="261">
        <v>11.284895533</v>
      </c>
      <c r="F47" s="261">
        <v>10.244741164000001</v>
      </c>
      <c r="G47" s="261">
        <v>12.102016075</v>
      </c>
      <c r="H47" s="261">
        <v>13.248108083</v>
      </c>
      <c r="I47" s="261">
        <v>14.166243973</v>
      </c>
      <c r="J47" s="261">
        <v>14.267956644</v>
      </c>
      <c r="K47" s="261">
        <v>14.455966215</v>
      </c>
      <c r="L47" s="261">
        <v>12.987488221</v>
      </c>
      <c r="M47" s="261">
        <v>12.414726525000001</v>
      </c>
      <c r="N47" s="261">
        <v>11.84739246</v>
      </c>
      <c r="O47" s="261">
        <v>11.892761303</v>
      </c>
      <c r="P47" s="261">
        <v>11.805263974000001</v>
      </c>
      <c r="Q47" s="261">
        <v>11.798914330000001</v>
      </c>
      <c r="R47" s="261">
        <v>10.85856439</v>
      </c>
      <c r="S47" s="261">
        <v>12.306610761</v>
      </c>
      <c r="T47" s="261">
        <v>13.386375721</v>
      </c>
      <c r="U47" s="261">
        <v>14.377250878</v>
      </c>
      <c r="V47" s="261">
        <v>14.221404479</v>
      </c>
      <c r="W47" s="261">
        <v>14.581517472</v>
      </c>
      <c r="X47" s="261">
        <v>13.288538832</v>
      </c>
      <c r="Y47" s="261">
        <v>12.512448202</v>
      </c>
      <c r="Z47" s="261">
        <v>12.033384842</v>
      </c>
      <c r="AA47" s="261">
        <v>12.081372213</v>
      </c>
      <c r="AB47" s="261">
        <v>12.002573949</v>
      </c>
      <c r="AC47" s="261">
        <v>11.989813861</v>
      </c>
      <c r="AD47" s="261">
        <v>10.962573969999999</v>
      </c>
      <c r="AE47" s="261">
        <v>12.450028684999999</v>
      </c>
      <c r="AF47" s="261">
        <v>13.503010263</v>
      </c>
      <c r="AG47" s="261">
        <v>14.068066259</v>
      </c>
      <c r="AH47" s="261">
        <v>14.382511969999999</v>
      </c>
      <c r="AI47" s="261">
        <v>14.059625924000001</v>
      </c>
      <c r="AJ47" s="261">
        <v>12.115473398000001</v>
      </c>
      <c r="AK47" s="261">
        <v>12.520949219</v>
      </c>
      <c r="AL47" s="261">
        <v>12.191356553</v>
      </c>
      <c r="AM47" s="261">
        <v>12.339148980999999</v>
      </c>
      <c r="AN47" s="261">
        <v>12.462628521999999</v>
      </c>
      <c r="AO47" s="261">
        <v>12.658554448</v>
      </c>
      <c r="AP47" s="261">
        <v>11.249441092</v>
      </c>
      <c r="AQ47" s="261">
        <v>12.926379364000001</v>
      </c>
      <c r="AR47" s="261">
        <v>14.541812676999999</v>
      </c>
      <c r="AS47" s="261">
        <v>14.609060552000001</v>
      </c>
      <c r="AT47" s="261">
        <v>14.806861094</v>
      </c>
      <c r="AU47" s="261">
        <v>14.956684439</v>
      </c>
      <c r="AV47" s="261">
        <v>13.453306908</v>
      </c>
      <c r="AW47" s="261">
        <v>13.184136017</v>
      </c>
      <c r="AX47" s="261">
        <v>12.545754261000001</v>
      </c>
      <c r="AY47" s="261">
        <v>12.696946431000001</v>
      </c>
      <c r="AZ47" s="261">
        <v>12.697949327</v>
      </c>
      <c r="BA47" s="261">
        <v>12.94</v>
      </c>
      <c r="BB47" s="261">
        <v>12.15</v>
      </c>
      <c r="BC47" s="261">
        <v>13.778449999999999</v>
      </c>
      <c r="BD47" s="261">
        <v>15.22719</v>
      </c>
      <c r="BE47" s="384">
        <v>15.15889</v>
      </c>
      <c r="BF47" s="384">
        <v>15.37257</v>
      </c>
      <c r="BG47" s="384">
        <v>15.50102</v>
      </c>
      <c r="BH47" s="384">
        <v>13.70576</v>
      </c>
      <c r="BI47" s="384">
        <v>13.666449999999999</v>
      </c>
      <c r="BJ47" s="384">
        <v>13.000870000000001</v>
      </c>
      <c r="BK47" s="384">
        <v>13.297800000000001</v>
      </c>
      <c r="BL47" s="384">
        <v>13.196580000000001</v>
      </c>
      <c r="BM47" s="384">
        <v>13.29069</v>
      </c>
      <c r="BN47" s="384">
        <v>12.68817</v>
      </c>
      <c r="BO47" s="384">
        <v>14.046060000000001</v>
      </c>
      <c r="BP47" s="384">
        <v>15.659459999999999</v>
      </c>
      <c r="BQ47" s="384">
        <v>15.625690000000001</v>
      </c>
      <c r="BR47" s="384">
        <v>15.82169</v>
      </c>
      <c r="BS47" s="384">
        <v>15.92717</v>
      </c>
      <c r="BT47" s="384">
        <v>13.744289999999999</v>
      </c>
      <c r="BU47" s="384">
        <v>13.96686</v>
      </c>
      <c r="BV47" s="384">
        <v>13.299609999999999</v>
      </c>
    </row>
    <row r="48" spans="1:74" s="120" customFormat="1" ht="11.1" customHeight="1" x14ac:dyDescent="0.2">
      <c r="A48" s="265" t="s">
        <v>211</v>
      </c>
      <c r="B48" s="208" t="s">
        <v>549</v>
      </c>
      <c r="C48" s="215">
        <v>10.119999999999999</v>
      </c>
      <c r="D48" s="215">
        <v>10.33</v>
      </c>
      <c r="E48" s="215">
        <v>10.28</v>
      </c>
      <c r="F48" s="215">
        <v>10</v>
      </c>
      <c r="G48" s="215">
        <v>10.210000000000001</v>
      </c>
      <c r="H48" s="215">
        <v>10.75</v>
      </c>
      <c r="I48" s="215">
        <v>11.03</v>
      </c>
      <c r="J48" s="215">
        <v>10.91</v>
      </c>
      <c r="K48" s="215">
        <v>10.83</v>
      </c>
      <c r="L48" s="215">
        <v>10.34</v>
      </c>
      <c r="M48" s="215">
        <v>10.130000000000001</v>
      </c>
      <c r="N48" s="215">
        <v>10.119999999999999</v>
      </c>
      <c r="O48" s="215">
        <v>10.18</v>
      </c>
      <c r="P48" s="215">
        <v>10.36</v>
      </c>
      <c r="Q48" s="215">
        <v>10.29</v>
      </c>
      <c r="R48" s="215">
        <v>10.01</v>
      </c>
      <c r="S48" s="215">
        <v>10.210000000000001</v>
      </c>
      <c r="T48" s="215">
        <v>10.64</v>
      </c>
      <c r="U48" s="215">
        <v>10.95</v>
      </c>
      <c r="V48" s="215">
        <v>10.85</v>
      </c>
      <c r="W48" s="215">
        <v>10.79</v>
      </c>
      <c r="X48" s="215">
        <v>10.31</v>
      </c>
      <c r="Y48" s="215">
        <v>10.050000000000001</v>
      </c>
      <c r="Z48" s="215">
        <v>9.98</v>
      </c>
      <c r="AA48" s="215">
        <v>9.9700000000000006</v>
      </c>
      <c r="AB48" s="215">
        <v>10</v>
      </c>
      <c r="AC48" s="215">
        <v>10</v>
      </c>
      <c r="AD48" s="215">
        <v>9.83</v>
      </c>
      <c r="AE48" s="215">
        <v>10.06</v>
      </c>
      <c r="AF48" s="215">
        <v>10.52</v>
      </c>
      <c r="AG48" s="215">
        <v>10.7</v>
      </c>
      <c r="AH48" s="215">
        <v>10.81</v>
      </c>
      <c r="AI48" s="215">
        <v>10.68</v>
      </c>
      <c r="AJ48" s="215">
        <v>10.15</v>
      </c>
      <c r="AK48" s="215">
        <v>10.1</v>
      </c>
      <c r="AL48" s="215">
        <v>10.09</v>
      </c>
      <c r="AM48" s="215">
        <v>10.16</v>
      </c>
      <c r="AN48" s="215">
        <v>10.31</v>
      </c>
      <c r="AO48" s="215">
        <v>10.33</v>
      </c>
      <c r="AP48" s="215">
        <v>10.1</v>
      </c>
      <c r="AQ48" s="215">
        <v>10.37</v>
      </c>
      <c r="AR48" s="215">
        <v>10.87</v>
      </c>
      <c r="AS48" s="215">
        <v>11.02</v>
      </c>
      <c r="AT48" s="215">
        <v>10.98</v>
      </c>
      <c r="AU48" s="215">
        <v>10.93</v>
      </c>
      <c r="AV48" s="215">
        <v>10.48</v>
      </c>
      <c r="AW48" s="215">
        <v>10.36</v>
      </c>
      <c r="AX48" s="215">
        <v>10.26</v>
      </c>
      <c r="AY48" s="215">
        <v>10.46</v>
      </c>
      <c r="AZ48" s="215">
        <v>10.43</v>
      </c>
      <c r="BA48" s="215">
        <v>10.37</v>
      </c>
      <c r="BB48" s="215">
        <v>10.23</v>
      </c>
      <c r="BC48" s="215">
        <v>10.477029999999999</v>
      </c>
      <c r="BD48" s="215">
        <v>10.920070000000001</v>
      </c>
      <c r="BE48" s="386">
        <v>11.10942</v>
      </c>
      <c r="BF48" s="386">
        <v>11.10707</v>
      </c>
      <c r="BG48" s="386">
        <v>11.0741</v>
      </c>
      <c r="BH48" s="386">
        <v>10.63852</v>
      </c>
      <c r="BI48" s="386">
        <v>10.56495</v>
      </c>
      <c r="BJ48" s="386">
        <v>10.46383</v>
      </c>
      <c r="BK48" s="386">
        <v>10.627549999999999</v>
      </c>
      <c r="BL48" s="386">
        <v>10.62261</v>
      </c>
      <c r="BM48" s="386">
        <v>10.55301</v>
      </c>
      <c r="BN48" s="386">
        <v>10.398389999999999</v>
      </c>
      <c r="BO48" s="386">
        <v>10.58564</v>
      </c>
      <c r="BP48" s="386">
        <v>11.111750000000001</v>
      </c>
      <c r="BQ48" s="386">
        <v>11.27416</v>
      </c>
      <c r="BR48" s="386">
        <v>11.24381</v>
      </c>
      <c r="BS48" s="386">
        <v>11.199170000000001</v>
      </c>
      <c r="BT48" s="386">
        <v>10.72823</v>
      </c>
      <c r="BU48" s="386">
        <v>10.69262</v>
      </c>
      <c r="BV48" s="386">
        <v>10.609310000000001</v>
      </c>
    </row>
    <row r="49" spans="1:74" s="296" customFormat="1" ht="11.1" customHeight="1" x14ac:dyDescent="0.2">
      <c r="A49" s="119"/>
      <c r="B49" s="294"/>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95"/>
      <c r="AM49" s="295"/>
      <c r="AN49" s="295"/>
      <c r="AO49" s="295"/>
      <c r="AP49" s="295"/>
      <c r="AQ49" s="295"/>
      <c r="AR49" s="295"/>
      <c r="AS49" s="295"/>
      <c r="AT49" s="295"/>
      <c r="AU49" s="295"/>
      <c r="AV49" s="295"/>
      <c r="AW49" s="295"/>
      <c r="AX49" s="295"/>
      <c r="AY49" s="366"/>
      <c r="AZ49" s="366"/>
      <c r="BA49" s="366"/>
      <c r="BB49" s="366"/>
      <c r="BC49" s="366"/>
      <c r="BD49" s="295"/>
      <c r="BE49" s="295"/>
      <c r="BF49" s="295"/>
      <c r="BG49" s="366"/>
      <c r="BH49" s="366"/>
      <c r="BI49" s="366"/>
      <c r="BJ49" s="366"/>
      <c r="BK49" s="366"/>
      <c r="BL49" s="366"/>
      <c r="BM49" s="366"/>
      <c r="BN49" s="366"/>
      <c r="BO49" s="366"/>
      <c r="BP49" s="366"/>
      <c r="BQ49" s="366"/>
      <c r="BR49" s="366"/>
      <c r="BS49" s="366"/>
      <c r="BT49" s="366"/>
      <c r="BU49" s="366"/>
      <c r="BV49" s="366"/>
    </row>
    <row r="50" spans="1:74" s="296" customFormat="1" ht="12" customHeight="1" x14ac:dyDescent="0.2">
      <c r="A50" s="119"/>
      <c r="B50" s="803" t="s">
        <v>1016</v>
      </c>
      <c r="C50" s="800"/>
      <c r="D50" s="800"/>
      <c r="E50" s="800"/>
      <c r="F50" s="800"/>
      <c r="G50" s="800"/>
      <c r="H50" s="800"/>
      <c r="I50" s="800"/>
      <c r="J50" s="800"/>
      <c r="K50" s="800"/>
      <c r="L50" s="800"/>
      <c r="M50" s="800"/>
      <c r="N50" s="800"/>
      <c r="O50" s="800"/>
      <c r="P50" s="800"/>
      <c r="Q50" s="800"/>
      <c r="AY50" s="514"/>
      <c r="AZ50" s="514"/>
      <c r="BA50" s="514"/>
      <c r="BB50" s="514"/>
      <c r="BC50" s="514"/>
      <c r="BD50" s="692"/>
      <c r="BE50" s="692"/>
      <c r="BF50" s="692"/>
      <c r="BG50" s="514"/>
      <c r="BH50" s="514"/>
      <c r="BI50" s="514"/>
      <c r="BJ50" s="514"/>
    </row>
    <row r="51" spans="1:74" s="296" customFormat="1" ht="12" customHeight="1" x14ac:dyDescent="0.2">
      <c r="A51" s="119"/>
      <c r="B51" s="805" t="s">
        <v>138</v>
      </c>
      <c r="C51" s="800"/>
      <c r="D51" s="800"/>
      <c r="E51" s="800"/>
      <c r="F51" s="800"/>
      <c r="G51" s="800"/>
      <c r="H51" s="800"/>
      <c r="I51" s="800"/>
      <c r="J51" s="800"/>
      <c r="K51" s="800"/>
      <c r="L51" s="800"/>
      <c r="M51" s="800"/>
      <c r="N51" s="800"/>
      <c r="O51" s="800"/>
      <c r="P51" s="800"/>
      <c r="Q51" s="800"/>
      <c r="AY51" s="514"/>
      <c r="AZ51" s="514"/>
      <c r="BA51" s="514"/>
      <c r="BB51" s="514"/>
      <c r="BC51" s="514"/>
      <c r="BD51" s="692"/>
      <c r="BE51" s="692"/>
      <c r="BF51" s="692"/>
      <c r="BG51" s="514"/>
      <c r="BH51" s="514"/>
      <c r="BI51" s="514"/>
      <c r="BJ51" s="514"/>
    </row>
    <row r="52" spans="1:74" s="465" customFormat="1" ht="12" customHeight="1" x14ac:dyDescent="0.2">
      <c r="A52" s="464"/>
      <c r="B52" s="843" t="s">
        <v>1090</v>
      </c>
      <c r="C52" s="786"/>
      <c r="D52" s="786"/>
      <c r="E52" s="786"/>
      <c r="F52" s="786"/>
      <c r="G52" s="786"/>
      <c r="H52" s="786"/>
      <c r="I52" s="786"/>
      <c r="J52" s="786"/>
      <c r="K52" s="786"/>
      <c r="L52" s="786"/>
      <c r="M52" s="786"/>
      <c r="N52" s="786"/>
      <c r="O52" s="786"/>
      <c r="P52" s="786"/>
      <c r="Q52" s="786"/>
      <c r="AY52" s="515"/>
      <c r="AZ52" s="515"/>
      <c r="BA52" s="515"/>
      <c r="BB52" s="515"/>
      <c r="BC52" s="515"/>
      <c r="BD52" s="693"/>
      <c r="BE52" s="693"/>
      <c r="BF52" s="693"/>
      <c r="BG52" s="515"/>
      <c r="BH52" s="515"/>
      <c r="BI52" s="515"/>
      <c r="BJ52" s="515"/>
    </row>
    <row r="53" spans="1:74" s="465" customFormat="1" ht="12" customHeight="1" x14ac:dyDescent="0.2">
      <c r="A53" s="466"/>
      <c r="B53" s="789" t="s">
        <v>1041</v>
      </c>
      <c r="C53" s="790"/>
      <c r="D53" s="790"/>
      <c r="E53" s="790"/>
      <c r="F53" s="790"/>
      <c r="G53" s="790"/>
      <c r="H53" s="790"/>
      <c r="I53" s="790"/>
      <c r="J53" s="790"/>
      <c r="K53" s="790"/>
      <c r="L53" s="790"/>
      <c r="M53" s="790"/>
      <c r="N53" s="790"/>
      <c r="O53" s="790"/>
      <c r="P53" s="790"/>
      <c r="Q53" s="786"/>
      <c r="AY53" s="515"/>
      <c r="AZ53" s="515"/>
      <c r="BA53" s="515"/>
      <c r="BB53" s="515"/>
      <c r="BC53" s="515"/>
      <c r="BD53" s="693"/>
      <c r="BE53" s="693"/>
      <c r="BF53" s="693"/>
      <c r="BG53" s="515"/>
      <c r="BH53" s="515"/>
      <c r="BI53" s="515"/>
      <c r="BJ53" s="515"/>
    </row>
    <row r="54" spans="1:74" s="465" customFormat="1" ht="12" customHeight="1" x14ac:dyDescent="0.2">
      <c r="A54" s="466"/>
      <c r="B54" s="784" t="s">
        <v>1078</v>
      </c>
      <c r="C54" s="790"/>
      <c r="D54" s="790"/>
      <c r="E54" s="790"/>
      <c r="F54" s="790"/>
      <c r="G54" s="790"/>
      <c r="H54" s="790"/>
      <c r="I54" s="790"/>
      <c r="J54" s="790"/>
      <c r="K54" s="790"/>
      <c r="L54" s="790"/>
      <c r="M54" s="790"/>
      <c r="N54" s="790"/>
      <c r="O54" s="790"/>
      <c r="P54" s="790"/>
      <c r="Q54" s="786"/>
      <c r="AY54" s="515"/>
      <c r="AZ54" s="515"/>
      <c r="BA54" s="515"/>
      <c r="BB54" s="515"/>
      <c r="BC54" s="515"/>
      <c r="BD54" s="693"/>
      <c r="BE54" s="693"/>
      <c r="BF54" s="693"/>
      <c r="BG54" s="515"/>
      <c r="BH54" s="515"/>
      <c r="BI54" s="515"/>
      <c r="BJ54" s="515"/>
    </row>
    <row r="55" spans="1:74" s="465" customFormat="1" ht="12" customHeight="1" x14ac:dyDescent="0.2">
      <c r="A55" s="466"/>
      <c r="B55" s="828" t="s">
        <v>1079</v>
      </c>
      <c r="C55" s="786"/>
      <c r="D55" s="786"/>
      <c r="E55" s="786"/>
      <c r="F55" s="786"/>
      <c r="G55" s="786"/>
      <c r="H55" s="786"/>
      <c r="I55" s="786"/>
      <c r="J55" s="786"/>
      <c r="K55" s="786"/>
      <c r="L55" s="786"/>
      <c r="M55" s="786"/>
      <c r="N55" s="786"/>
      <c r="O55" s="786"/>
      <c r="P55" s="786"/>
      <c r="Q55" s="786"/>
      <c r="AY55" s="515"/>
      <c r="AZ55" s="515"/>
      <c r="BA55" s="515"/>
      <c r="BB55" s="515"/>
      <c r="BC55" s="515"/>
      <c r="BD55" s="693"/>
      <c r="BE55" s="693"/>
      <c r="BF55" s="693"/>
      <c r="BG55" s="515"/>
      <c r="BH55" s="515"/>
      <c r="BI55" s="515"/>
      <c r="BJ55" s="515"/>
    </row>
    <row r="56" spans="1:74" s="465" customFormat="1" ht="22.35" customHeight="1" x14ac:dyDescent="0.2">
      <c r="A56" s="466"/>
      <c r="B56" s="789" t="s">
        <v>1086</v>
      </c>
      <c r="C56" s="790"/>
      <c r="D56" s="790"/>
      <c r="E56" s="790"/>
      <c r="F56" s="790"/>
      <c r="G56" s="790"/>
      <c r="H56" s="790"/>
      <c r="I56" s="790"/>
      <c r="J56" s="790"/>
      <c r="K56" s="790"/>
      <c r="L56" s="790"/>
      <c r="M56" s="790"/>
      <c r="N56" s="790"/>
      <c r="O56" s="790"/>
      <c r="P56" s="790"/>
      <c r="Q56" s="786"/>
      <c r="AY56" s="515"/>
      <c r="AZ56" s="515"/>
      <c r="BA56" s="515"/>
      <c r="BB56" s="515"/>
      <c r="BC56" s="515"/>
      <c r="BD56" s="693"/>
      <c r="BE56" s="693"/>
      <c r="BF56" s="693"/>
      <c r="BG56" s="515"/>
      <c r="BH56" s="515"/>
      <c r="BI56" s="515"/>
      <c r="BJ56" s="515"/>
    </row>
    <row r="57" spans="1:74" s="465" customFormat="1" ht="12" customHeight="1" x14ac:dyDescent="0.2">
      <c r="A57" s="466"/>
      <c r="B57" s="784" t="s">
        <v>1045</v>
      </c>
      <c r="C57" s="785"/>
      <c r="D57" s="785"/>
      <c r="E57" s="785"/>
      <c r="F57" s="785"/>
      <c r="G57" s="785"/>
      <c r="H57" s="785"/>
      <c r="I57" s="785"/>
      <c r="J57" s="785"/>
      <c r="K57" s="785"/>
      <c r="L57" s="785"/>
      <c r="M57" s="785"/>
      <c r="N57" s="785"/>
      <c r="O57" s="785"/>
      <c r="P57" s="785"/>
      <c r="Q57" s="786"/>
      <c r="AY57" s="515"/>
      <c r="AZ57" s="515"/>
      <c r="BA57" s="515"/>
      <c r="BB57" s="515"/>
      <c r="BC57" s="515"/>
      <c r="BD57" s="693"/>
      <c r="BE57" s="693"/>
      <c r="BF57" s="693"/>
      <c r="BG57" s="515"/>
      <c r="BH57" s="515"/>
      <c r="BI57" s="515"/>
      <c r="BJ57" s="515"/>
    </row>
    <row r="58" spans="1:74" s="461" customFormat="1" ht="12" customHeight="1" x14ac:dyDescent="0.2">
      <c r="A58" s="436"/>
      <c r="B58" s="806" t="s">
        <v>1147</v>
      </c>
      <c r="C58" s="786"/>
      <c r="D58" s="786"/>
      <c r="E58" s="786"/>
      <c r="F58" s="786"/>
      <c r="G58" s="786"/>
      <c r="H58" s="786"/>
      <c r="I58" s="786"/>
      <c r="J58" s="786"/>
      <c r="K58" s="786"/>
      <c r="L58" s="786"/>
      <c r="M58" s="786"/>
      <c r="N58" s="786"/>
      <c r="O58" s="786"/>
      <c r="P58" s="786"/>
      <c r="Q58" s="786"/>
      <c r="AY58" s="513"/>
      <c r="AZ58" s="513"/>
      <c r="BA58" s="513"/>
      <c r="BB58" s="513"/>
      <c r="BC58" s="513"/>
      <c r="BD58" s="686"/>
      <c r="BE58" s="686"/>
      <c r="BF58" s="686"/>
      <c r="BG58" s="513"/>
      <c r="BH58" s="513"/>
      <c r="BI58" s="513"/>
      <c r="BJ58" s="513"/>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7"/>
      <c r="AZ59" s="367"/>
      <c r="BA59" s="367"/>
      <c r="BB59" s="367"/>
      <c r="BC59" s="367"/>
      <c r="BD59" s="694"/>
      <c r="BE59" s="694"/>
      <c r="BF59" s="694"/>
      <c r="BG59" s="367"/>
      <c r="BH59" s="367"/>
      <c r="BI59" s="367"/>
      <c r="BJ59" s="367"/>
      <c r="BK59" s="367"/>
      <c r="BL59" s="367"/>
      <c r="BM59" s="367"/>
      <c r="BN59" s="367"/>
      <c r="BO59" s="367"/>
      <c r="BP59" s="367"/>
      <c r="BQ59" s="367"/>
      <c r="BR59" s="367"/>
      <c r="BS59" s="367"/>
      <c r="BT59" s="367"/>
      <c r="BU59" s="367"/>
      <c r="BV59" s="367"/>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7"/>
      <c r="AZ60" s="367"/>
      <c r="BA60" s="367"/>
      <c r="BB60" s="367"/>
      <c r="BC60" s="367"/>
      <c r="BD60" s="694"/>
      <c r="BE60" s="694"/>
      <c r="BF60" s="694"/>
      <c r="BG60" s="367"/>
      <c r="BH60" s="367"/>
      <c r="BI60" s="367"/>
      <c r="BJ60" s="367"/>
      <c r="BK60" s="367"/>
      <c r="BL60" s="367"/>
      <c r="BM60" s="367"/>
      <c r="BN60" s="367"/>
      <c r="BO60" s="367"/>
      <c r="BP60" s="367"/>
      <c r="BQ60" s="367"/>
      <c r="BR60" s="367"/>
      <c r="BS60" s="367"/>
      <c r="BT60" s="367"/>
      <c r="BU60" s="367"/>
      <c r="BV60" s="367"/>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7"/>
      <c r="AZ61" s="367"/>
      <c r="BA61" s="367"/>
      <c r="BB61" s="367"/>
      <c r="BC61" s="367"/>
      <c r="BD61" s="694"/>
      <c r="BE61" s="694"/>
      <c r="BF61" s="694"/>
      <c r="BG61" s="367"/>
      <c r="BH61" s="367"/>
      <c r="BI61" s="367"/>
      <c r="BJ61" s="367"/>
      <c r="BK61" s="367"/>
      <c r="BL61" s="367"/>
      <c r="BM61" s="367"/>
      <c r="BN61" s="367"/>
      <c r="BO61" s="367"/>
      <c r="BP61" s="367"/>
      <c r="BQ61" s="367"/>
      <c r="BR61" s="367"/>
      <c r="BS61" s="367"/>
      <c r="BT61" s="367"/>
      <c r="BU61" s="367"/>
      <c r="BV61" s="367"/>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7"/>
      <c r="AZ62" s="367"/>
      <c r="BA62" s="367"/>
      <c r="BB62" s="367"/>
      <c r="BC62" s="367"/>
      <c r="BD62" s="694"/>
      <c r="BE62" s="694"/>
      <c r="BF62" s="694"/>
      <c r="BG62" s="367"/>
      <c r="BH62" s="367"/>
      <c r="BI62" s="367"/>
      <c r="BJ62" s="367"/>
      <c r="BK62" s="367"/>
      <c r="BL62" s="367"/>
      <c r="BM62" s="367"/>
      <c r="BN62" s="367"/>
      <c r="BO62" s="367"/>
      <c r="BP62" s="367"/>
      <c r="BQ62" s="367"/>
      <c r="BR62" s="367"/>
      <c r="BS62" s="367"/>
      <c r="BT62" s="367"/>
      <c r="BU62" s="367"/>
      <c r="BV62" s="367"/>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7"/>
      <c r="AZ63" s="367"/>
      <c r="BA63" s="367"/>
      <c r="BB63" s="367"/>
      <c r="BC63" s="367"/>
      <c r="BD63" s="694"/>
      <c r="BE63" s="694"/>
      <c r="BF63" s="694"/>
      <c r="BG63" s="367"/>
      <c r="BH63" s="367"/>
      <c r="BI63" s="367"/>
      <c r="BJ63" s="367"/>
      <c r="BK63" s="367"/>
      <c r="BL63" s="367"/>
      <c r="BM63" s="367"/>
      <c r="BN63" s="367"/>
      <c r="BO63" s="367"/>
      <c r="BP63" s="367"/>
      <c r="BQ63" s="367"/>
      <c r="BR63" s="367"/>
      <c r="BS63" s="367"/>
      <c r="BT63" s="367"/>
      <c r="BU63" s="367"/>
      <c r="BV63" s="367"/>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7"/>
      <c r="AZ64" s="367"/>
      <c r="BA64" s="367"/>
      <c r="BB64" s="367"/>
      <c r="BC64" s="367"/>
      <c r="BD64" s="694"/>
      <c r="BE64" s="694"/>
      <c r="BF64" s="694"/>
      <c r="BG64" s="367"/>
      <c r="BH64" s="367"/>
      <c r="BI64" s="367"/>
      <c r="BJ64" s="367"/>
      <c r="BK64" s="367"/>
      <c r="BL64" s="367"/>
      <c r="BM64" s="367"/>
      <c r="BN64" s="367"/>
      <c r="BO64" s="367"/>
      <c r="BP64" s="367"/>
      <c r="BQ64" s="367"/>
      <c r="BR64" s="367"/>
      <c r="BS64" s="367"/>
      <c r="BT64" s="367"/>
      <c r="BU64" s="367"/>
      <c r="BV64" s="367"/>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7"/>
      <c r="AZ65" s="367"/>
      <c r="BA65" s="367"/>
      <c r="BB65" s="367"/>
      <c r="BC65" s="367"/>
      <c r="BD65" s="694"/>
      <c r="BE65" s="694"/>
      <c r="BF65" s="694"/>
      <c r="BG65" s="367"/>
      <c r="BH65" s="367"/>
      <c r="BI65" s="367"/>
      <c r="BJ65" s="367"/>
      <c r="BK65" s="367"/>
      <c r="BL65" s="367"/>
      <c r="BM65" s="367"/>
      <c r="BN65" s="367"/>
      <c r="BO65" s="367"/>
      <c r="BP65" s="367"/>
      <c r="BQ65" s="367"/>
      <c r="BR65" s="367"/>
      <c r="BS65" s="367"/>
      <c r="BT65" s="367"/>
      <c r="BU65" s="367"/>
      <c r="BV65" s="367"/>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7"/>
      <c r="AZ66" s="367"/>
      <c r="BA66" s="367"/>
      <c r="BB66" s="367"/>
      <c r="BC66" s="367"/>
      <c r="BD66" s="694"/>
      <c r="BE66" s="694"/>
      <c r="BF66" s="694"/>
      <c r="BG66" s="367"/>
      <c r="BH66" s="367"/>
      <c r="BI66" s="367"/>
      <c r="BJ66" s="367"/>
      <c r="BK66" s="367"/>
      <c r="BL66" s="367"/>
      <c r="BM66" s="367"/>
      <c r="BN66" s="367"/>
      <c r="BO66" s="367"/>
      <c r="BP66" s="367"/>
      <c r="BQ66" s="367"/>
      <c r="BR66" s="367"/>
      <c r="BS66" s="367"/>
      <c r="BT66" s="367"/>
      <c r="BU66" s="367"/>
      <c r="BV66" s="367"/>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7"/>
      <c r="AZ67" s="367"/>
      <c r="BA67" s="367"/>
      <c r="BB67" s="367"/>
      <c r="BC67" s="367"/>
      <c r="BD67" s="694"/>
      <c r="BE67" s="694"/>
      <c r="BF67" s="694"/>
      <c r="BG67" s="367"/>
      <c r="BH67" s="367"/>
      <c r="BI67" s="367"/>
      <c r="BJ67" s="367"/>
      <c r="BK67" s="367"/>
      <c r="BL67" s="367"/>
      <c r="BM67" s="367"/>
      <c r="BN67" s="367"/>
      <c r="BO67" s="367"/>
      <c r="BP67" s="367"/>
      <c r="BQ67" s="367"/>
      <c r="BR67" s="367"/>
      <c r="BS67" s="367"/>
      <c r="BT67" s="367"/>
      <c r="BU67" s="367"/>
      <c r="BV67" s="367"/>
    </row>
    <row r="68" spans="1:74" x14ac:dyDescent="0.2">
      <c r="BK68" s="368"/>
      <c r="BL68" s="368"/>
      <c r="BM68" s="368"/>
      <c r="BN68" s="368"/>
      <c r="BO68" s="368"/>
      <c r="BP68" s="368"/>
      <c r="BQ68" s="368"/>
      <c r="BR68" s="368"/>
      <c r="BS68" s="368"/>
      <c r="BT68" s="368"/>
      <c r="BU68" s="368"/>
      <c r="BV68" s="368"/>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7"/>
      <c r="AZ69" s="367"/>
      <c r="BA69" s="367"/>
      <c r="BB69" s="367"/>
      <c r="BC69" s="367"/>
      <c r="BD69" s="694"/>
      <c r="BE69" s="694"/>
      <c r="BF69" s="694"/>
      <c r="BG69" s="367"/>
      <c r="BH69" s="367"/>
      <c r="BI69" s="367"/>
      <c r="BJ69" s="367"/>
      <c r="BK69" s="367"/>
      <c r="BL69" s="367"/>
      <c r="BM69" s="367"/>
      <c r="BN69" s="367"/>
      <c r="BO69" s="367"/>
      <c r="BP69" s="367"/>
      <c r="BQ69" s="367"/>
      <c r="BR69" s="367"/>
      <c r="BS69" s="367"/>
      <c r="BT69" s="367"/>
      <c r="BU69" s="367"/>
      <c r="BV69" s="367"/>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7"/>
      <c r="AZ70" s="367"/>
      <c r="BA70" s="367"/>
      <c r="BB70" s="367"/>
      <c r="BC70" s="367"/>
      <c r="BD70" s="694"/>
      <c r="BE70" s="694"/>
      <c r="BF70" s="694"/>
      <c r="BG70" s="367"/>
      <c r="BH70" s="367"/>
      <c r="BI70" s="367"/>
      <c r="BJ70" s="367"/>
      <c r="BK70" s="367"/>
      <c r="BL70" s="367"/>
      <c r="BM70" s="367"/>
      <c r="BN70" s="367"/>
      <c r="BO70" s="367"/>
      <c r="BP70" s="367"/>
      <c r="BQ70" s="367"/>
      <c r="BR70" s="367"/>
      <c r="BS70" s="367"/>
      <c r="BT70" s="367"/>
      <c r="BU70" s="367"/>
      <c r="BV70" s="367"/>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7"/>
      <c r="AZ71" s="367"/>
      <c r="BA71" s="367"/>
      <c r="BB71" s="367"/>
      <c r="BC71" s="367"/>
      <c r="BD71" s="694"/>
      <c r="BE71" s="694"/>
      <c r="BF71" s="694"/>
      <c r="BG71" s="367"/>
      <c r="BH71" s="367"/>
      <c r="BI71" s="367"/>
      <c r="BJ71" s="367"/>
      <c r="BK71" s="367"/>
      <c r="BL71" s="367"/>
      <c r="BM71" s="367"/>
      <c r="BN71" s="367"/>
      <c r="BO71" s="367"/>
      <c r="BP71" s="367"/>
      <c r="BQ71" s="367"/>
      <c r="BR71" s="367"/>
      <c r="BS71" s="367"/>
      <c r="BT71" s="367"/>
      <c r="BU71" s="367"/>
      <c r="BV71" s="367"/>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7"/>
      <c r="AZ72" s="367"/>
      <c r="BA72" s="367"/>
      <c r="BB72" s="367"/>
      <c r="BC72" s="367"/>
      <c r="BD72" s="694"/>
      <c r="BE72" s="694"/>
      <c r="BF72" s="694"/>
      <c r="BG72" s="367"/>
      <c r="BH72" s="367"/>
      <c r="BI72" s="367"/>
      <c r="BJ72" s="367"/>
      <c r="BK72" s="367"/>
      <c r="BL72" s="367"/>
      <c r="BM72" s="367"/>
      <c r="BN72" s="367"/>
      <c r="BO72" s="367"/>
      <c r="BP72" s="367"/>
      <c r="BQ72" s="367"/>
      <c r="BR72" s="367"/>
      <c r="BS72" s="367"/>
      <c r="BT72" s="367"/>
      <c r="BU72" s="367"/>
      <c r="BV72" s="367"/>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7"/>
      <c r="AZ73" s="367"/>
      <c r="BA73" s="367"/>
      <c r="BB73" s="367"/>
      <c r="BC73" s="367"/>
      <c r="BD73" s="694"/>
      <c r="BE73" s="694"/>
      <c r="BF73" s="694"/>
      <c r="BG73" s="367"/>
      <c r="BH73" s="367"/>
      <c r="BI73" s="367"/>
      <c r="BJ73" s="367"/>
      <c r="BK73" s="367"/>
      <c r="BL73" s="367"/>
      <c r="BM73" s="367"/>
      <c r="BN73" s="367"/>
      <c r="BO73" s="367"/>
      <c r="BP73" s="367"/>
      <c r="BQ73" s="367"/>
      <c r="BR73" s="367"/>
      <c r="BS73" s="367"/>
      <c r="BT73" s="367"/>
      <c r="BU73" s="367"/>
      <c r="BV73" s="367"/>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7"/>
      <c r="AZ74" s="367"/>
      <c r="BA74" s="367"/>
      <c r="BB74" s="367"/>
      <c r="BC74" s="367"/>
      <c r="BD74" s="694"/>
      <c r="BE74" s="694"/>
      <c r="BF74" s="694"/>
      <c r="BG74" s="367"/>
      <c r="BH74" s="367"/>
      <c r="BI74" s="367"/>
      <c r="BJ74" s="367"/>
      <c r="BK74" s="367"/>
      <c r="BL74" s="367"/>
      <c r="BM74" s="367"/>
      <c r="BN74" s="367"/>
      <c r="BO74" s="367"/>
      <c r="BP74" s="367"/>
      <c r="BQ74" s="367"/>
      <c r="BR74" s="367"/>
      <c r="BS74" s="367"/>
      <c r="BT74" s="367"/>
      <c r="BU74" s="367"/>
      <c r="BV74" s="367"/>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7"/>
      <c r="AZ75" s="367"/>
      <c r="BA75" s="367"/>
      <c r="BB75" s="367"/>
      <c r="BC75" s="367"/>
      <c r="BD75" s="694"/>
      <c r="BE75" s="694"/>
      <c r="BF75" s="694"/>
      <c r="BG75" s="367"/>
      <c r="BH75" s="367"/>
      <c r="BI75" s="367"/>
      <c r="BJ75" s="367"/>
      <c r="BK75" s="367"/>
      <c r="BL75" s="367"/>
      <c r="BM75" s="367"/>
      <c r="BN75" s="367"/>
      <c r="BO75" s="367"/>
      <c r="BP75" s="367"/>
      <c r="BQ75" s="367"/>
      <c r="BR75" s="367"/>
      <c r="BS75" s="367"/>
      <c r="BT75" s="367"/>
      <c r="BU75" s="367"/>
      <c r="BV75" s="367"/>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7"/>
      <c r="AZ76" s="367"/>
      <c r="BA76" s="367"/>
      <c r="BB76" s="367"/>
      <c r="BC76" s="367"/>
      <c r="BD76" s="694"/>
      <c r="BE76" s="694"/>
      <c r="BF76" s="694"/>
      <c r="BG76" s="367"/>
      <c r="BH76" s="367"/>
      <c r="BI76" s="367"/>
      <c r="BJ76" s="367"/>
      <c r="BK76" s="367"/>
      <c r="BL76" s="367"/>
      <c r="BM76" s="367"/>
      <c r="BN76" s="367"/>
      <c r="BO76" s="367"/>
      <c r="BP76" s="367"/>
      <c r="BQ76" s="367"/>
      <c r="BR76" s="367"/>
      <c r="BS76" s="367"/>
      <c r="BT76" s="367"/>
      <c r="BU76" s="367"/>
      <c r="BV76" s="367"/>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7"/>
      <c r="AZ77" s="367"/>
      <c r="BA77" s="367"/>
      <c r="BB77" s="367"/>
      <c r="BC77" s="367"/>
      <c r="BD77" s="694"/>
      <c r="BE77" s="694"/>
      <c r="BF77" s="694"/>
      <c r="BG77" s="367"/>
      <c r="BH77" s="367"/>
      <c r="BI77" s="367"/>
      <c r="BJ77" s="367"/>
      <c r="BK77" s="367"/>
      <c r="BL77" s="367"/>
      <c r="BM77" s="367"/>
      <c r="BN77" s="367"/>
      <c r="BO77" s="367"/>
      <c r="BP77" s="367"/>
      <c r="BQ77" s="367"/>
      <c r="BR77" s="367"/>
      <c r="BS77" s="367"/>
      <c r="BT77" s="367"/>
      <c r="BU77" s="367"/>
      <c r="BV77" s="367"/>
    </row>
    <row r="78" spans="1:74" x14ac:dyDescent="0.2">
      <c r="BK78" s="368"/>
      <c r="BL78" s="368"/>
      <c r="BM78" s="368"/>
      <c r="BN78" s="368"/>
      <c r="BO78" s="368"/>
      <c r="BP78" s="368"/>
      <c r="BQ78" s="368"/>
      <c r="BR78" s="368"/>
      <c r="BS78" s="368"/>
      <c r="BT78" s="368"/>
      <c r="BU78" s="368"/>
      <c r="BV78" s="368"/>
    </row>
    <row r="79" spans="1:74" x14ac:dyDescent="0.2">
      <c r="BK79" s="368"/>
      <c r="BL79" s="368"/>
      <c r="BM79" s="368"/>
      <c r="BN79" s="368"/>
      <c r="BO79" s="368"/>
      <c r="BP79" s="368"/>
      <c r="BQ79" s="368"/>
      <c r="BR79" s="368"/>
      <c r="BS79" s="368"/>
      <c r="BT79" s="368"/>
      <c r="BU79" s="368"/>
      <c r="BV79" s="368"/>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9"/>
      <c r="AZ80" s="369"/>
      <c r="BA80" s="369"/>
      <c r="BB80" s="369"/>
      <c r="BC80" s="369"/>
      <c r="BD80" s="695"/>
      <c r="BE80" s="695"/>
      <c r="BF80" s="695"/>
      <c r="BG80" s="369"/>
      <c r="BH80" s="369"/>
      <c r="BI80" s="369"/>
      <c r="BJ80" s="369"/>
      <c r="BK80" s="369"/>
      <c r="BL80" s="369"/>
      <c r="BM80" s="369"/>
      <c r="BN80" s="369"/>
      <c r="BO80" s="369"/>
      <c r="BP80" s="369"/>
      <c r="BQ80" s="369"/>
      <c r="BR80" s="369"/>
      <c r="BS80" s="369"/>
      <c r="BT80" s="369"/>
      <c r="BU80" s="369"/>
      <c r="BV80" s="369"/>
    </row>
    <row r="81" spans="3:74" x14ac:dyDescent="0.2">
      <c r="BK81" s="368"/>
      <c r="BL81" s="368"/>
      <c r="BM81" s="368"/>
      <c r="BN81" s="368"/>
      <c r="BO81" s="368"/>
      <c r="BP81" s="368"/>
      <c r="BQ81" s="368"/>
      <c r="BR81" s="368"/>
      <c r="BS81" s="368"/>
      <c r="BT81" s="368"/>
      <c r="BU81" s="368"/>
      <c r="BV81" s="368"/>
    </row>
    <row r="82" spans="3:74" x14ac:dyDescent="0.2">
      <c r="BK82" s="368"/>
      <c r="BL82" s="368"/>
      <c r="BM82" s="368"/>
      <c r="BN82" s="368"/>
      <c r="BO82" s="368"/>
      <c r="BP82" s="368"/>
      <c r="BQ82" s="368"/>
      <c r="BR82" s="368"/>
      <c r="BS82" s="368"/>
      <c r="BT82" s="368"/>
      <c r="BU82" s="368"/>
      <c r="BV82" s="368"/>
    </row>
    <row r="83" spans="3:74" x14ac:dyDescent="0.2">
      <c r="BK83" s="368"/>
      <c r="BL83" s="368"/>
      <c r="BM83" s="368"/>
      <c r="BN83" s="368"/>
      <c r="BO83" s="368"/>
      <c r="BP83" s="368"/>
      <c r="BQ83" s="368"/>
      <c r="BR83" s="368"/>
      <c r="BS83" s="368"/>
      <c r="BT83" s="368"/>
      <c r="BU83" s="368"/>
      <c r="BV83" s="368"/>
    </row>
    <row r="84" spans="3:74" x14ac:dyDescent="0.2">
      <c r="BK84" s="368"/>
      <c r="BL84" s="368"/>
      <c r="BM84" s="368"/>
      <c r="BN84" s="368"/>
      <c r="BO84" s="368"/>
      <c r="BP84" s="368"/>
      <c r="BQ84" s="368"/>
      <c r="BR84" s="368"/>
      <c r="BS84" s="368"/>
      <c r="BT84" s="368"/>
      <c r="BU84" s="368"/>
      <c r="BV84" s="368"/>
    </row>
    <row r="85" spans="3:74" x14ac:dyDescent="0.2">
      <c r="BK85" s="368"/>
      <c r="BL85" s="368"/>
      <c r="BM85" s="368"/>
      <c r="BN85" s="368"/>
      <c r="BO85" s="368"/>
      <c r="BP85" s="368"/>
      <c r="BQ85" s="368"/>
      <c r="BR85" s="368"/>
      <c r="BS85" s="368"/>
      <c r="BT85" s="368"/>
      <c r="BU85" s="368"/>
      <c r="BV85" s="368"/>
    </row>
    <row r="86" spans="3:74" x14ac:dyDescent="0.2">
      <c r="BK86" s="368"/>
      <c r="BL86" s="368"/>
      <c r="BM86" s="368"/>
      <c r="BN86" s="368"/>
      <c r="BO86" s="368"/>
      <c r="BP86" s="368"/>
      <c r="BQ86" s="368"/>
      <c r="BR86" s="368"/>
      <c r="BS86" s="368"/>
      <c r="BT86" s="368"/>
      <c r="BU86" s="368"/>
      <c r="BV86" s="368"/>
    </row>
    <row r="87" spans="3:74" x14ac:dyDescent="0.2">
      <c r="BK87" s="368"/>
      <c r="BL87" s="368"/>
      <c r="BM87" s="368"/>
      <c r="BN87" s="368"/>
      <c r="BO87" s="368"/>
      <c r="BP87" s="368"/>
      <c r="BQ87" s="368"/>
      <c r="BR87" s="368"/>
      <c r="BS87" s="368"/>
      <c r="BT87" s="368"/>
      <c r="BU87" s="368"/>
      <c r="BV87" s="368"/>
    </row>
    <row r="88" spans="3:74" x14ac:dyDescent="0.2">
      <c r="BK88" s="368"/>
      <c r="BL88" s="368"/>
      <c r="BM88" s="368"/>
      <c r="BN88" s="368"/>
      <c r="BO88" s="368"/>
      <c r="BP88" s="368"/>
      <c r="BQ88" s="368"/>
      <c r="BR88" s="368"/>
      <c r="BS88" s="368"/>
      <c r="BT88" s="368"/>
      <c r="BU88" s="368"/>
      <c r="BV88" s="368"/>
    </row>
    <row r="89" spans="3:74" x14ac:dyDescent="0.2">
      <c r="BK89" s="368"/>
      <c r="BL89" s="368"/>
      <c r="BM89" s="368"/>
      <c r="BN89" s="368"/>
      <c r="BO89" s="368"/>
      <c r="BP89" s="368"/>
      <c r="BQ89" s="368"/>
      <c r="BR89" s="368"/>
      <c r="BS89" s="368"/>
      <c r="BT89" s="368"/>
      <c r="BU89" s="368"/>
      <c r="BV89" s="368"/>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0"/>
      <c r="AZ90" s="370"/>
      <c r="BA90" s="370"/>
      <c r="BB90" s="370"/>
      <c r="BC90" s="370"/>
      <c r="BD90" s="696"/>
      <c r="BE90" s="696"/>
      <c r="BF90" s="696"/>
      <c r="BG90" s="370"/>
      <c r="BH90" s="370"/>
      <c r="BI90" s="370"/>
      <c r="BJ90" s="370"/>
      <c r="BK90" s="370"/>
      <c r="BL90" s="370"/>
      <c r="BM90" s="370"/>
      <c r="BN90" s="370"/>
      <c r="BO90" s="370"/>
      <c r="BP90" s="370"/>
      <c r="BQ90" s="370"/>
      <c r="BR90" s="370"/>
      <c r="BS90" s="370"/>
      <c r="BT90" s="370"/>
      <c r="BU90" s="370"/>
      <c r="BV90" s="370"/>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0"/>
      <c r="AZ91" s="370"/>
      <c r="BA91" s="370"/>
      <c r="BB91" s="370"/>
      <c r="BC91" s="370"/>
      <c r="BD91" s="696"/>
      <c r="BE91" s="696"/>
      <c r="BF91" s="696"/>
      <c r="BG91" s="370"/>
      <c r="BH91" s="370"/>
      <c r="BI91" s="370"/>
      <c r="BJ91" s="370"/>
      <c r="BK91" s="370"/>
      <c r="BL91" s="370"/>
      <c r="BM91" s="370"/>
      <c r="BN91" s="370"/>
      <c r="BO91" s="370"/>
      <c r="BP91" s="370"/>
      <c r="BQ91" s="370"/>
      <c r="BR91" s="370"/>
      <c r="BS91" s="370"/>
      <c r="BT91" s="370"/>
      <c r="BU91" s="370"/>
      <c r="BV91" s="370"/>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0"/>
      <c r="AZ92" s="370"/>
      <c r="BA92" s="370"/>
      <c r="BB92" s="370"/>
      <c r="BC92" s="370"/>
      <c r="BD92" s="696"/>
      <c r="BE92" s="696"/>
      <c r="BF92" s="696"/>
      <c r="BG92" s="370"/>
      <c r="BH92" s="370"/>
      <c r="BI92" s="370"/>
      <c r="BJ92" s="370"/>
      <c r="BK92" s="370"/>
      <c r="BL92" s="370"/>
      <c r="BM92" s="370"/>
      <c r="BN92" s="370"/>
      <c r="BO92" s="370"/>
      <c r="BP92" s="370"/>
      <c r="BQ92" s="370"/>
      <c r="BR92" s="370"/>
      <c r="BS92" s="370"/>
      <c r="BT92" s="370"/>
      <c r="BU92" s="370"/>
      <c r="BV92" s="370"/>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0"/>
      <c r="AZ93" s="370"/>
      <c r="BA93" s="370"/>
      <c r="BB93" s="370"/>
      <c r="BC93" s="370"/>
      <c r="BD93" s="696"/>
      <c r="BE93" s="696"/>
      <c r="BF93" s="696"/>
      <c r="BG93" s="370"/>
      <c r="BH93" s="370"/>
      <c r="BI93" s="370"/>
      <c r="BJ93" s="370"/>
      <c r="BK93" s="370"/>
      <c r="BL93" s="370"/>
      <c r="BM93" s="370"/>
      <c r="BN93" s="370"/>
      <c r="BO93" s="370"/>
      <c r="BP93" s="370"/>
      <c r="BQ93" s="370"/>
      <c r="BR93" s="370"/>
      <c r="BS93" s="370"/>
      <c r="BT93" s="370"/>
      <c r="BU93" s="370"/>
      <c r="BV93" s="370"/>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0"/>
      <c r="AZ94" s="370"/>
      <c r="BA94" s="370"/>
      <c r="BB94" s="370"/>
      <c r="BC94" s="370"/>
      <c r="BD94" s="696"/>
      <c r="BE94" s="696"/>
      <c r="BF94" s="696"/>
      <c r="BG94" s="370"/>
      <c r="BH94" s="370"/>
      <c r="BI94" s="370"/>
      <c r="BJ94" s="370"/>
      <c r="BK94" s="370"/>
      <c r="BL94" s="370"/>
      <c r="BM94" s="370"/>
      <c r="BN94" s="370"/>
      <c r="BO94" s="370"/>
      <c r="BP94" s="370"/>
      <c r="BQ94" s="370"/>
      <c r="BR94" s="370"/>
      <c r="BS94" s="370"/>
      <c r="BT94" s="370"/>
      <c r="BU94" s="370"/>
      <c r="BV94" s="370"/>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0"/>
      <c r="AZ95" s="370"/>
      <c r="BA95" s="370"/>
      <c r="BB95" s="370"/>
      <c r="BC95" s="370"/>
      <c r="BD95" s="696"/>
      <c r="BE95" s="696"/>
      <c r="BF95" s="696"/>
      <c r="BG95" s="370"/>
      <c r="BH95" s="370"/>
      <c r="BI95" s="370"/>
      <c r="BJ95" s="370"/>
      <c r="BK95" s="370"/>
      <c r="BL95" s="370"/>
      <c r="BM95" s="370"/>
      <c r="BN95" s="370"/>
      <c r="BO95" s="370"/>
      <c r="BP95" s="370"/>
      <c r="BQ95" s="370"/>
      <c r="BR95" s="370"/>
      <c r="BS95" s="370"/>
      <c r="BT95" s="370"/>
      <c r="BU95" s="370"/>
      <c r="BV95" s="370"/>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0"/>
      <c r="AZ96" s="370"/>
      <c r="BA96" s="370"/>
      <c r="BB96" s="370"/>
      <c r="BC96" s="370"/>
      <c r="BD96" s="696"/>
      <c r="BE96" s="696"/>
      <c r="BF96" s="696"/>
      <c r="BG96" s="370"/>
      <c r="BH96" s="370"/>
      <c r="BI96" s="370"/>
      <c r="BJ96" s="370"/>
      <c r="BK96" s="370"/>
      <c r="BL96" s="370"/>
      <c r="BM96" s="370"/>
      <c r="BN96" s="370"/>
      <c r="BO96" s="370"/>
      <c r="BP96" s="370"/>
      <c r="BQ96" s="370"/>
      <c r="BR96" s="370"/>
      <c r="BS96" s="370"/>
      <c r="BT96" s="370"/>
      <c r="BU96" s="370"/>
      <c r="BV96" s="370"/>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0"/>
      <c r="AZ97" s="370"/>
      <c r="BA97" s="370"/>
      <c r="BB97" s="370"/>
      <c r="BC97" s="370"/>
      <c r="BD97" s="696"/>
      <c r="BE97" s="696"/>
      <c r="BF97" s="696"/>
      <c r="BG97" s="370"/>
      <c r="BH97" s="370"/>
      <c r="BI97" s="370"/>
      <c r="BJ97" s="370"/>
      <c r="BK97" s="370"/>
      <c r="BL97" s="370"/>
      <c r="BM97" s="370"/>
      <c r="BN97" s="370"/>
      <c r="BO97" s="370"/>
      <c r="BP97" s="370"/>
      <c r="BQ97" s="370"/>
      <c r="BR97" s="370"/>
      <c r="BS97" s="370"/>
      <c r="BT97" s="370"/>
      <c r="BU97" s="370"/>
      <c r="BV97" s="370"/>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0"/>
      <c r="AZ98" s="370"/>
      <c r="BA98" s="370"/>
      <c r="BB98" s="370"/>
      <c r="BC98" s="370"/>
      <c r="BD98" s="696"/>
      <c r="BE98" s="696"/>
      <c r="BF98" s="696"/>
      <c r="BG98" s="370"/>
      <c r="BH98" s="370"/>
      <c r="BI98" s="370"/>
      <c r="BJ98" s="370"/>
      <c r="BK98" s="370"/>
      <c r="BL98" s="370"/>
      <c r="BM98" s="370"/>
      <c r="BN98" s="370"/>
      <c r="BO98" s="370"/>
      <c r="BP98" s="370"/>
      <c r="BQ98" s="370"/>
      <c r="BR98" s="370"/>
      <c r="BS98" s="370"/>
      <c r="BT98" s="370"/>
      <c r="BU98" s="370"/>
      <c r="BV98" s="370"/>
    </row>
    <row r="99" spans="3:74" x14ac:dyDescent="0.2">
      <c r="BK99" s="368"/>
      <c r="BL99" s="368"/>
      <c r="BM99" s="368"/>
      <c r="BN99" s="368"/>
      <c r="BO99" s="368"/>
      <c r="BP99" s="368"/>
      <c r="BQ99" s="368"/>
      <c r="BR99" s="368"/>
      <c r="BS99" s="368"/>
      <c r="BT99" s="368"/>
      <c r="BU99" s="368"/>
      <c r="BV99" s="368"/>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1"/>
      <c r="AZ100" s="371"/>
      <c r="BA100" s="371"/>
      <c r="BB100" s="371"/>
      <c r="BC100" s="371"/>
      <c r="BD100" s="697"/>
      <c r="BE100" s="697"/>
      <c r="BF100" s="697"/>
      <c r="BG100" s="371"/>
      <c r="BH100" s="371"/>
      <c r="BI100" s="371"/>
      <c r="BJ100" s="371"/>
      <c r="BK100" s="371"/>
      <c r="BL100" s="371"/>
      <c r="BM100" s="371"/>
      <c r="BN100" s="371"/>
      <c r="BO100" s="371"/>
      <c r="BP100" s="371"/>
      <c r="BQ100" s="371"/>
      <c r="BR100" s="371"/>
      <c r="BS100" s="371"/>
      <c r="BT100" s="371"/>
      <c r="BU100" s="371"/>
      <c r="BV100" s="371"/>
    </row>
    <row r="101" spans="3:74" x14ac:dyDescent="0.2">
      <c r="BK101" s="368"/>
      <c r="BL101" s="368"/>
      <c r="BM101" s="368"/>
      <c r="BN101" s="368"/>
      <c r="BO101" s="368"/>
      <c r="BP101" s="368"/>
      <c r="BQ101" s="368"/>
      <c r="BR101" s="368"/>
      <c r="BS101" s="368"/>
      <c r="BT101" s="368"/>
      <c r="BU101" s="368"/>
      <c r="BV101" s="368"/>
    </row>
    <row r="102" spans="3:74" x14ac:dyDescent="0.2">
      <c r="BK102" s="368"/>
      <c r="BL102" s="368"/>
      <c r="BM102" s="368"/>
      <c r="BN102" s="368"/>
      <c r="BO102" s="368"/>
      <c r="BP102" s="368"/>
      <c r="BQ102" s="368"/>
      <c r="BR102" s="368"/>
      <c r="BS102" s="368"/>
      <c r="BT102" s="368"/>
      <c r="BU102" s="368"/>
      <c r="BV102" s="368"/>
    </row>
    <row r="103" spans="3:74" x14ac:dyDescent="0.2">
      <c r="BK103" s="368"/>
      <c r="BL103" s="368"/>
      <c r="BM103" s="368"/>
      <c r="BN103" s="368"/>
      <c r="BO103" s="368"/>
      <c r="BP103" s="368"/>
      <c r="BQ103" s="368"/>
      <c r="BR103" s="368"/>
      <c r="BS103" s="368"/>
      <c r="BT103" s="368"/>
      <c r="BU103" s="368"/>
      <c r="BV103" s="368"/>
    </row>
    <row r="104" spans="3:74" x14ac:dyDescent="0.2">
      <c r="BK104" s="368"/>
      <c r="BL104" s="368"/>
      <c r="BM104" s="368"/>
      <c r="BN104" s="368"/>
      <c r="BO104" s="368"/>
      <c r="BP104" s="368"/>
      <c r="BQ104" s="368"/>
      <c r="BR104" s="368"/>
      <c r="BS104" s="368"/>
      <c r="BT104" s="368"/>
      <c r="BU104" s="368"/>
      <c r="BV104" s="368"/>
    </row>
    <row r="105" spans="3:74" x14ac:dyDescent="0.2">
      <c r="BK105" s="368"/>
      <c r="BL105" s="368"/>
      <c r="BM105" s="368"/>
      <c r="BN105" s="368"/>
      <c r="BO105" s="368"/>
      <c r="BP105" s="368"/>
      <c r="BQ105" s="368"/>
      <c r="BR105" s="368"/>
      <c r="BS105" s="368"/>
      <c r="BT105" s="368"/>
      <c r="BU105" s="368"/>
      <c r="BV105" s="368"/>
    </row>
    <row r="106" spans="3:74" x14ac:dyDescent="0.2">
      <c r="BK106" s="368"/>
      <c r="BL106" s="368"/>
      <c r="BM106" s="368"/>
      <c r="BN106" s="368"/>
      <c r="BO106" s="368"/>
      <c r="BP106" s="368"/>
      <c r="BQ106" s="368"/>
      <c r="BR106" s="368"/>
      <c r="BS106" s="368"/>
      <c r="BT106" s="368"/>
      <c r="BU106" s="368"/>
      <c r="BV106" s="368"/>
    </row>
    <row r="107" spans="3:74" x14ac:dyDescent="0.2">
      <c r="BK107" s="368"/>
      <c r="BL107" s="368"/>
      <c r="BM107" s="368"/>
      <c r="BN107" s="368"/>
      <c r="BO107" s="368"/>
      <c r="BP107" s="368"/>
      <c r="BQ107" s="368"/>
      <c r="BR107" s="368"/>
      <c r="BS107" s="368"/>
      <c r="BT107" s="368"/>
      <c r="BU107" s="368"/>
      <c r="BV107" s="368"/>
    </row>
    <row r="108" spans="3:74" x14ac:dyDescent="0.2">
      <c r="BK108" s="368"/>
      <c r="BL108" s="368"/>
      <c r="BM108" s="368"/>
      <c r="BN108" s="368"/>
      <c r="BO108" s="368"/>
      <c r="BP108" s="368"/>
      <c r="BQ108" s="368"/>
      <c r="BR108" s="368"/>
      <c r="BS108" s="368"/>
      <c r="BT108" s="368"/>
      <c r="BU108" s="368"/>
      <c r="BV108" s="368"/>
    </row>
    <row r="109" spans="3:74" x14ac:dyDescent="0.2">
      <c r="BK109" s="368"/>
      <c r="BL109" s="368"/>
      <c r="BM109" s="368"/>
      <c r="BN109" s="368"/>
      <c r="BO109" s="368"/>
      <c r="BP109" s="368"/>
      <c r="BQ109" s="368"/>
      <c r="BR109" s="368"/>
      <c r="BS109" s="368"/>
      <c r="BT109" s="368"/>
      <c r="BU109" s="368"/>
      <c r="BV109" s="368"/>
    </row>
    <row r="110" spans="3:74" x14ac:dyDescent="0.2">
      <c r="BK110" s="368"/>
      <c r="BL110" s="368"/>
      <c r="BM110" s="368"/>
      <c r="BN110" s="368"/>
      <c r="BO110" s="368"/>
      <c r="BP110" s="368"/>
      <c r="BQ110" s="368"/>
      <c r="BR110" s="368"/>
      <c r="BS110" s="368"/>
      <c r="BT110" s="368"/>
      <c r="BU110" s="368"/>
      <c r="BV110" s="368"/>
    </row>
    <row r="111" spans="3:74" x14ac:dyDescent="0.2">
      <c r="BK111" s="368"/>
      <c r="BL111" s="368"/>
      <c r="BM111" s="368"/>
      <c r="BN111" s="368"/>
      <c r="BO111" s="368"/>
      <c r="BP111" s="368"/>
      <c r="BQ111" s="368"/>
      <c r="BR111" s="368"/>
      <c r="BS111" s="368"/>
      <c r="BT111" s="368"/>
      <c r="BU111" s="368"/>
      <c r="BV111" s="368"/>
    </row>
    <row r="112" spans="3:74" x14ac:dyDescent="0.2">
      <c r="BK112" s="368"/>
      <c r="BL112" s="368"/>
      <c r="BM112" s="368"/>
      <c r="BN112" s="368"/>
      <c r="BO112" s="368"/>
      <c r="BP112" s="368"/>
      <c r="BQ112" s="368"/>
      <c r="BR112" s="368"/>
      <c r="BS112" s="368"/>
      <c r="BT112" s="368"/>
      <c r="BU112" s="368"/>
      <c r="BV112" s="368"/>
    </row>
    <row r="113" spans="63:74" x14ac:dyDescent="0.2">
      <c r="BK113" s="368"/>
      <c r="BL113" s="368"/>
      <c r="BM113" s="368"/>
      <c r="BN113" s="368"/>
      <c r="BO113" s="368"/>
      <c r="BP113" s="368"/>
      <c r="BQ113" s="368"/>
      <c r="BR113" s="368"/>
      <c r="BS113" s="368"/>
      <c r="BT113" s="368"/>
      <c r="BU113" s="368"/>
      <c r="BV113" s="368"/>
    </row>
    <row r="114" spans="63:74" x14ac:dyDescent="0.2">
      <c r="BK114" s="368"/>
      <c r="BL114" s="368"/>
      <c r="BM114" s="368"/>
      <c r="BN114" s="368"/>
      <c r="BO114" s="368"/>
      <c r="BP114" s="368"/>
      <c r="BQ114" s="368"/>
      <c r="BR114" s="368"/>
      <c r="BS114" s="368"/>
      <c r="BT114" s="368"/>
      <c r="BU114" s="368"/>
      <c r="BV114" s="368"/>
    </row>
    <row r="115" spans="63:74" x14ac:dyDescent="0.2">
      <c r="BK115" s="368"/>
      <c r="BL115" s="368"/>
      <c r="BM115" s="368"/>
      <c r="BN115" s="368"/>
      <c r="BO115" s="368"/>
      <c r="BP115" s="368"/>
      <c r="BQ115" s="368"/>
      <c r="BR115" s="368"/>
      <c r="BS115" s="368"/>
      <c r="BT115" s="368"/>
      <c r="BU115" s="368"/>
      <c r="BV115" s="368"/>
    </row>
    <row r="116" spans="63:74" x14ac:dyDescent="0.2">
      <c r="BK116" s="368"/>
      <c r="BL116" s="368"/>
      <c r="BM116" s="368"/>
      <c r="BN116" s="368"/>
      <c r="BO116" s="368"/>
      <c r="BP116" s="368"/>
      <c r="BQ116" s="368"/>
      <c r="BR116" s="368"/>
      <c r="BS116" s="368"/>
      <c r="BT116" s="368"/>
      <c r="BU116" s="368"/>
      <c r="BV116" s="368"/>
    </row>
    <row r="117" spans="63:74" x14ac:dyDescent="0.2">
      <c r="BK117" s="368"/>
      <c r="BL117" s="368"/>
      <c r="BM117" s="368"/>
      <c r="BN117" s="368"/>
      <c r="BO117" s="368"/>
      <c r="BP117" s="368"/>
      <c r="BQ117" s="368"/>
      <c r="BR117" s="368"/>
      <c r="BS117" s="368"/>
      <c r="BT117" s="368"/>
      <c r="BU117" s="368"/>
      <c r="BV117" s="368"/>
    </row>
    <row r="118" spans="63:74" x14ac:dyDescent="0.2">
      <c r="BK118" s="368"/>
      <c r="BL118" s="368"/>
      <c r="BM118" s="368"/>
      <c r="BN118" s="368"/>
      <c r="BO118" s="368"/>
      <c r="BP118" s="368"/>
      <c r="BQ118" s="368"/>
      <c r="BR118" s="368"/>
      <c r="BS118" s="368"/>
      <c r="BT118" s="368"/>
      <c r="BU118" s="368"/>
      <c r="BV118" s="368"/>
    </row>
    <row r="119" spans="63:74" x14ac:dyDescent="0.2">
      <c r="BK119" s="368"/>
      <c r="BL119" s="368"/>
      <c r="BM119" s="368"/>
      <c r="BN119" s="368"/>
      <c r="BO119" s="368"/>
      <c r="BP119" s="368"/>
      <c r="BQ119" s="368"/>
      <c r="BR119" s="368"/>
      <c r="BS119" s="368"/>
      <c r="BT119" s="368"/>
      <c r="BU119" s="368"/>
      <c r="BV119" s="368"/>
    </row>
    <row r="120" spans="63:74" x14ac:dyDescent="0.2">
      <c r="BK120" s="368"/>
      <c r="BL120" s="368"/>
      <c r="BM120" s="368"/>
      <c r="BN120" s="368"/>
      <c r="BO120" s="368"/>
      <c r="BP120" s="368"/>
      <c r="BQ120" s="368"/>
      <c r="BR120" s="368"/>
      <c r="BS120" s="368"/>
      <c r="BT120" s="368"/>
      <c r="BU120" s="368"/>
      <c r="BV120" s="368"/>
    </row>
    <row r="121" spans="63:74" x14ac:dyDescent="0.2">
      <c r="BK121" s="368"/>
      <c r="BL121" s="368"/>
      <c r="BM121" s="368"/>
      <c r="BN121" s="368"/>
      <c r="BO121" s="368"/>
      <c r="BP121" s="368"/>
      <c r="BQ121" s="368"/>
      <c r="BR121" s="368"/>
      <c r="BS121" s="368"/>
      <c r="BT121" s="368"/>
      <c r="BU121" s="368"/>
      <c r="BV121" s="368"/>
    </row>
    <row r="122" spans="63:74" x14ac:dyDescent="0.2">
      <c r="BK122" s="368"/>
      <c r="BL122" s="368"/>
      <c r="BM122" s="368"/>
      <c r="BN122" s="368"/>
      <c r="BO122" s="368"/>
      <c r="BP122" s="368"/>
      <c r="BQ122" s="368"/>
      <c r="BR122" s="368"/>
      <c r="BS122" s="368"/>
      <c r="BT122" s="368"/>
      <c r="BU122" s="368"/>
      <c r="BV122" s="368"/>
    </row>
    <row r="123" spans="63:74" x14ac:dyDescent="0.2">
      <c r="BK123" s="368"/>
      <c r="BL123" s="368"/>
      <c r="BM123" s="368"/>
      <c r="BN123" s="368"/>
      <c r="BO123" s="368"/>
      <c r="BP123" s="368"/>
      <c r="BQ123" s="368"/>
      <c r="BR123" s="368"/>
      <c r="BS123" s="368"/>
      <c r="BT123" s="368"/>
      <c r="BU123" s="368"/>
      <c r="BV123" s="368"/>
    </row>
    <row r="124" spans="63:74" x14ac:dyDescent="0.2">
      <c r="BK124" s="368"/>
      <c r="BL124" s="368"/>
      <c r="BM124" s="368"/>
      <c r="BN124" s="368"/>
      <c r="BO124" s="368"/>
      <c r="BP124" s="368"/>
      <c r="BQ124" s="368"/>
      <c r="BR124" s="368"/>
      <c r="BS124" s="368"/>
      <c r="BT124" s="368"/>
      <c r="BU124" s="368"/>
      <c r="BV124" s="368"/>
    </row>
    <row r="125" spans="63:74" x14ac:dyDescent="0.2">
      <c r="BK125" s="368"/>
      <c r="BL125" s="368"/>
      <c r="BM125" s="368"/>
      <c r="BN125" s="368"/>
      <c r="BO125" s="368"/>
      <c r="BP125" s="368"/>
      <c r="BQ125" s="368"/>
      <c r="BR125" s="368"/>
      <c r="BS125" s="368"/>
      <c r="BT125" s="368"/>
      <c r="BU125" s="368"/>
      <c r="BV125" s="368"/>
    </row>
    <row r="126" spans="63:74" x14ac:dyDescent="0.2">
      <c r="BK126" s="368"/>
      <c r="BL126" s="368"/>
      <c r="BM126" s="368"/>
      <c r="BN126" s="368"/>
      <c r="BO126" s="368"/>
      <c r="BP126" s="368"/>
      <c r="BQ126" s="368"/>
      <c r="BR126" s="368"/>
      <c r="BS126" s="368"/>
      <c r="BT126" s="368"/>
      <c r="BU126" s="368"/>
      <c r="BV126" s="368"/>
    </row>
    <row r="127" spans="63:74" x14ac:dyDescent="0.2">
      <c r="BK127" s="368"/>
      <c r="BL127" s="368"/>
      <c r="BM127" s="368"/>
      <c r="BN127" s="368"/>
      <c r="BO127" s="368"/>
      <c r="BP127" s="368"/>
      <c r="BQ127" s="368"/>
      <c r="BR127" s="368"/>
      <c r="BS127" s="368"/>
      <c r="BT127" s="368"/>
      <c r="BU127" s="368"/>
      <c r="BV127" s="368"/>
    </row>
    <row r="128" spans="63:74" x14ac:dyDescent="0.2">
      <c r="BK128" s="368"/>
      <c r="BL128" s="368"/>
      <c r="BM128" s="368"/>
      <c r="BN128" s="368"/>
      <c r="BO128" s="368"/>
      <c r="BP128" s="368"/>
      <c r="BQ128" s="368"/>
      <c r="BR128" s="368"/>
      <c r="BS128" s="368"/>
      <c r="BT128" s="368"/>
      <c r="BU128" s="368"/>
      <c r="BV128" s="368"/>
    </row>
    <row r="129" spans="63:74" x14ac:dyDescent="0.2">
      <c r="BK129" s="368"/>
      <c r="BL129" s="368"/>
      <c r="BM129" s="368"/>
      <c r="BN129" s="368"/>
      <c r="BO129" s="368"/>
      <c r="BP129" s="368"/>
      <c r="BQ129" s="368"/>
      <c r="BR129" s="368"/>
      <c r="BS129" s="368"/>
      <c r="BT129" s="368"/>
      <c r="BU129" s="368"/>
      <c r="BV129" s="368"/>
    </row>
    <row r="130" spans="63:74" x14ac:dyDescent="0.2">
      <c r="BK130" s="368"/>
      <c r="BL130" s="368"/>
      <c r="BM130" s="368"/>
      <c r="BN130" s="368"/>
      <c r="BO130" s="368"/>
      <c r="BP130" s="368"/>
      <c r="BQ130" s="368"/>
      <c r="BR130" s="368"/>
      <c r="BS130" s="368"/>
      <c r="BT130" s="368"/>
      <c r="BU130" s="368"/>
      <c r="BV130" s="368"/>
    </row>
    <row r="131" spans="63:74" x14ac:dyDescent="0.2">
      <c r="BK131" s="368"/>
      <c r="BL131" s="368"/>
      <c r="BM131" s="368"/>
      <c r="BN131" s="368"/>
      <c r="BO131" s="368"/>
      <c r="BP131" s="368"/>
      <c r="BQ131" s="368"/>
      <c r="BR131" s="368"/>
      <c r="BS131" s="368"/>
      <c r="BT131" s="368"/>
      <c r="BU131" s="368"/>
      <c r="BV131" s="368"/>
    </row>
    <row r="132" spans="63:74" x14ac:dyDescent="0.2">
      <c r="BK132" s="368"/>
      <c r="BL132" s="368"/>
      <c r="BM132" s="368"/>
      <c r="BN132" s="368"/>
      <c r="BO132" s="368"/>
      <c r="BP132" s="368"/>
      <c r="BQ132" s="368"/>
      <c r="BR132" s="368"/>
      <c r="BS132" s="368"/>
      <c r="BT132" s="368"/>
      <c r="BU132" s="368"/>
      <c r="BV132" s="368"/>
    </row>
    <row r="133" spans="63:74" x14ac:dyDescent="0.2">
      <c r="BK133" s="368"/>
      <c r="BL133" s="368"/>
      <c r="BM133" s="368"/>
      <c r="BN133" s="368"/>
      <c r="BO133" s="368"/>
      <c r="BP133" s="368"/>
      <c r="BQ133" s="368"/>
      <c r="BR133" s="368"/>
      <c r="BS133" s="368"/>
      <c r="BT133" s="368"/>
      <c r="BU133" s="368"/>
      <c r="BV133" s="368"/>
    </row>
    <row r="134" spans="63:74" x14ac:dyDescent="0.2">
      <c r="BK134" s="368"/>
      <c r="BL134" s="368"/>
      <c r="BM134" s="368"/>
      <c r="BN134" s="368"/>
      <c r="BO134" s="368"/>
      <c r="BP134" s="368"/>
      <c r="BQ134" s="368"/>
      <c r="BR134" s="368"/>
      <c r="BS134" s="368"/>
      <c r="BT134" s="368"/>
      <c r="BU134" s="368"/>
      <c r="BV134" s="368"/>
    </row>
    <row r="135" spans="63:74" x14ac:dyDescent="0.2">
      <c r="BK135" s="368"/>
      <c r="BL135" s="368"/>
      <c r="BM135" s="368"/>
      <c r="BN135" s="368"/>
      <c r="BO135" s="368"/>
      <c r="BP135" s="368"/>
      <c r="BQ135" s="368"/>
      <c r="BR135" s="368"/>
      <c r="BS135" s="368"/>
      <c r="BT135" s="368"/>
      <c r="BU135" s="368"/>
      <c r="BV135" s="368"/>
    </row>
    <row r="136" spans="63:74" x14ac:dyDescent="0.2">
      <c r="BK136" s="368"/>
      <c r="BL136" s="368"/>
      <c r="BM136" s="368"/>
      <c r="BN136" s="368"/>
      <c r="BO136" s="368"/>
      <c r="BP136" s="368"/>
      <c r="BQ136" s="368"/>
      <c r="BR136" s="368"/>
      <c r="BS136" s="368"/>
      <c r="BT136" s="368"/>
      <c r="BU136" s="368"/>
      <c r="BV136" s="368"/>
    </row>
    <row r="137" spans="63:74" x14ac:dyDescent="0.2">
      <c r="BK137" s="368"/>
      <c r="BL137" s="368"/>
      <c r="BM137" s="368"/>
      <c r="BN137" s="368"/>
      <c r="BO137" s="368"/>
      <c r="BP137" s="368"/>
      <c r="BQ137" s="368"/>
      <c r="BR137" s="368"/>
      <c r="BS137" s="368"/>
      <c r="BT137" s="368"/>
      <c r="BU137" s="368"/>
      <c r="BV137" s="368"/>
    </row>
    <row r="138" spans="63:74" x14ac:dyDescent="0.2">
      <c r="BK138" s="368"/>
      <c r="BL138" s="368"/>
      <c r="BM138" s="368"/>
      <c r="BN138" s="368"/>
      <c r="BO138" s="368"/>
      <c r="BP138" s="368"/>
      <c r="BQ138" s="368"/>
      <c r="BR138" s="368"/>
      <c r="BS138" s="368"/>
      <c r="BT138" s="368"/>
      <c r="BU138" s="368"/>
      <c r="BV138" s="368"/>
    </row>
    <row r="139" spans="63:74" x14ac:dyDescent="0.2">
      <c r="BK139" s="368"/>
      <c r="BL139" s="368"/>
      <c r="BM139" s="368"/>
      <c r="BN139" s="368"/>
      <c r="BO139" s="368"/>
      <c r="BP139" s="368"/>
      <c r="BQ139" s="368"/>
      <c r="BR139" s="368"/>
      <c r="BS139" s="368"/>
      <c r="BT139" s="368"/>
      <c r="BU139" s="368"/>
      <c r="BV139" s="368"/>
    </row>
    <row r="140" spans="63:74" x14ac:dyDescent="0.2">
      <c r="BK140" s="368"/>
      <c r="BL140" s="368"/>
      <c r="BM140" s="368"/>
      <c r="BN140" s="368"/>
      <c r="BO140" s="368"/>
      <c r="BP140" s="368"/>
      <c r="BQ140" s="368"/>
      <c r="BR140" s="368"/>
      <c r="BS140" s="368"/>
      <c r="BT140" s="368"/>
      <c r="BU140" s="368"/>
      <c r="BV140" s="368"/>
    </row>
    <row r="141" spans="63:74" x14ac:dyDescent="0.2">
      <c r="BK141" s="368"/>
      <c r="BL141" s="368"/>
      <c r="BM141" s="368"/>
      <c r="BN141" s="368"/>
      <c r="BO141" s="368"/>
      <c r="BP141" s="368"/>
      <c r="BQ141" s="368"/>
      <c r="BR141" s="368"/>
      <c r="BS141" s="368"/>
      <c r="BT141" s="368"/>
      <c r="BU141" s="368"/>
      <c r="BV141" s="368"/>
    </row>
    <row r="142" spans="63:74" x14ac:dyDescent="0.2">
      <c r="BK142" s="368"/>
      <c r="BL142" s="368"/>
      <c r="BM142" s="368"/>
      <c r="BN142" s="368"/>
      <c r="BO142" s="368"/>
      <c r="BP142" s="368"/>
      <c r="BQ142" s="368"/>
      <c r="BR142" s="368"/>
      <c r="BS142" s="368"/>
      <c r="BT142" s="368"/>
      <c r="BU142" s="368"/>
      <c r="BV142" s="368"/>
    </row>
    <row r="143" spans="63:74" x14ac:dyDescent="0.2">
      <c r="BK143" s="368"/>
      <c r="BL143" s="368"/>
      <c r="BM143" s="368"/>
      <c r="BN143" s="368"/>
      <c r="BO143" s="368"/>
      <c r="BP143" s="368"/>
      <c r="BQ143" s="368"/>
      <c r="BR143" s="368"/>
      <c r="BS143" s="368"/>
      <c r="BT143" s="368"/>
      <c r="BU143" s="368"/>
      <c r="BV143" s="368"/>
    </row>
    <row r="144" spans="63:74" x14ac:dyDescent="0.2">
      <c r="BK144" s="368"/>
      <c r="BL144" s="368"/>
      <c r="BM144" s="368"/>
      <c r="BN144" s="368"/>
      <c r="BO144" s="368"/>
      <c r="BP144" s="368"/>
      <c r="BQ144" s="368"/>
      <c r="BR144" s="368"/>
      <c r="BS144" s="368"/>
      <c r="BT144" s="368"/>
      <c r="BU144" s="368"/>
      <c r="BV144" s="368"/>
    </row>
  </sheetData>
  <mergeCells count="17">
    <mergeCell ref="BK3:BV3"/>
    <mergeCell ref="B1:AL1"/>
    <mergeCell ref="C3:N3"/>
    <mergeCell ref="O3:Z3"/>
    <mergeCell ref="AA3:AL3"/>
    <mergeCell ref="AM3:AX3"/>
    <mergeCell ref="AY3:BJ3"/>
    <mergeCell ref="B56:Q56"/>
    <mergeCell ref="B57:Q57"/>
    <mergeCell ref="B58:Q58"/>
    <mergeCell ref="A1:A2"/>
    <mergeCell ref="B50:Q50"/>
    <mergeCell ref="B52:Q52"/>
    <mergeCell ref="B53:Q53"/>
    <mergeCell ref="B54:Q54"/>
    <mergeCell ref="B51:Q51"/>
    <mergeCell ref="B55:Q55"/>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S5" activePane="bottomRight" state="frozen"/>
      <selection activeCell="BF63" sqref="BF63"/>
      <selection pane="topRight" activeCell="BF63" sqref="BF63"/>
      <selection pane="bottomLeft" activeCell="BF63" sqref="BF63"/>
      <selection pane="bottomRight" activeCell="BD6" sqref="BD6:BD60"/>
    </sheetView>
  </sheetViews>
  <sheetFormatPr defaultColWidth="11" defaultRowHeight="11.25" x14ac:dyDescent="0.2"/>
  <cols>
    <col min="1" max="1" width="10.5703125" style="548" customWidth="1"/>
    <col min="2" max="2" width="24.42578125" style="548" customWidth="1"/>
    <col min="3" max="55" width="6.5703125" style="548" customWidth="1"/>
    <col min="56" max="58" width="6.5703125" style="707" customWidth="1"/>
    <col min="59" max="74" width="6.5703125" style="548" customWidth="1"/>
    <col min="75" max="238" width="11" style="548"/>
    <col min="239" max="239" width="1.5703125" style="548" customWidth="1"/>
    <col min="240" max="16384" width="11" style="548"/>
  </cols>
  <sheetData>
    <row r="1" spans="1:74" ht="12.75" customHeight="1" x14ac:dyDescent="0.2">
      <c r="A1" s="792" t="s">
        <v>995</v>
      </c>
      <c r="B1" s="546" t="s">
        <v>483</v>
      </c>
      <c r="C1" s="546"/>
      <c r="D1" s="546"/>
      <c r="E1" s="546"/>
      <c r="F1" s="546"/>
      <c r="G1" s="546"/>
      <c r="H1" s="546"/>
      <c r="I1" s="546"/>
      <c r="J1" s="546"/>
      <c r="K1" s="546"/>
      <c r="L1" s="546"/>
      <c r="M1" s="546"/>
      <c r="N1" s="546"/>
      <c r="O1" s="546"/>
      <c r="P1" s="546"/>
      <c r="Q1" s="546"/>
      <c r="R1" s="546"/>
      <c r="S1" s="546"/>
      <c r="T1" s="546"/>
      <c r="U1" s="546"/>
      <c r="V1" s="546"/>
      <c r="W1" s="546"/>
      <c r="X1" s="546"/>
      <c r="Y1" s="546"/>
      <c r="Z1" s="546"/>
      <c r="AA1" s="546"/>
      <c r="AB1" s="546"/>
      <c r="AC1" s="546"/>
      <c r="AD1" s="546"/>
      <c r="AE1" s="546"/>
      <c r="AF1" s="546"/>
      <c r="AG1" s="546"/>
      <c r="AH1" s="546"/>
      <c r="AI1" s="546"/>
      <c r="AJ1" s="546"/>
      <c r="AK1" s="546"/>
      <c r="AL1" s="546"/>
      <c r="AM1" s="546"/>
      <c r="AN1" s="546"/>
      <c r="AO1" s="546"/>
      <c r="AP1" s="546"/>
      <c r="AQ1" s="546"/>
      <c r="AR1" s="546"/>
      <c r="AS1" s="546"/>
      <c r="AT1" s="546"/>
      <c r="AU1" s="546"/>
      <c r="AV1" s="546"/>
      <c r="AW1" s="546"/>
      <c r="AX1" s="546"/>
      <c r="AY1" s="546"/>
      <c r="AZ1" s="546"/>
      <c r="BA1" s="546"/>
      <c r="BB1" s="546"/>
      <c r="BC1" s="546"/>
      <c r="BD1" s="546"/>
      <c r="BE1" s="546"/>
      <c r="BF1" s="546"/>
      <c r="BG1" s="546"/>
      <c r="BH1" s="546"/>
      <c r="BI1" s="546"/>
      <c r="BJ1" s="546"/>
      <c r="BK1" s="546"/>
      <c r="BL1" s="546"/>
      <c r="BM1" s="546"/>
      <c r="BN1" s="546"/>
      <c r="BO1" s="546"/>
      <c r="BP1" s="546"/>
      <c r="BQ1" s="546"/>
      <c r="BR1" s="546"/>
      <c r="BS1" s="546"/>
      <c r="BT1" s="546"/>
      <c r="BU1" s="546"/>
      <c r="BV1" s="546"/>
    </row>
    <row r="2" spans="1:74" ht="12.75" customHeight="1" x14ac:dyDescent="0.2">
      <c r="A2" s="793"/>
      <c r="B2" s="541" t="str">
        <f>"U.S. Energy Information Administration  |  Short-Term Energy Outlook  - "&amp;Dates!D1</f>
        <v>U.S. Energy Information Administration  |  Short-Term Energy Outlook  - July 2018</v>
      </c>
      <c r="C2" s="549"/>
      <c r="D2" s="549"/>
      <c r="E2" s="549"/>
      <c r="F2" s="549"/>
      <c r="G2" s="549"/>
      <c r="H2" s="549"/>
      <c r="I2" s="549"/>
      <c r="J2" s="549"/>
      <c r="K2" s="549"/>
      <c r="L2" s="549"/>
      <c r="M2" s="549"/>
      <c r="N2" s="549"/>
      <c r="O2" s="549"/>
      <c r="P2" s="549"/>
      <c r="Q2" s="549"/>
      <c r="R2" s="549"/>
      <c r="S2" s="549"/>
      <c r="T2" s="549"/>
      <c r="U2" s="549"/>
      <c r="V2" s="549"/>
      <c r="W2" s="549"/>
      <c r="X2" s="549"/>
      <c r="Y2" s="549"/>
      <c r="Z2" s="549"/>
      <c r="AA2" s="549"/>
      <c r="AB2" s="549"/>
      <c r="AC2" s="549"/>
      <c r="AD2" s="549"/>
      <c r="AE2" s="549"/>
      <c r="AF2" s="549"/>
      <c r="AG2" s="549"/>
      <c r="AH2" s="549"/>
      <c r="AI2" s="549"/>
      <c r="AJ2" s="549"/>
      <c r="AK2" s="549"/>
      <c r="AL2" s="549"/>
      <c r="AM2" s="549"/>
      <c r="AN2" s="549"/>
      <c r="AO2" s="549"/>
      <c r="AP2" s="549"/>
      <c r="AQ2" s="549"/>
      <c r="AR2" s="549"/>
      <c r="AS2" s="549"/>
      <c r="AT2" s="549"/>
      <c r="AU2" s="549"/>
      <c r="AV2" s="549"/>
      <c r="AW2" s="549"/>
      <c r="AX2" s="549"/>
      <c r="AY2" s="549"/>
      <c r="AZ2" s="549"/>
      <c r="BA2" s="549"/>
      <c r="BB2" s="549"/>
      <c r="BC2" s="549"/>
      <c r="BD2" s="698"/>
      <c r="BE2" s="698"/>
      <c r="BF2" s="698"/>
      <c r="BG2" s="549"/>
      <c r="BH2" s="549"/>
      <c r="BI2" s="549"/>
      <c r="BJ2" s="549"/>
      <c r="BK2" s="549"/>
      <c r="BL2" s="549"/>
      <c r="BM2" s="549"/>
      <c r="BN2" s="549"/>
      <c r="BO2" s="549"/>
      <c r="BP2" s="549"/>
      <c r="BQ2" s="549"/>
      <c r="BR2" s="549"/>
      <c r="BS2" s="549"/>
      <c r="BT2" s="549"/>
      <c r="BU2" s="549"/>
      <c r="BV2" s="549"/>
    </row>
    <row r="3" spans="1:74" ht="12.75" customHeight="1" x14ac:dyDescent="0.2">
      <c r="A3" s="550"/>
      <c r="B3" s="551"/>
      <c r="C3" s="801">
        <f>Dates!D3</f>
        <v>2014</v>
      </c>
      <c r="D3" s="802"/>
      <c r="E3" s="802"/>
      <c r="F3" s="802"/>
      <c r="G3" s="802"/>
      <c r="H3" s="802"/>
      <c r="I3" s="802"/>
      <c r="J3" s="802"/>
      <c r="K3" s="802"/>
      <c r="L3" s="802"/>
      <c r="M3" s="802"/>
      <c r="N3" s="845"/>
      <c r="O3" s="801">
        <f>C3+1</f>
        <v>2015</v>
      </c>
      <c r="P3" s="802"/>
      <c r="Q3" s="802"/>
      <c r="R3" s="802"/>
      <c r="S3" s="802"/>
      <c r="T3" s="802"/>
      <c r="U3" s="802"/>
      <c r="V3" s="802"/>
      <c r="W3" s="802"/>
      <c r="X3" s="802"/>
      <c r="Y3" s="802"/>
      <c r="Z3" s="845"/>
      <c r="AA3" s="801">
        <f>O3+1</f>
        <v>2016</v>
      </c>
      <c r="AB3" s="802"/>
      <c r="AC3" s="802"/>
      <c r="AD3" s="802"/>
      <c r="AE3" s="802"/>
      <c r="AF3" s="802"/>
      <c r="AG3" s="802"/>
      <c r="AH3" s="802"/>
      <c r="AI3" s="802"/>
      <c r="AJ3" s="802"/>
      <c r="AK3" s="802"/>
      <c r="AL3" s="845"/>
      <c r="AM3" s="801">
        <f>AA3+1</f>
        <v>2017</v>
      </c>
      <c r="AN3" s="802"/>
      <c r="AO3" s="802"/>
      <c r="AP3" s="802"/>
      <c r="AQ3" s="802"/>
      <c r="AR3" s="802"/>
      <c r="AS3" s="802"/>
      <c r="AT3" s="802"/>
      <c r="AU3" s="802"/>
      <c r="AV3" s="802"/>
      <c r="AW3" s="802"/>
      <c r="AX3" s="845"/>
      <c r="AY3" s="801">
        <f>AM3+1</f>
        <v>2018</v>
      </c>
      <c r="AZ3" s="802"/>
      <c r="BA3" s="802"/>
      <c r="BB3" s="802"/>
      <c r="BC3" s="802"/>
      <c r="BD3" s="802"/>
      <c r="BE3" s="802"/>
      <c r="BF3" s="802"/>
      <c r="BG3" s="802"/>
      <c r="BH3" s="802"/>
      <c r="BI3" s="802"/>
      <c r="BJ3" s="845"/>
      <c r="BK3" s="801">
        <f>AY3+1</f>
        <v>2019</v>
      </c>
      <c r="BL3" s="802"/>
      <c r="BM3" s="802"/>
      <c r="BN3" s="802"/>
      <c r="BO3" s="802"/>
      <c r="BP3" s="802"/>
      <c r="BQ3" s="802"/>
      <c r="BR3" s="802"/>
      <c r="BS3" s="802"/>
      <c r="BT3" s="802"/>
      <c r="BU3" s="802"/>
      <c r="BV3" s="845"/>
    </row>
    <row r="4" spans="1:74" ht="12.75" customHeight="1" x14ac:dyDescent="0.2">
      <c r="A4" s="550"/>
      <c r="B4" s="552"/>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550"/>
      <c r="B5" s="129" t="s">
        <v>358</v>
      </c>
      <c r="C5" s="553"/>
      <c r="D5" s="554"/>
      <c r="E5" s="554"/>
      <c r="F5" s="554"/>
      <c r="G5" s="554"/>
      <c r="H5" s="554"/>
      <c r="I5" s="554"/>
      <c r="J5" s="554"/>
      <c r="K5" s="554"/>
      <c r="L5" s="554"/>
      <c r="M5" s="554"/>
      <c r="N5" s="555"/>
      <c r="O5" s="553"/>
      <c r="P5" s="554"/>
      <c r="Q5" s="554"/>
      <c r="R5" s="554"/>
      <c r="S5" s="554"/>
      <c r="T5" s="554"/>
      <c r="U5" s="554"/>
      <c r="V5" s="554"/>
      <c r="W5" s="554"/>
      <c r="X5" s="554"/>
      <c r="Y5" s="554"/>
      <c r="Z5" s="555"/>
      <c r="AA5" s="553"/>
      <c r="AB5" s="554"/>
      <c r="AC5" s="554"/>
      <c r="AD5" s="554"/>
      <c r="AE5" s="554"/>
      <c r="AF5" s="554"/>
      <c r="AG5" s="554"/>
      <c r="AH5" s="554"/>
      <c r="AI5" s="554"/>
      <c r="AJ5" s="554"/>
      <c r="AK5" s="554"/>
      <c r="AL5" s="555"/>
      <c r="AM5" s="553"/>
      <c r="AN5" s="554"/>
      <c r="AO5" s="554"/>
      <c r="AP5" s="554"/>
      <c r="AQ5" s="554"/>
      <c r="AR5" s="554"/>
      <c r="AS5" s="554"/>
      <c r="AT5" s="554"/>
      <c r="AU5" s="554"/>
      <c r="AV5" s="554"/>
      <c r="AW5" s="554"/>
      <c r="AX5" s="555"/>
      <c r="AY5" s="553"/>
      <c r="AZ5" s="554"/>
      <c r="BA5" s="554"/>
      <c r="BB5" s="554"/>
      <c r="BC5" s="554"/>
      <c r="BD5" s="554"/>
      <c r="BE5" s="554"/>
      <c r="BF5" s="554"/>
      <c r="BG5" s="554"/>
      <c r="BH5" s="554"/>
      <c r="BI5" s="554"/>
      <c r="BJ5" s="555"/>
      <c r="BK5" s="553"/>
      <c r="BL5" s="554"/>
      <c r="BM5" s="554"/>
      <c r="BN5" s="554"/>
      <c r="BO5" s="554"/>
      <c r="BP5" s="554"/>
      <c r="BQ5" s="554"/>
      <c r="BR5" s="554"/>
      <c r="BS5" s="554"/>
      <c r="BT5" s="554"/>
      <c r="BU5" s="554"/>
      <c r="BV5" s="555"/>
    </row>
    <row r="6" spans="1:74" ht="11.1" customHeight="1" x14ac:dyDescent="0.2">
      <c r="A6" s="556" t="s">
        <v>373</v>
      </c>
      <c r="B6" s="557" t="s">
        <v>90</v>
      </c>
      <c r="C6" s="275">
        <v>5067.6570326000001</v>
      </c>
      <c r="D6" s="275">
        <v>5117.6602479000003</v>
      </c>
      <c r="E6" s="275">
        <v>4401.3742184000002</v>
      </c>
      <c r="F6" s="275">
        <v>3642.6863712999998</v>
      </c>
      <c r="G6" s="275">
        <v>3831.8000035</v>
      </c>
      <c r="H6" s="275">
        <v>4585.8973660000001</v>
      </c>
      <c r="I6" s="275">
        <v>4826.6792603000004</v>
      </c>
      <c r="J6" s="275">
        <v>4788.7620270999996</v>
      </c>
      <c r="K6" s="275">
        <v>4203.6794687000001</v>
      </c>
      <c r="L6" s="275">
        <v>3590.1921639000002</v>
      </c>
      <c r="M6" s="275">
        <v>3970.9146286999999</v>
      </c>
      <c r="N6" s="275">
        <v>4020.0037323000001</v>
      </c>
      <c r="O6" s="275">
        <v>4272.5974248000002</v>
      </c>
      <c r="P6" s="275">
        <v>4534.8868386000004</v>
      </c>
      <c r="Q6" s="275">
        <v>3499.5980032000002</v>
      </c>
      <c r="R6" s="275">
        <v>2966.3047350000002</v>
      </c>
      <c r="S6" s="275">
        <v>3373.6943928999999</v>
      </c>
      <c r="T6" s="275">
        <v>4189.1037710000001</v>
      </c>
      <c r="U6" s="275">
        <v>4487.0925176999999</v>
      </c>
      <c r="V6" s="275">
        <v>4344.2034952000004</v>
      </c>
      <c r="W6" s="275">
        <v>3932.8543909999999</v>
      </c>
      <c r="X6" s="275">
        <v>3121.2420532000001</v>
      </c>
      <c r="Y6" s="275">
        <v>2907.5711857000001</v>
      </c>
      <c r="Z6" s="275">
        <v>2886.9378176999999</v>
      </c>
      <c r="AA6" s="275">
        <v>3659.9799757999999</v>
      </c>
      <c r="AB6" s="275">
        <v>3196.7175003000002</v>
      </c>
      <c r="AC6" s="275">
        <v>2328.1460132000002</v>
      </c>
      <c r="AD6" s="275">
        <v>2403.7620473000002</v>
      </c>
      <c r="AE6" s="275">
        <v>2635.3067689999998</v>
      </c>
      <c r="AF6" s="275">
        <v>3867.8127890000001</v>
      </c>
      <c r="AG6" s="275">
        <v>4397.3043054999998</v>
      </c>
      <c r="AH6" s="275">
        <v>4375.3139619000003</v>
      </c>
      <c r="AI6" s="275">
        <v>3804.5922577000001</v>
      </c>
      <c r="AJ6" s="275">
        <v>3199.8046184</v>
      </c>
      <c r="AK6" s="275">
        <v>2898.015398</v>
      </c>
      <c r="AL6" s="275">
        <v>3830.5432719</v>
      </c>
      <c r="AM6" s="275">
        <v>3725.8515803</v>
      </c>
      <c r="AN6" s="275">
        <v>3102.5990393000002</v>
      </c>
      <c r="AO6" s="275">
        <v>2884.7358709999999</v>
      </c>
      <c r="AP6" s="275">
        <v>2717.7667977000001</v>
      </c>
      <c r="AQ6" s="275">
        <v>2996.1470073999999</v>
      </c>
      <c r="AR6" s="275">
        <v>3590.9273816999998</v>
      </c>
      <c r="AS6" s="275">
        <v>4127.7065525999997</v>
      </c>
      <c r="AT6" s="275">
        <v>3863.8807526000001</v>
      </c>
      <c r="AU6" s="275">
        <v>3280.1349767000002</v>
      </c>
      <c r="AV6" s="275">
        <v>2906.0356474</v>
      </c>
      <c r="AW6" s="275">
        <v>3038.3575962999998</v>
      </c>
      <c r="AX6" s="275">
        <v>3437.9950081000002</v>
      </c>
      <c r="AY6" s="275">
        <v>3828.8909954999999</v>
      </c>
      <c r="AZ6" s="275">
        <v>2930.3849389000002</v>
      </c>
      <c r="BA6" s="275">
        <v>2602.9212656</v>
      </c>
      <c r="BB6" s="275">
        <v>2449.6217906000002</v>
      </c>
      <c r="BC6" s="275">
        <v>2666.366</v>
      </c>
      <c r="BD6" s="275">
        <v>3710.154</v>
      </c>
      <c r="BE6" s="338">
        <v>3895.4380000000001</v>
      </c>
      <c r="BF6" s="338">
        <v>3895.4059999999999</v>
      </c>
      <c r="BG6" s="338">
        <v>3121.86</v>
      </c>
      <c r="BH6" s="338">
        <v>2879.0079999999998</v>
      </c>
      <c r="BI6" s="338">
        <v>2894.5369999999998</v>
      </c>
      <c r="BJ6" s="338">
        <v>3305.9589999999998</v>
      </c>
      <c r="BK6" s="338">
        <v>3736.9780000000001</v>
      </c>
      <c r="BL6" s="338">
        <v>3227.6060000000002</v>
      </c>
      <c r="BM6" s="338">
        <v>2656.12</v>
      </c>
      <c r="BN6" s="338">
        <v>2260.0210000000002</v>
      </c>
      <c r="BO6" s="338">
        <v>2473.8470000000002</v>
      </c>
      <c r="BP6" s="338">
        <v>3164.9569999999999</v>
      </c>
      <c r="BQ6" s="338">
        <v>3712.6120000000001</v>
      </c>
      <c r="BR6" s="338">
        <v>3736.7860000000001</v>
      </c>
      <c r="BS6" s="338">
        <v>2986.8530000000001</v>
      </c>
      <c r="BT6" s="338">
        <v>2732.2</v>
      </c>
      <c r="BU6" s="338">
        <v>2724.5129999999999</v>
      </c>
      <c r="BV6" s="338">
        <v>3105.9749999999999</v>
      </c>
    </row>
    <row r="7" spans="1:74" ht="11.1" customHeight="1" x14ac:dyDescent="0.2">
      <c r="A7" s="556" t="s">
        <v>374</v>
      </c>
      <c r="B7" s="557" t="s">
        <v>91</v>
      </c>
      <c r="C7" s="275">
        <v>2937.4494665000002</v>
      </c>
      <c r="D7" s="275">
        <v>2712.2254839000002</v>
      </c>
      <c r="E7" s="275">
        <v>2520.997339</v>
      </c>
      <c r="F7" s="275">
        <v>2559.3959503000001</v>
      </c>
      <c r="G7" s="275">
        <v>2874.8282465000002</v>
      </c>
      <c r="H7" s="275">
        <v>3282.2535573</v>
      </c>
      <c r="I7" s="275">
        <v>3712.2989868</v>
      </c>
      <c r="J7" s="275">
        <v>3946.7232887</v>
      </c>
      <c r="K7" s="275">
        <v>3552.7194880000002</v>
      </c>
      <c r="L7" s="275">
        <v>3151.0649939</v>
      </c>
      <c r="M7" s="275">
        <v>2811.7837436999998</v>
      </c>
      <c r="N7" s="275">
        <v>2936.7038545</v>
      </c>
      <c r="O7" s="275">
        <v>3280.2384400000001</v>
      </c>
      <c r="P7" s="275">
        <v>3261.25585</v>
      </c>
      <c r="Q7" s="275">
        <v>3207.1844861</v>
      </c>
      <c r="R7" s="275">
        <v>3093.5332443000002</v>
      </c>
      <c r="S7" s="275">
        <v>3274.7210805999998</v>
      </c>
      <c r="T7" s="275">
        <v>4049.2582769999999</v>
      </c>
      <c r="U7" s="275">
        <v>4552.2283974000002</v>
      </c>
      <c r="V7" s="275">
        <v>4486.5726916000003</v>
      </c>
      <c r="W7" s="275">
        <v>4101.1973822999998</v>
      </c>
      <c r="X7" s="275">
        <v>3548.5496168</v>
      </c>
      <c r="Y7" s="275">
        <v>3407.8751299999999</v>
      </c>
      <c r="Z7" s="275">
        <v>3541.1831587000001</v>
      </c>
      <c r="AA7" s="275">
        <v>3549.7982510000002</v>
      </c>
      <c r="AB7" s="275">
        <v>3398.3509703</v>
      </c>
      <c r="AC7" s="275">
        <v>3351.2882767999999</v>
      </c>
      <c r="AD7" s="275">
        <v>3295.8648797000001</v>
      </c>
      <c r="AE7" s="275">
        <v>3562.2642384000001</v>
      </c>
      <c r="AF7" s="275">
        <v>4379.8409426999997</v>
      </c>
      <c r="AG7" s="275">
        <v>4888.8345499999996</v>
      </c>
      <c r="AH7" s="275">
        <v>4992.2474939000003</v>
      </c>
      <c r="AI7" s="275">
        <v>4186.7579636999999</v>
      </c>
      <c r="AJ7" s="275">
        <v>3319.2898461</v>
      </c>
      <c r="AK7" s="275">
        <v>3131.3944532999999</v>
      </c>
      <c r="AL7" s="275">
        <v>3108.5030747999999</v>
      </c>
      <c r="AM7" s="275">
        <v>2949.8879947999999</v>
      </c>
      <c r="AN7" s="275">
        <v>2894.2932707</v>
      </c>
      <c r="AO7" s="275">
        <v>3055.0948084000001</v>
      </c>
      <c r="AP7" s="275">
        <v>2872.6031637000001</v>
      </c>
      <c r="AQ7" s="275">
        <v>3121.8392026000001</v>
      </c>
      <c r="AR7" s="275">
        <v>3868.6974879999998</v>
      </c>
      <c r="AS7" s="275">
        <v>4668.3751364999998</v>
      </c>
      <c r="AT7" s="275">
        <v>4503.5350445000004</v>
      </c>
      <c r="AU7" s="275">
        <v>3890.946997</v>
      </c>
      <c r="AV7" s="275">
        <v>3447.3224322999999</v>
      </c>
      <c r="AW7" s="275">
        <v>3086.1578869999998</v>
      </c>
      <c r="AX7" s="275">
        <v>3424.0027432000002</v>
      </c>
      <c r="AY7" s="275">
        <v>3535.5181889999999</v>
      </c>
      <c r="AZ7" s="275">
        <v>3439.9045089000001</v>
      </c>
      <c r="BA7" s="275">
        <v>3351.0931396000001</v>
      </c>
      <c r="BB7" s="275">
        <v>3333.4537506000001</v>
      </c>
      <c r="BC7" s="275">
        <v>3755.2579999999998</v>
      </c>
      <c r="BD7" s="275">
        <v>4384.0720000000001</v>
      </c>
      <c r="BE7" s="338">
        <v>4880.116</v>
      </c>
      <c r="BF7" s="338">
        <v>4899.4260000000004</v>
      </c>
      <c r="BG7" s="338">
        <v>4126.3239999999996</v>
      </c>
      <c r="BH7" s="338">
        <v>3601.944</v>
      </c>
      <c r="BI7" s="338">
        <v>3363.7530000000002</v>
      </c>
      <c r="BJ7" s="338">
        <v>3561.1469999999999</v>
      </c>
      <c r="BK7" s="338">
        <v>3696.1149999999998</v>
      </c>
      <c r="BL7" s="338">
        <v>3481.9839999999999</v>
      </c>
      <c r="BM7" s="338">
        <v>3311.415</v>
      </c>
      <c r="BN7" s="338">
        <v>3234.9760000000001</v>
      </c>
      <c r="BO7" s="338">
        <v>3563.373</v>
      </c>
      <c r="BP7" s="338">
        <v>4259.5029999999997</v>
      </c>
      <c r="BQ7" s="338">
        <v>4972.3429999999998</v>
      </c>
      <c r="BR7" s="338">
        <v>5014.5810000000001</v>
      </c>
      <c r="BS7" s="338">
        <v>4253.92</v>
      </c>
      <c r="BT7" s="338">
        <v>3709.39</v>
      </c>
      <c r="BU7" s="338">
        <v>3495.9259999999999</v>
      </c>
      <c r="BV7" s="338">
        <v>3682.998</v>
      </c>
    </row>
    <row r="8" spans="1:74" ht="11.1" customHeight="1" x14ac:dyDescent="0.2">
      <c r="A8" s="558" t="s">
        <v>375</v>
      </c>
      <c r="B8" s="559" t="s">
        <v>376</v>
      </c>
      <c r="C8" s="275">
        <v>228.11466451999999</v>
      </c>
      <c r="D8" s="275">
        <v>98.671567143000004</v>
      </c>
      <c r="E8" s="275">
        <v>102.83503</v>
      </c>
      <c r="F8" s="275">
        <v>58.439846332999998</v>
      </c>
      <c r="G8" s="275">
        <v>65.934124194000006</v>
      </c>
      <c r="H8" s="275">
        <v>67.353088999999997</v>
      </c>
      <c r="I8" s="275">
        <v>65.875549676999995</v>
      </c>
      <c r="J8" s="275">
        <v>66.138972902999996</v>
      </c>
      <c r="K8" s="275">
        <v>64.948837333</v>
      </c>
      <c r="L8" s="275">
        <v>48.959015805999996</v>
      </c>
      <c r="M8" s="275">
        <v>57.934908333000003</v>
      </c>
      <c r="N8" s="275">
        <v>67.585959677000005</v>
      </c>
      <c r="O8" s="275">
        <v>95.902111613000002</v>
      </c>
      <c r="P8" s="275">
        <v>225.73642892999999</v>
      </c>
      <c r="Q8" s="275">
        <v>57.370646452000003</v>
      </c>
      <c r="R8" s="275">
        <v>57.589368</v>
      </c>
      <c r="S8" s="275">
        <v>62.541078386999999</v>
      </c>
      <c r="T8" s="275">
        <v>62.016523999999997</v>
      </c>
      <c r="U8" s="275">
        <v>74.328336128999993</v>
      </c>
      <c r="V8" s="275">
        <v>68.813079999999999</v>
      </c>
      <c r="W8" s="275">
        <v>67.810143999999994</v>
      </c>
      <c r="X8" s="275">
        <v>57.135201289999998</v>
      </c>
      <c r="Y8" s="275">
        <v>56.996214999999999</v>
      </c>
      <c r="Z8" s="275">
        <v>54.740085806000003</v>
      </c>
      <c r="AA8" s="275">
        <v>76.175876451999997</v>
      </c>
      <c r="AB8" s="275">
        <v>76.182812068999993</v>
      </c>
      <c r="AC8" s="275">
        <v>58.098517418999997</v>
      </c>
      <c r="AD8" s="275">
        <v>61.301630666999998</v>
      </c>
      <c r="AE8" s="275">
        <v>63.166216773999999</v>
      </c>
      <c r="AF8" s="275">
        <v>65.892931666999999</v>
      </c>
      <c r="AG8" s="275">
        <v>74.888652902999993</v>
      </c>
      <c r="AH8" s="275">
        <v>75.337468064999996</v>
      </c>
      <c r="AI8" s="275">
        <v>64.204449332999999</v>
      </c>
      <c r="AJ8" s="275">
        <v>50.689560323000002</v>
      </c>
      <c r="AK8" s="275">
        <v>62.302370666999998</v>
      </c>
      <c r="AL8" s="275">
        <v>65.658228386999994</v>
      </c>
      <c r="AM8" s="275">
        <v>66.895020000000002</v>
      </c>
      <c r="AN8" s="275">
        <v>56.850769999999997</v>
      </c>
      <c r="AO8" s="275">
        <v>54.400005806000003</v>
      </c>
      <c r="AP8" s="275">
        <v>42.916682667000003</v>
      </c>
      <c r="AQ8" s="275">
        <v>57.218533870999998</v>
      </c>
      <c r="AR8" s="275">
        <v>62.651694667000001</v>
      </c>
      <c r="AS8" s="275">
        <v>56.353834194000001</v>
      </c>
      <c r="AT8" s="275">
        <v>55.616219031999997</v>
      </c>
      <c r="AU8" s="275">
        <v>55.499675332999999</v>
      </c>
      <c r="AV8" s="275">
        <v>49.463470968000003</v>
      </c>
      <c r="AW8" s="275">
        <v>53.857558666999999</v>
      </c>
      <c r="AX8" s="275">
        <v>81.071306452000002</v>
      </c>
      <c r="AY8" s="275">
        <v>197.90935451999999</v>
      </c>
      <c r="AZ8" s="275">
        <v>53.904923928999999</v>
      </c>
      <c r="BA8" s="275">
        <v>45.574507902999997</v>
      </c>
      <c r="BB8" s="275">
        <v>48.198728633000002</v>
      </c>
      <c r="BC8" s="275">
        <v>61.327390000000001</v>
      </c>
      <c r="BD8" s="275">
        <v>68.05538</v>
      </c>
      <c r="BE8" s="338">
        <v>68.624009999999998</v>
      </c>
      <c r="BF8" s="338">
        <v>65.472489999999993</v>
      </c>
      <c r="BG8" s="338">
        <v>60.402740000000001</v>
      </c>
      <c r="BH8" s="338">
        <v>52.588360000000002</v>
      </c>
      <c r="BI8" s="338">
        <v>54.405180000000001</v>
      </c>
      <c r="BJ8" s="338">
        <v>63.576250000000002</v>
      </c>
      <c r="BK8" s="338">
        <v>99.277590000000004</v>
      </c>
      <c r="BL8" s="338">
        <v>67.965239999999994</v>
      </c>
      <c r="BM8" s="338">
        <v>57.927230000000002</v>
      </c>
      <c r="BN8" s="338">
        <v>51.518770000000004</v>
      </c>
      <c r="BO8" s="338">
        <v>59.562660000000001</v>
      </c>
      <c r="BP8" s="338">
        <v>62.357419999999998</v>
      </c>
      <c r="BQ8" s="338">
        <v>67.467280000000002</v>
      </c>
      <c r="BR8" s="338">
        <v>65.819460000000007</v>
      </c>
      <c r="BS8" s="338">
        <v>61.218060000000001</v>
      </c>
      <c r="BT8" s="338">
        <v>52.968919999999997</v>
      </c>
      <c r="BU8" s="338">
        <v>54.23292</v>
      </c>
      <c r="BV8" s="338">
        <v>63.561199999999999</v>
      </c>
    </row>
    <row r="9" spans="1:74" ht="11.1" customHeight="1" x14ac:dyDescent="0.2">
      <c r="A9" s="558" t="s">
        <v>377</v>
      </c>
      <c r="B9" s="559" t="s">
        <v>92</v>
      </c>
      <c r="C9" s="275">
        <v>30.092340645</v>
      </c>
      <c r="D9" s="275">
        <v>29.186982857</v>
      </c>
      <c r="E9" s="275">
        <v>27.922579032000002</v>
      </c>
      <c r="F9" s="275">
        <v>28.472912999999998</v>
      </c>
      <c r="G9" s="275">
        <v>30.46443</v>
      </c>
      <c r="H9" s="275">
        <v>32.289174666999997</v>
      </c>
      <c r="I9" s="275">
        <v>34.472307419000003</v>
      </c>
      <c r="J9" s="275">
        <v>36.617236128999998</v>
      </c>
      <c r="K9" s="275">
        <v>37.545623667000001</v>
      </c>
      <c r="L9" s="275">
        <v>34.911545484000001</v>
      </c>
      <c r="M9" s="275">
        <v>35.781815332999997</v>
      </c>
      <c r="N9" s="275">
        <v>37.192565483999999</v>
      </c>
      <c r="O9" s="275">
        <v>40.204608387</v>
      </c>
      <c r="P9" s="275">
        <v>36.606423214000003</v>
      </c>
      <c r="Q9" s="275">
        <v>35.180682580999999</v>
      </c>
      <c r="R9" s="275">
        <v>32.644445666999999</v>
      </c>
      <c r="S9" s="275">
        <v>35.442749354999997</v>
      </c>
      <c r="T9" s="275">
        <v>37.253622667000002</v>
      </c>
      <c r="U9" s="275">
        <v>39.853004515999999</v>
      </c>
      <c r="V9" s="275">
        <v>38.567025483999998</v>
      </c>
      <c r="W9" s="275">
        <v>40.337338000000003</v>
      </c>
      <c r="X9" s="275">
        <v>29.241212258000001</v>
      </c>
      <c r="Y9" s="275">
        <v>30.055639332999998</v>
      </c>
      <c r="Z9" s="275">
        <v>35.800570323000002</v>
      </c>
      <c r="AA9" s="275">
        <v>38.543542258000002</v>
      </c>
      <c r="AB9" s="275">
        <v>36.605451723999998</v>
      </c>
      <c r="AC9" s="275">
        <v>38.624294194000001</v>
      </c>
      <c r="AD9" s="275">
        <v>37.733352666999998</v>
      </c>
      <c r="AE9" s="275">
        <v>33.977949676999998</v>
      </c>
      <c r="AF9" s="275">
        <v>34.773960332999998</v>
      </c>
      <c r="AG9" s="275">
        <v>34.737150323000002</v>
      </c>
      <c r="AH9" s="275">
        <v>34.320072258000003</v>
      </c>
      <c r="AI9" s="275">
        <v>34.010946666999999</v>
      </c>
      <c r="AJ9" s="275">
        <v>29.459464193999999</v>
      </c>
      <c r="AK9" s="275">
        <v>33.777533333000001</v>
      </c>
      <c r="AL9" s="275">
        <v>33.466502902999999</v>
      </c>
      <c r="AM9" s="275">
        <v>36.138738064999998</v>
      </c>
      <c r="AN9" s="275">
        <v>42.520369285999998</v>
      </c>
      <c r="AO9" s="275">
        <v>40.564434515999999</v>
      </c>
      <c r="AP9" s="275">
        <v>38.561935333000001</v>
      </c>
      <c r="AQ9" s="275">
        <v>38.119411935000002</v>
      </c>
      <c r="AR9" s="275">
        <v>40.364907332999998</v>
      </c>
      <c r="AS9" s="275">
        <v>40.664955161000002</v>
      </c>
      <c r="AT9" s="275">
        <v>42.602099676999998</v>
      </c>
      <c r="AU9" s="275">
        <v>37.343007999999998</v>
      </c>
      <c r="AV9" s="275">
        <v>32.702757742000003</v>
      </c>
      <c r="AW9" s="275">
        <v>39.939264000000001</v>
      </c>
      <c r="AX9" s="275">
        <v>36.369567418999999</v>
      </c>
      <c r="AY9" s="275">
        <v>34.197049032000002</v>
      </c>
      <c r="AZ9" s="275">
        <v>39.004753571000002</v>
      </c>
      <c r="BA9" s="275">
        <v>38.489403580999998</v>
      </c>
      <c r="BB9" s="275">
        <v>32.536614233000002</v>
      </c>
      <c r="BC9" s="275">
        <v>39.747900000000001</v>
      </c>
      <c r="BD9" s="275">
        <v>41.748649999999998</v>
      </c>
      <c r="BE9" s="338">
        <v>40.99194</v>
      </c>
      <c r="BF9" s="338">
        <v>43.74879</v>
      </c>
      <c r="BG9" s="338">
        <v>37.496969999999997</v>
      </c>
      <c r="BH9" s="338">
        <v>32.80677</v>
      </c>
      <c r="BI9" s="338">
        <v>40.388919999999999</v>
      </c>
      <c r="BJ9" s="338">
        <v>36.555689999999998</v>
      </c>
      <c r="BK9" s="338">
        <v>35.24944</v>
      </c>
      <c r="BL9" s="338">
        <v>39.159550000000003</v>
      </c>
      <c r="BM9" s="338">
        <v>38.412120000000002</v>
      </c>
      <c r="BN9" s="338">
        <v>32.092889999999997</v>
      </c>
      <c r="BO9" s="338">
        <v>39.32591</v>
      </c>
      <c r="BP9" s="338">
        <v>41.4101</v>
      </c>
      <c r="BQ9" s="338">
        <v>41.156599999999997</v>
      </c>
      <c r="BR9" s="338">
        <v>44.12847</v>
      </c>
      <c r="BS9" s="338">
        <v>37.701230000000002</v>
      </c>
      <c r="BT9" s="338">
        <v>32.853619999999999</v>
      </c>
      <c r="BU9" s="338">
        <v>40.655329999999999</v>
      </c>
      <c r="BV9" s="338">
        <v>36.684010000000001</v>
      </c>
    </row>
    <row r="10" spans="1:74" ht="11.1" customHeight="1" x14ac:dyDescent="0.2">
      <c r="A10" s="558" t="s">
        <v>378</v>
      </c>
      <c r="B10" s="559" t="s">
        <v>93</v>
      </c>
      <c r="C10" s="275">
        <v>2360.0841612999998</v>
      </c>
      <c r="D10" s="275">
        <v>2237.1053571000002</v>
      </c>
      <c r="E10" s="275">
        <v>2012.8090322999999</v>
      </c>
      <c r="F10" s="275">
        <v>1879.4862667</v>
      </c>
      <c r="G10" s="275">
        <v>2030.5622581</v>
      </c>
      <c r="H10" s="275">
        <v>2271.2743999999998</v>
      </c>
      <c r="I10" s="275">
        <v>2320.6492257999998</v>
      </c>
      <c r="J10" s="275">
        <v>2294.4756774000002</v>
      </c>
      <c r="K10" s="275">
        <v>2251.15</v>
      </c>
      <c r="L10" s="275">
        <v>2012.6125161</v>
      </c>
      <c r="M10" s="275">
        <v>2171.3395</v>
      </c>
      <c r="N10" s="275">
        <v>2366.5338065000001</v>
      </c>
      <c r="O10" s="275">
        <v>2395.8056129000001</v>
      </c>
      <c r="P10" s="275">
        <v>2266.4818928999998</v>
      </c>
      <c r="Q10" s="275">
        <v>2082.1548065000002</v>
      </c>
      <c r="R10" s="275">
        <v>1992.8164999999999</v>
      </c>
      <c r="S10" s="275">
        <v>2123.4362903000001</v>
      </c>
      <c r="T10" s="275">
        <v>2283.8721667</v>
      </c>
      <c r="U10" s="275">
        <v>2303.6185805999999</v>
      </c>
      <c r="V10" s="275">
        <v>2335.9790968000002</v>
      </c>
      <c r="W10" s="275">
        <v>2215.8790666999998</v>
      </c>
      <c r="X10" s="275">
        <v>1953.9006773999999</v>
      </c>
      <c r="Y10" s="275">
        <v>2008.7980333</v>
      </c>
      <c r="Z10" s="275">
        <v>2246.2472257999998</v>
      </c>
      <c r="AA10" s="275">
        <v>2339.508871</v>
      </c>
      <c r="AB10" s="275">
        <v>2263.3841723999999</v>
      </c>
      <c r="AC10" s="275">
        <v>2133.8352903</v>
      </c>
      <c r="AD10" s="275">
        <v>2091.0614999999998</v>
      </c>
      <c r="AE10" s="275">
        <v>2147.6288064999999</v>
      </c>
      <c r="AF10" s="275">
        <v>2239.1774667</v>
      </c>
      <c r="AG10" s="275">
        <v>2269.3337741999999</v>
      </c>
      <c r="AH10" s="275">
        <v>2307.3033870999998</v>
      </c>
      <c r="AI10" s="275">
        <v>2181.6058667000002</v>
      </c>
      <c r="AJ10" s="275">
        <v>1959.1400968</v>
      </c>
      <c r="AK10" s="275">
        <v>2172.6258667000002</v>
      </c>
      <c r="AL10" s="275">
        <v>2311.6912581000001</v>
      </c>
      <c r="AM10" s="275">
        <v>2358.7294194000001</v>
      </c>
      <c r="AN10" s="275">
        <v>2270.01325</v>
      </c>
      <c r="AO10" s="275">
        <v>2099.7806452</v>
      </c>
      <c r="AP10" s="275">
        <v>1891.4450667000001</v>
      </c>
      <c r="AQ10" s="275">
        <v>1977.8307419</v>
      </c>
      <c r="AR10" s="275">
        <v>2233.6927332999999</v>
      </c>
      <c r="AS10" s="275">
        <v>2300.4586773999999</v>
      </c>
      <c r="AT10" s="275">
        <v>2334.9747742</v>
      </c>
      <c r="AU10" s="275">
        <v>2269.9306000000001</v>
      </c>
      <c r="AV10" s="275">
        <v>2128.8640323</v>
      </c>
      <c r="AW10" s="275">
        <v>2220.5951</v>
      </c>
      <c r="AX10" s="275">
        <v>2377.4055484</v>
      </c>
      <c r="AY10" s="275">
        <v>2408.0335484000002</v>
      </c>
      <c r="AZ10" s="275">
        <v>2313.9296429000001</v>
      </c>
      <c r="BA10" s="275">
        <v>2162.3437419000002</v>
      </c>
      <c r="BB10" s="275">
        <v>1969.5667000000001</v>
      </c>
      <c r="BC10" s="275">
        <v>2172.3270000000002</v>
      </c>
      <c r="BD10" s="275">
        <v>2329.067</v>
      </c>
      <c r="BE10" s="338">
        <v>2286.605</v>
      </c>
      <c r="BF10" s="338">
        <v>2299.73</v>
      </c>
      <c r="BG10" s="338">
        <v>2211.5749999999998</v>
      </c>
      <c r="BH10" s="338">
        <v>1985.8320000000001</v>
      </c>
      <c r="BI10" s="338">
        <v>2118.4920000000002</v>
      </c>
      <c r="BJ10" s="338">
        <v>2302.828</v>
      </c>
      <c r="BK10" s="338">
        <v>2368.7669999999998</v>
      </c>
      <c r="BL10" s="338">
        <v>2264.9059999999999</v>
      </c>
      <c r="BM10" s="338">
        <v>2087.3829999999998</v>
      </c>
      <c r="BN10" s="338">
        <v>1965.5550000000001</v>
      </c>
      <c r="BO10" s="338">
        <v>2075.2280000000001</v>
      </c>
      <c r="BP10" s="338">
        <v>2251.009</v>
      </c>
      <c r="BQ10" s="338">
        <v>2291.9659999999999</v>
      </c>
      <c r="BR10" s="338">
        <v>2305.1219999999998</v>
      </c>
      <c r="BS10" s="338">
        <v>2216.761</v>
      </c>
      <c r="BT10" s="338">
        <v>1986.5350000000001</v>
      </c>
      <c r="BU10" s="338">
        <v>2118.855</v>
      </c>
      <c r="BV10" s="338">
        <v>2299.6120000000001</v>
      </c>
    </row>
    <row r="11" spans="1:74" ht="11.1" customHeight="1" x14ac:dyDescent="0.2">
      <c r="A11" s="556" t="s">
        <v>1240</v>
      </c>
      <c r="B11" s="560" t="s">
        <v>381</v>
      </c>
      <c r="C11" s="275">
        <v>1520.2262126000001</v>
      </c>
      <c r="D11" s="275">
        <v>1371.3196614000001</v>
      </c>
      <c r="E11" s="275">
        <v>1616.3808251999999</v>
      </c>
      <c r="F11" s="275">
        <v>1730.5236757</v>
      </c>
      <c r="G11" s="275">
        <v>1624.7157668</v>
      </c>
      <c r="H11" s="275">
        <v>1673.6001616999999</v>
      </c>
      <c r="I11" s="275">
        <v>1464.5672571</v>
      </c>
      <c r="J11" s="275">
        <v>1252.5178510000001</v>
      </c>
      <c r="K11" s="275">
        <v>1198.9227377</v>
      </c>
      <c r="L11" s="275">
        <v>1286.3761519</v>
      </c>
      <c r="M11" s="275">
        <v>1514.413192</v>
      </c>
      <c r="N11" s="275">
        <v>1450.0079089999999</v>
      </c>
      <c r="O11" s="275">
        <v>1524.4977965</v>
      </c>
      <c r="P11" s="275">
        <v>1601.6925043000001</v>
      </c>
      <c r="Q11" s="275">
        <v>1555.6196947999999</v>
      </c>
      <c r="R11" s="275">
        <v>1632.1777159999999</v>
      </c>
      <c r="S11" s="275">
        <v>1493.7941464999999</v>
      </c>
      <c r="T11" s="275">
        <v>1432.4911583000001</v>
      </c>
      <c r="U11" s="275">
        <v>1434.4747119000001</v>
      </c>
      <c r="V11" s="275">
        <v>1353.0159774000001</v>
      </c>
      <c r="W11" s="275">
        <v>1291.3833586999999</v>
      </c>
      <c r="X11" s="275">
        <v>1333.4974603000001</v>
      </c>
      <c r="Y11" s="275">
        <v>1580.0883497</v>
      </c>
      <c r="Z11" s="275">
        <v>1669.9181497</v>
      </c>
      <c r="AA11" s="275">
        <v>1686.88913</v>
      </c>
      <c r="AB11" s="275">
        <v>1823.3407407</v>
      </c>
      <c r="AC11" s="275">
        <v>1886.2563293999999</v>
      </c>
      <c r="AD11" s="275">
        <v>1851.4823696999999</v>
      </c>
      <c r="AE11" s="275">
        <v>1748.3045281</v>
      </c>
      <c r="AF11" s="275">
        <v>1649.107534</v>
      </c>
      <c r="AG11" s="275">
        <v>1607.34807</v>
      </c>
      <c r="AH11" s="275">
        <v>1420.479621</v>
      </c>
      <c r="AI11" s="275">
        <v>1429.9020370000001</v>
      </c>
      <c r="AJ11" s="275">
        <v>1518.9620152</v>
      </c>
      <c r="AK11" s="275">
        <v>1587.5790043</v>
      </c>
      <c r="AL11" s="275">
        <v>1777.7624197</v>
      </c>
      <c r="AM11" s="275">
        <v>1858.2417826000001</v>
      </c>
      <c r="AN11" s="275">
        <v>1984.2648478999999</v>
      </c>
      <c r="AO11" s="275">
        <v>2180.2581958000001</v>
      </c>
      <c r="AP11" s="275">
        <v>2208.2708997</v>
      </c>
      <c r="AQ11" s="275">
        <v>2163.2697515999998</v>
      </c>
      <c r="AR11" s="275">
        <v>2099.0658403000002</v>
      </c>
      <c r="AS11" s="275">
        <v>1743.996909</v>
      </c>
      <c r="AT11" s="275">
        <v>1507.8339705999999</v>
      </c>
      <c r="AU11" s="275">
        <v>1592.6406577</v>
      </c>
      <c r="AV11" s="275">
        <v>1722.0879660999999</v>
      </c>
      <c r="AW11" s="275">
        <v>1763.1907716999999</v>
      </c>
      <c r="AX11" s="275">
        <v>1786.7214567999999</v>
      </c>
      <c r="AY11" s="275">
        <v>2016.2764516</v>
      </c>
      <c r="AZ11" s="275">
        <v>2143.3989350000002</v>
      </c>
      <c r="BA11" s="275">
        <v>2099.4414456</v>
      </c>
      <c r="BB11" s="275">
        <v>2218.9056897999999</v>
      </c>
      <c r="BC11" s="275">
        <v>2222.9520000000002</v>
      </c>
      <c r="BD11" s="275">
        <v>1960.2180000000001</v>
      </c>
      <c r="BE11" s="338">
        <v>1757.5050000000001</v>
      </c>
      <c r="BF11" s="338">
        <v>1619.8009999999999</v>
      </c>
      <c r="BG11" s="338">
        <v>1612.271</v>
      </c>
      <c r="BH11" s="338">
        <v>1676.63</v>
      </c>
      <c r="BI11" s="338">
        <v>1785.165</v>
      </c>
      <c r="BJ11" s="338">
        <v>1829.366</v>
      </c>
      <c r="BK11" s="338">
        <v>1838.2429999999999</v>
      </c>
      <c r="BL11" s="338">
        <v>1922.1669999999999</v>
      </c>
      <c r="BM11" s="338">
        <v>2066.75</v>
      </c>
      <c r="BN11" s="338">
        <v>2181.8330000000001</v>
      </c>
      <c r="BO11" s="338">
        <v>2174.1</v>
      </c>
      <c r="BP11" s="338">
        <v>2148.5680000000002</v>
      </c>
      <c r="BQ11" s="338">
        <v>1928.0930000000001</v>
      </c>
      <c r="BR11" s="338">
        <v>1749.991</v>
      </c>
      <c r="BS11" s="338">
        <v>1717.8920000000001</v>
      </c>
      <c r="BT11" s="338">
        <v>1785.5450000000001</v>
      </c>
      <c r="BU11" s="338">
        <v>1879.203</v>
      </c>
      <c r="BV11" s="338">
        <v>1969.472</v>
      </c>
    </row>
    <row r="12" spans="1:74" ht="11.1" customHeight="1" x14ac:dyDescent="0.2">
      <c r="A12" s="556" t="s">
        <v>379</v>
      </c>
      <c r="B12" s="557" t="s">
        <v>441</v>
      </c>
      <c r="C12" s="275">
        <v>697.86432935000005</v>
      </c>
      <c r="D12" s="275">
        <v>621.29030428999999</v>
      </c>
      <c r="E12" s="275">
        <v>782.48802548000003</v>
      </c>
      <c r="F12" s="275">
        <v>847.99687432999997</v>
      </c>
      <c r="G12" s="275">
        <v>856.25434515999996</v>
      </c>
      <c r="H12" s="275">
        <v>858.12924333000001</v>
      </c>
      <c r="I12" s="275">
        <v>785.72264194000002</v>
      </c>
      <c r="J12" s="275">
        <v>638.94342710000001</v>
      </c>
      <c r="K12" s="275">
        <v>535.810878</v>
      </c>
      <c r="L12" s="275">
        <v>553.52296225999999</v>
      </c>
      <c r="M12" s="275">
        <v>620.83074767000005</v>
      </c>
      <c r="N12" s="275">
        <v>720.28348903000006</v>
      </c>
      <c r="O12" s="275">
        <v>778.65753128999995</v>
      </c>
      <c r="P12" s="275">
        <v>795.93126857000004</v>
      </c>
      <c r="Q12" s="275">
        <v>783.25497871000005</v>
      </c>
      <c r="R12" s="275">
        <v>749.03256133000002</v>
      </c>
      <c r="S12" s="275">
        <v>649.20694160999994</v>
      </c>
      <c r="T12" s="275">
        <v>680.46945200000005</v>
      </c>
      <c r="U12" s="275">
        <v>677.87809838999999</v>
      </c>
      <c r="V12" s="275">
        <v>616.84208774000001</v>
      </c>
      <c r="W12" s="275">
        <v>536.47073166999996</v>
      </c>
      <c r="X12" s="275">
        <v>536.46455193999998</v>
      </c>
      <c r="Y12" s="275">
        <v>644.59434867000004</v>
      </c>
      <c r="Z12" s="275">
        <v>747.27617968000004</v>
      </c>
      <c r="AA12" s="275">
        <v>826.27554515999998</v>
      </c>
      <c r="AB12" s="275">
        <v>832.37982966000004</v>
      </c>
      <c r="AC12" s="275">
        <v>883.54441128999997</v>
      </c>
      <c r="AD12" s="275">
        <v>862.60094500000002</v>
      </c>
      <c r="AE12" s="275">
        <v>822.14132257999995</v>
      </c>
      <c r="AF12" s="275">
        <v>774.56223199999999</v>
      </c>
      <c r="AG12" s="275">
        <v>692.10711226000001</v>
      </c>
      <c r="AH12" s="275">
        <v>631.27576354999997</v>
      </c>
      <c r="AI12" s="275">
        <v>545.58945232999997</v>
      </c>
      <c r="AJ12" s="275">
        <v>559.31794032000005</v>
      </c>
      <c r="AK12" s="275">
        <v>626.94216067000002</v>
      </c>
      <c r="AL12" s="275">
        <v>726.70206902999996</v>
      </c>
      <c r="AM12" s="275">
        <v>898.48915612999997</v>
      </c>
      <c r="AN12" s="275">
        <v>876.48764643000004</v>
      </c>
      <c r="AO12" s="275">
        <v>974.86822934999998</v>
      </c>
      <c r="AP12" s="275">
        <v>977.32141566999996</v>
      </c>
      <c r="AQ12" s="275">
        <v>1037.9677426000001</v>
      </c>
      <c r="AR12" s="275">
        <v>1014.127963</v>
      </c>
      <c r="AS12" s="275">
        <v>830.48461419</v>
      </c>
      <c r="AT12" s="275">
        <v>685.18530612999996</v>
      </c>
      <c r="AU12" s="275">
        <v>632.15315499999997</v>
      </c>
      <c r="AV12" s="275">
        <v>555.17787257999998</v>
      </c>
      <c r="AW12" s="275">
        <v>661.34901600000001</v>
      </c>
      <c r="AX12" s="275">
        <v>726.03024805999996</v>
      </c>
      <c r="AY12" s="275">
        <v>820.06454355000005</v>
      </c>
      <c r="AZ12" s="275">
        <v>914.04365929000005</v>
      </c>
      <c r="BA12" s="275">
        <v>835.07218025999998</v>
      </c>
      <c r="BB12" s="275">
        <v>920.50249986999995</v>
      </c>
      <c r="BC12" s="275">
        <v>1034.125</v>
      </c>
      <c r="BD12" s="275">
        <v>792.70219999999995</v>
      </c>
      <c r="BE12" s="338">
        <v>744.60559999999998</v>
      </c>
      <c r="BF12" s="338">
        <v>671.05560000000003</v>
      </c>
      <c r="BG12" s="338">
        <v>611.35599999999999</v>
      </c>
      <c r="BH12" s="338">
        <v>560.39620000000002</v>
      </c>
      <c r="BI12" s="338">
        <v>604.29880000000003</v>
      </c>
      <c r="BJ12" s="338">
        <v>717.46910000000003</v>
      </c>
      <c r="BK12" s="338">
        <v>739.94690000000003</v>
      </c>
      <c r="BL12" s="338">
        <v>742.20339999999999</v>
      </c>
      <c r="BM12" s="338">
        <v>780.32259999999997</v>
      </c>
      <c r="BN12" s="338">
        <v>823.8442</v>
      </c>
      <c r="BO12" s="338">
        <v>888.60860000000002</v>
      </c>
      <c r="BP12" s="338">
        <v>880.48760000000004</v>
      </c>
      <c r="BQ12" s="338">
        <v>826.10640000000001</v>
      </c>
      <c r="BR12" s="338">
        <v>714.75379999999996</v>
      </c>
      <c r="BS12" s="338">
        <v>624.48509999999999</v>
      </c>
      <c r="BT12" s="338">
        <v>560.54960000000005</v>
      </c>
      <c r="BU12" s="338">
        <v>595.577</v>
      </c>
      <c r="BV12" s="338">
        <v>727.96140000000003</v>
      </c>
    </row>
    <row r="13" spans="1:74" ht="11.1" customHeight="1" x14ac:dyDescent="0.2">
      <c r="A13" s="556" t="s">
        <v>382</v>
      </c>
      <c r="B13" s="557" t="s">
        <v>96</v>
      </c>
      <c r="C13" s="275">
        <v>577.78109773999995</v>
      </c>
      <c r="D13" s="275">
        <v>500.30929250000003</v>
      </c>
      <c r="E13" s="275">
        <v>572.12524515999996</v>
      </c>
      <c r="F13" s="275">
        <v>621.18496300000004</v>
      </c>
      <c r="G13" s="275">
        <v>503.26988774</v>
      </c>
      <c r="H13" s="275">
        <v>526.62722667000003</v>
      </c>
      <c r="I13" s="275">
        <v>393.14168194000001</v>
      </c>
      <c r="J13" s="275">
        <v>328.08130516</v>
      </c>
      <c r="K13" s="275">
        <v>383.99227100000002</v>
      </c>
      <c r="L13" s="275">
        <v>467.99776806</v>
      </c>
      <c r="M13" s="275">
        <v>628.89761633000001</v>
      </c>
      <c r="N13" s="275">
        <v>474.55642581000001</v>
      </c>
      <c r="O13" s="275">
        <v>489.10148548000001</v>
      </c>
      <c r="P13" s="275">
        <v>532.91232392999996</v>
      </c>
      <c r="Q13" s="275">
        <v>493.80415065</v>
      </c>
      <c r="R13" s="275">
        <v>595.57162966999999</v>
      </c>
      <c r="S13" s="275">
        <v>553.26906484000006</v>
      </c>
      <c r="T13" s="275">
        <v>447.37553066999999</v>
      </c>
      <c r="U13" s="275">
        <v>441.14351806000002</v>
      </c>
      <c r="V13" s="275">
        <v>421.93636257999998</v>
      </c>
      <c r="W13" s="275">
        <v>465.71887600000002</v>
      </c>
      <c r="X13" s="275">
        <v>528.38833096999997</v>
      </c>
      <c r="Y13" s="275">
        <v>656.05717900000002</v>
      </c>
      <c r="Z13" s="275">
        <v>648.33459581</v>
      </c>
      <c r="AA13" s="275">
        <v>595.69036065</v>
      </c>
      <c r="AB13" s="275">
        <v>694.42163655000002</v>
      </c>
      <c r="AC13" s="275">
        <v>707.72287226000003</v>
      </c>
      <c r="AD13" s="275">
        <v>693.31010432999994</v>
      </c>
      <c r="AE13" s="275">
        <v>607.99672225999996</v>
      </c>
      <c r="AF13" s="275">
        <v>543.44803300000001</v>
      </c>
      <c r="AG13" s="275">
        <v>568.33409031999997</v>
      </c>
      <c r="AH13" s="275">
        <v>438.36534999999998</v>
      </c>
      <c r="AI13" s="275">
        <v>546.78799432999995</v>
      </c>
      <c r="AJ13" s="275">
        <v>655.98030515999994</v>
      </c>
      <c r="AK13" s="275">
        <v>646.85472600000003</v>
      </c>
      <c r="AL13" s="275">
        <v>746.62982</v>
      </c>
      <c r="AM13" s="275">
        <v>669.30993645000001</v>
      </c>
      <c r="AN13" s="275">
        <v>793.86433999999997</v>
      </c>
      <c r="AO13" s="275">
        <v>842.99022032000005</v>
      </c>
      <c r="AP13" s="275">
        <v>858.42991532999997</v>
      </c>
      <c r="AQ13" s="275">
        <v>730.38326355000004</v>
      </c>
      <c r="AR13" s="275">
        <v>657.03619900000001</v>
      </c>
      <c r="AS13" s="275">
        <v>508.54717484000003</v>
      </c>
      <c r="AT13" s="275">
        <v>422.22035548000002</v>
      </c>
      <c r="AU13" s="275">
        <v>575.60182832999999</v>
      </c>
      <c r="AV13" s="275">
        <v>800.68387386999996</v>
      </c>
      <c r="AW13" s="275">
        <v>777.33785233000003</v>
      </c>
      <c r="AX13" s="275">
        <v>734.70261031999996</v>
      </c>
      <c r="AY13" s="275">
        <v>865.60127580999995</v>
      </c>
      <c r="AZ13" s="275">
        <v>854.84568821000005</v>
      </c>
      <c r="BA13" s="275">
        <v>879.83875180999996</v>
      </c>
      <c r="BB13" s="275">
        <v>891.88920967000001</v>
      </c>
      <c r="BC13" s="275">
        <v>761.6902</v>
      </c>
      <c r="BD13" s="275">
        <v>711.80489999999998</v>
      </c>
      <c r="BE13" s="338">
        <v>570.28390000000002</v>
      </c>
      <c r="BF13" s="338">
        <v>507.2885</v>
      </c>
      <c r="BG13" s="338">
        <v>588.95339999999999</v>
      </c>
      <c r="BH13" s="338">
        <v>735.96789999999999</v>
      </c>
      <c r="BI13" s="338">
        <v>831.98040000000003</v>
      </c>
      <c r="BJ13" s="338">
        <v>773.17049999999995</v>
      </c>
      <c r="BK13" s="338">
        <v>778.63019999999995</v>
      </c>
      <c r="BL13" s="338">
        <v>816.14149999999995</v>
      </c>
      <c r="BM13" s="338">
        <v>877.90499999999997</v>
      </c>
      <c r="BN13" s="338">
        <v>929.80989999999997</v>
      </c>
      <c r="BO13" s="338">
        <v>820.34310000000005</v>
      </c>
      <c r="BP13" s="338">
        <v>763.58259999999996</v>
      </c>
      <c r="BQ13" s="338">
        <v>609.39260000000002</v>
      </c>
      <c r="BR13" s="338">
        <v>542.28809999999999</v>
      </c>
      <c r="BS13" s="338">
        <v>634.19159999999999</v>
      </c>
      <c r="BT13" s="338">
        <v>798.72979999999995</v>
      </c>
      <c r="BU13" s="338">
        <v>900.73739999999998</v>
      </c>
      <c r="BV13" s="338">
        <v>861.76379999999995</v>
      </c>
    </row>
    <row r="14" spans="1:74" ht="11.1" customHeight="1" x14ac:dyDescent="0.2">
      <c r="A14" s="556" t="s">
        <v>383</v>
      </c>
      <c r="B14" s="557" t="s">
        <v>384</v>
      </c>
      <c r="C14" s="275">
        <v>116.97896129</v>
      </c>
      <c r="D14" s="275">
        <v>116.59294679</v>
      </c>
      <c r="E14" s="275">
        <v>116.42238032</v>
      </c>
      <c r="F14" s="275">
        <v>107.66819833</v>
      </c>
      <c r="G14" s="275">
        <v>106.12126065</v>
      </c>
      <c r="H14" s="275">
        <v>120.74236333</v>
      </c>
      <c r="I14" s="275">
        <v>122.82011194</v>
      </c>
      <c r="J14" s="275">
        <v>121.33034581</v>
      </c>
      <c r="K14" s="275">
        <v>115.40750967</v>
      </c>
      <c r="L14" s="275">
        <v>110.39448194000001</v>
      </c>
      <c r="M14" s="275">
        <v>116.93062166999999</v>
      </c>
      <c r="N14" s="275">
        <v>120.53433419</v>
      </c>
      <c r="O14" s="275">
        <v>119.8989629</v>
      </c>
      <c r="P14" s="275">
        <v>120.42648607</v>
      </c>
      <c r="Q14" s="275">
        <v>111.51092806</v>
      </c>
      <c r="R14" s="275">
        <v>108.21349499999999</v>
      </c>
      <c r="S14" s="275">
        <v>107.67121161</v>
      </c>
      <c r="T14" s="275">
        <v>116.53676133</v>
      </c>
      <c r="U14" s="275">
        <v>122.78962065</v>
      </c>
      <c r="V14" s="275">
        <v>122.20132226</v>
      </c>
      <c r="W14" s="275">
        <v>115.011352</v>
      </c>
      <c r="X14" s="275">
        <v>104.91017644999999</v>
      </c>
      <c r="Y14" s="275">
        <v>113.92909667000001</v>
      </c>
      <c r="Z14" s="275">
        <v>115.72227581</v>
      </c>
      <c r="AA14" s="275">
        <v>116.13752645</v>
      </c>
      <c r="AB14" s="275">
        <v>117.46172724</v>
      </c>
      <c r="AC14" s="275">
        <v>109.76880226</v>
      </c>
      <c r="AD14" s="275">
        <v>98.900148999999999</v>
      </c>
      <c r="AE14" s="275">
        <v>102.81055741999999</v>
      </c>
      <c r="AF14" s="275">
        <v>113.78541333</v>
      </c>
      <c r="AG14" s="275">
        <v>117.99024903</v>
      </c>
      <c r="AH14" s="275">
        <v>120.07211323</v>
      </c>
      <c r="AI14" s="275">
        <v>113.57858333</v>
      </c>
      <c r="AJ14" s="275">
        <v>102.45427419000001</v>
      </c>
      <c r="AK14" s="275">
        <v>113.04072866999999</v>
      </c>
      <c r="AL14" s="275">
        <v>116.62736581</v>
      </c>
      <c r="AM14" s="275">
        <v>115.7742729</v>
      </c>
      <c r="AN14" s="275">
        <v>121.60414286</v>
      </c>
      <c r="AO14" s="275">
        <v>118.12688355</v>
      </c>
      <c r="AP14" s="275">
        <v>112.424316</v>
      </c>
      <c r="AQ14" s="275">
        <v>110.89854161</v>
      </c>
      <c r="AR14" s="275">
        <v>120.81855133000001</v>
      </c>
      <c r="AS14" s="275">
        <v>126.50823613</v>
      </c>
      <c r="AT14" s="275">
        <v>125.15249355</v>
      </c>
      <c r="AU14" s="275">
        <v>113.46391367</v>
      </c>
      <c r="AV14" s="275">
        <v>115.13766387</v>
      </c>
      <c r="AW14" s="275">
        <v>118.65557767</v>
      </c>
      <c r="AX14" s="275">
        <v>124.47052128999999</v>
      </c>
      <c r="AY14" s="275">
        <v>124.08417871</v>
      </c>
      <c r="AZ14" s="275">
        <v>123.59764786</v>
      </c>
      <c r="BA14" s="275">
        <v>117.08535735</v>
      </c>
      <c r="BB14" s="275">
        <v>105.4396313</v>
      </c>
      <c r="BC14" s="275">
        <v>105.5702</v>
      </c>
      <c r="BD14" s="275">
        <v>118.1173</v>
      </c>
      <c r="BE14" s="338">
        <v>124.6491</v>
      </c>
      <c r="BF14" s="338">
        <v>126.505</v>
      </c>
      <c r="BG14" s="338">
        <v>115.0638</v>
      </c>
      <c r="BH14" s="338">
        <v>109.9657</v>
      </c>
      <c r="BI14" s="338">
        <v>116.176</v>
      </c>
      <c r="BJ14" s="338">
        <v>123.7204</v>
      </c>
      <c r="BK14" s="338">
        <v>119.89190000000001</v>
      </c>
      <c r="BL14" s="338">
        <v>121.7205</v>
      </c>
      <c r="BM14" s="338">
        <v>118.1065</v>
      </c>
      <c r="BN14" s="338">
        <v>110.5095</v>
      </c>
      <c r="BO14" s="338">
        <v>109.5429</v>
      </c>
      <c r="BP14" s="338">
        <v>122.0742</v>
      </c>
      <c r="BQ14" s="338">
        <v>128.59059999999999</v>
      </c>
      <c r="BR14" s="338">
        <v>129.66810000000001</v>
      </c>
      <c r="BS14" s="338">
        <v>117.669</v>
      </c>
      <c r="BT14" s="338">
        <v>111.9923</v>
      </c>
      <c r="BU14" s="338">
        <v>118.2625</v>
      </c>
      <c r="BV14" s="338">
        <v>125.8759</v>
      </c>
    </row>
    <row r="15" spans="1:74" ht="11.1" customHeight="1" x14ac:dyDescent="0.2">
      <c r="A15" s="556" t="s">
        <v>385</v>
      </c>
      <c r="B15" s="557" t="s">
        <v>386</v>
      </c>
      <c r="C15" s="275">
        <v>59.662018387000003</v>
      </c>
      <c r="D15" s="275">
        <v>60.229916428999999</v>
      </c>
      <c r="E15" s="275">
        <v>59.707788065000003</v>
      </c>
      <c r="F15" s="275">
        <v>60.319254333000003</v>
      </c>
      <c r="G15" s="275">
        <v>59.650429355</v>
      </c>
      <c r="H15" s="275">
        <v>60.877974999999999</v>
      </c>
      <c r="I15" s="275">
        <v>62.648289032000001</v>
      </c>
      <c r="J15" s="275">
        <v>60.656626774000003</v>
      </c>
      <c r="K15" s="275">
        <v>59.052759999999999</v>
      </c>
      <c r="L15" s="275">
        <v>55.686304516</v>
      </c>
      <c r="M15" s="275">
        <v>56.350578667000001</v>
      </c>
      <c r="N15" s="275">
        <v>56.996776451999999</v>
      </c>
      <c r="O15" s="275">
        <v>55.637714193999997</v>
      </c>
      <c r="P15" s="275">
        <v>54.434829999999998</v>
      </c>
      <c r="Q15" s="275">
        <v>55.235085806000001</v>
      </c>
      <c r="R15" s="275">
        <v>57.641843999999999</v>
      </c>
      <c r="S15" s="275">
        <v>58.024363547999997</v>
      </c>
      <c r="T15" s="275">
        <v>59.469230332999999</v>
      </c>
      <c r="U15" s="275">
        <v>64.154108386999994</v>
      </c>
      <c r="V15" s="275">
        <v>61.981508065</v>
      </c>
      <c r="W15" s="275">
        <v>60.182892332999998</v>
      </c>
      <c r="X15" s="275">
        <v>59.456605484000001</v>
      </c>
      <c r="Y15" s="275">
        <v>63.398084666999999</v>
      </c>
      <c r="Z15" s="275">
        <v>63.524352903</v>
      </c>
      <c r="AA15" s="275">
        <v>57.888681935000001</v>
      </c>
      <c r="AB15" s="275">
        <v>58.906966552</v>
      </c>
      <c r="AC15" s="275">
        <v>58.361838386999999</v>
      </c>
      <c r="AD15" s="275">
        <v>60.382793667000001</v>
      </c>
      <c r="AE15" s="275">
        <v>61.580974515999998</v>
      </c>
      <c r="AF15" s="275">
        <v>59.815518666999999</v>
      </c>
      <c r="AG15" s="275">
        <v>59.367979677000001</v>
      </c>
      <c r="AH15" s="275">
        <v>60.009957419000003</v>
      </c>
      <c r="AI15" s="275">
        <v>58.554518000000002</v>
      </c>
      <c r="AJ15" s="275">
        <v>54.616231612999997</v>
      </c>
      <c r="AK15" s="275">
        <v>63.041595332999997</v>
      </c>
      <c r="AL15" s="275">
        <v>62.725529354999999</v>
      </c>
      <c r="AM15" s="275">
        <v>60.107578386999997</v>
      </c>
      <c r="AN15" s="275">
        <v>58.809110713999999</v>
      </c>
      <c r="AO15" s="275">
        <v>56.773559355000003</v>
      </c>
      <c r="AP15" s="275">
        <v>55.711141667</v>
      </c>
      <c r="AQ15" s="275">
        <v>56.234212257999999</v>
      </c>
      <c r="AR15" s="275">
        <v>56.514220000000002</v>
      </c>
      <c r="AS15" s="275">
        <v>56.766711290000003</v>
      </c>
      <c r="AT15" s="275">
        <v>57.264210644999999</v>
      </c>
      <c r="AU15" s="275">
        <v>54.981751000000003</v>
      </c>
      <c r="AV15" s="275">
        <v>54.601343548000003</v>
      </c>
      <c r="AW15" s="275">
        <v>57.364212666999997</v>
      </c>
      <c r="AX15" s="275">
        <v>57.891526452000001</v>
      </c>
      <c r="AY15" s="275">
        <v>56.997687419000002</v>
      </c>
      <c r="AZ15" s="275">
        <v>60.197551070999999</v>
      </c>
      <c r="BA15" s="275">
        <v>58.278577323</v>
      </c>
      <c r="BB15" s="275">
        <v>56.980284466999997</v>
      </c>
      <c r="BC15" s="275">
        <v>57.938809999999997</v>
      </c>
      <c r="BD15" s="275">
        <v>59.069780000000002</v>
      </c>
      <c r="BE15" s="338">
        <v>59.949480000000001</v>
      </c>
      <c r="BF15" s="338">
        <v>59.955269999999999</v>
      </c>
      <c r="BG15" s="338">
        <v>58.169670000000004</v>
      </c>
      <c r="BH15" s="338">
        <v>56.604280000000003</v>
      </c>
      <c r="BI15" s="338">
        <v>60.203749999999999</v>
      </c>
      <c r="BJ15" s="338">
        <v>61.048859999999998</v>
      </c>
      <c r="BK15" s="338">
        <v>58.021030000000003</v>
      </c>
      <c r="BL15" s="338">
        <v>58.375549999999997</v>
      </c>
      <c r="BM15" s="338">
        <v>58.389490000000002</v>
      </c>
      <c r="BN15" s="338">
        <v>58.273449999999997</v>
      </c>
      <c r="BO15" s="338">
        <v>58.88991</v>
      </c>
      <c r="BP15" s="338">
        <v>59.484679999999997</v>
      </c>
      <c r="BQ15" s="338">
        <v>60.235199999999999</v>
      </c>
      <c r="BR15" s="338">
        <v>60.184330000000003</v>
      </c>
      <c r="BS15" s="338">
        <v>58.367800000000003</v>
      </c>
      <c r="BT15" s="338">
        <v>56.774659999999997</v>
      </c>
      <c r="BU15" s="338">
        <v>60.393219999999999</v>
      </c>
      <c r="BV15" s="338">
        <v>60.924419999999998</v>
      </c>
    </row>
    <row r="16" spans="1:74" ht="11.1" customHeight="1" x14ac:dyDescent="0.2">
      <c r="A16" s="556" t="s">
        <v>387</v>
      </c>
      <c r="B16" s="557" t="s">
        <v>94</v>
      </c>
      <c r="C16" s="275">
        <v>43.710177418999997</v>
      </c>
      <c r="D16" s="275">
        <v>43.076061428999999</v>
      </c>
      <c r="E16" s="275">
        <v>43.150503225999998</v>
      </c>
      <c r="F16" s="275">
        <v>43.784486999999999</v>
      </c>
      <c r="G16" s="275">
        <v>42.979379999999999</v>
      </c>
      <c r="H16" s="275">
        <v>43.112500666999999</v>
      </c>
      <c r="I16" s="275">
        <v>42.566835806</v>
      </c>
      <c r="J16" s="275">
        <v>42.877702257999999</v>
      </c>
      <c r="K16" s="275">
        <v>43.583976999999997</v>
      </c>
      <c r="L16" s="275">
        <v>43.390032257999998</v>
      </c>
      <c r="M16" s="275">
        <v>45.415638999999999</v>
      </c>
      <c r="N16" s="275">
        <v>44.354815160999998</v>
      </c>
      <c r="O16" s="275">
        <v>43.932736452</v>
      </c>
      <c r="P16" s="275">
        <v>45.003540000000001</v>
      </c>
      <c r="Q16" s="275">
        <v>44.967559354999999</v>
      </c>
      <c r="R16" s="275">
        <v>42.414259999999999</v>
      </c>
      <c r="S16" s="275">
        <v>44.843578065000003</v>
      </c>
      <c r="T16" s="275">
        <v>43.386921332999997</v>
      </c>
      <c r="U16" s="275">
        <v>43.765389999999996</v>
      </c>
      <c r="V16" s="275">
        <v>43.359441935</v>
      </c>
      <c r="W16" s="275">
        <v>40.095380667000001</v>
      </c>
      <c r="X16" s="275">
        <v>42.678458065000001</v>
      </c>
      <c r="Y16" s="275">
        <v>44.454274333000001</v>
      </c>
      <c r="Z16" s="275">
        <v>44.418981934999998</v>
      </c>
      <c r="AA16" s="275">
        <v>42.967937419000002</v>
      </c>
      <c r="AB16" s="275">
        <v>42.875302413999997</v>
      </c>
      <c r="AC16" s="275">
        <v>42.424471935</v>
      </c>
      <c r="AD16" s="275">
        <v>40.298993666999998</v>
      </c>
      <c r="AE16" s="275">
        <v>43.285173870999998</v>
      </c>
      <c r="AF16" s="275">
        <v>41.713087332999997</v>
      </c>
      <c r="AG16" s="275">
        <v>42.297266452000002</v>
      </c>
      <c r="AH16" s="275">
        <v>42.718181289999997</v>
      </c>
      <c r="AI16" s="275">
        <v>44.222527333000002</v>
      </c>
      <c r="AJ16" s="275">
        <v>43.650560968000001</v>
      </c>
      <c r="AK16" s="275">
        <v>45.461655667000002</v>
      </c>
      <c r="AL16" s="275">
        <v>46.899470968000003</v>
      </c>
      <c r="AM16" s="275">
        <v>45.143929677000003</v>
      </c>
      <c r="AN16" s="275">
        <v>44.332764642999997</v>
      </c>
      <c r="AO16" s="275">
        <v>44.510654193999997</v>
      </c>
      <c r="AP16" s="275">
        <v>45.244958666999999</v>
      </c>
      <c r="AQ16" s="275">
        <v>41.776176452000001</v>
      </c>
      <c r="AR16" s="275">
        <v>42.158126000000003</v>
      </c>
      <c r="AS16" s="275">
        <v>44.122833225999997</v>
      </c>
      <c r="AT16" s="275">
        <v>43.775544193999998</v>
      </c>
      <c r="AU16" s="275">
        <v>44.181192332999998</v>
      </c>
      <c r="AV16" s="275">
        <v>40.674313226000002</v>
      </c>
      <c r="AW16" s="275">
        <v>44.470197667000001</v>
      </c>
      <c r="AX16" s="275">
        <v>44.934898386999997</v>
      </c>
      <c r="AY16" s="275">
        <v>44.301825805999997</v>
      </c>
      <c r="AZ16" s="275">
        <v>46.519977142999998</v>
      </c>
      <c r="BA16" s="275">
        <v>44.674827548000003</v>
      </c>
      <c r="BB16" s="275">
        <v>40.388423766999999</v>
      </c>
      <c r="BC16" s="275">
        <v>41.965960000000003</v>
      </c>
      <c r="BD16" s="275">
        <v>42.294170000000001</v>
      </c>
      <c r="BE16" s="338">
        <v>42.871650000000002</v>
      </c>
      <c r="BF16" s="338">
        <v>43.330379999999998</v>
      </c>
      <c r="BG16" s="338">
        <v>44.248750000000001</v>
      </c>
      <c r="BH16" s="338">
        <v>43.556730000000002</v>
      </c>
      <c r="BI16" s="338">
        <v>45.702710000000003</v>
      </c>
      <c r="BJ16" s="338">
        <v>45.835599999999999</v>
      </c>
      <c r="BK16" s="338">
        <v>45.469140000000003</v>
      </c>
      <c r="BL16" s="338">
        <v>45.350960000000001</v>
      </c>
      <c r="BM16" s="338">
        <v>45.645429999999998</v>
      </c>
      <c r="BN16" s="338">
        <v>44.677489999999999</v>
      </c>
      <c r="BO16" s="338">
        <v>45.144300000000001</v>
      </c>
      <c r="BP16" s="338">
        <v>44.656500000000001</v>
      </c>
      <c r="BQ16" s="338">
        <v>44.637270000000001</v>
      </c>
      <c r="BR16" s="338">
        <v>44.659039999999997</v>
      </c>
      <c r="BS16" s="338">
        <v>45.259079999999997</v>
      </c>
      <c r="BT16" s="338">
        <v>44.32985</v>
      </c>
      <c r="BU16" s="338">
        <v>46.309950000000001</v>
      </c>
      <c r="BV16" s="338">
        <v>46.924340000000001</v>
      </c>
    </row>
    <row r="17" spans="1:74" ht="11.1" customHeight="1" x14ac:dyDescent="0.2">
      <c r="A17" s="556" t="s">
        <v>388</v>
      </c>
      <c r="B17" s="557" t="s">
        <v>95</v>
      </c>
      <c r="C17" s="275">
        <v>24.229628387000002</v>
      </c>
      <c r="D17" s="275">
        <v>29.82114</v>
      </c>
      <c r="E17" s="275">
        <v>42.486882903000001</v>
      </c>
      <c r="F17" s="275">
        <v>49.569898666999997</v>
      </c>
      <c r="G17" s="275">
        <v>56.440463870999999</v>
      </c>
      <c r="H17" s="275">
        <v>64.110852667000003</v>
      </c>
      <c r="I17" s="275">
        <v>57.667696452000001</v>
      </c>
      <c r="J17" s="275">
        <v>60.628443871000002</v>
      </c>
      <c r="K17" s="275">
        <v>61.075341999999999</v>
      </c>
      <c r="L17" s="275">
        <v>55.384602903000001</v>
      </c>
      <c r="M17" s="275">
        <v>45.987988667000003</v>
      </c>
      <c r="N17" s="275">
        <v>33.282068387000002</v>
      </c>
      <c r="O17" s="275">
        <v>37.269366128999998</v>
      </c>
      <c r="P17" s="275">
        <v>52.984055714</v>
      </c>
      <c r="Q17" s="275">
        <v>66.846992258</v>
      </c>
      <c r="R17" s="275">
        <v>79.303926000000004</v>
      </c>
      <c r="S17" s="275">
        <v>80.778986774000003</v>
      </c>
      <c r="T17" s="275">
        <v>85.253262667000001</v>
      </c>
      <c r="U17" s="275">
        <v>84.743976451999998</v>
      </c>
      <c r="V17" s="275">
        <v>86.695254839</v>
      </c>
      <c r="W17" s="275">
        <v>73.904126000000005</v>
      </c>
      <c r="X17" s="275">
        <v>61.599337419000001</v>
      </c>
      <c r="Y17" s="275">
        <v>57.655366333000003</v>
      </c>
      <c r="Z17" s="275">
        <v>50.641763548</v>
      </c>
      <c r="AA17" s="275">
        <v>47.929078386999997</v>
      </c>
      <c r="AB17" s="275">
        <v>77.295278276000005</v>
      </c>
      <c r="AC17" s="275">
        <v>84.433933225999994</v>
      </c>
      <c r="AD17" s="275">
        <v>95.989384000000001</v>
      </c>
      <c r="AE17" s="275">
        <v>110.48977742</v>
      </c>
      <c r="AF17" s="275">
        <v>115.78324967</v>
      </c>
      <c r="AG17" s="275">
        <v>127.25137226</v>
      </c>
      <c r="AH17" s="275">
        <v>128.03825548</v>
      </c>
      <c r="AI17" s="275">
        <v>121.16896167</v>
      </c>
      <c r="AJ17" s="275">
        <v>102.9427029</v>
      </c>
      <c r="AK17" s="275">
        <v>92.238138000000006</v>
      </c>
      <c r="AL17" s="275">
        <v>78.178164515999995</v>
      </c>
      <c r="AM17" s="275">
        <v>69.416909032000007</v>
      </c>
      <c r="AN17" s="275">
        <v>89.166843213999996</v>
      </c>
      <c r="AO17" s="275">
        <v>142.98864903</v>
      </c>
      <c r="AP17" s="275">
        <v>159.13915233</v>
      </c>
      <c r="AQ17" s="275">
        <v>186.00981515999999</v>
      </c>
      <c r="AR17" s="275">
        <v>208.41078099999999</v>
      </c>
      <c r="AS17" s="275">
        <v>177.56733935</v>
      </c>
      <c r="AT17" s="275">
        <v>174.23606065000001</v>
      </c>
      <c r="AU17" s="275">
        <v>172.25881733</v>
      </c>
      <c r="AV17" s="275">
        <v>155.81289903000001</v>
      </c>
      <c r="AW17" s="275">
        <v>104.01391533</v>
      </c>
      <c r="AX17" s="275">
        <v>98.691652258000005</v>
      </c>
      <c r="AY17" s="275">
        <v>105.22694032</v>
      </c>
      <c r="AZ17" s="275">
        <v>144.19441143</v>
      </c>
      <c r="BA17" s="275">
        <v>164.49175134999999</v>
      </c>
      <c r="BB17" s="275">
        <v>203.7056407</v>
      </c>
      <c r="BC17" s="275">
        <v>221.66130000000001</v>
      </c>
      <c r="BD17" s="275">
        <v>236.2294</v>
      </c>
      <c r="BE17" s="338">
        <v>215.1454</v>
      </c>
      <c r="BF17" s="338">
        <v>211.6661</v>
      </c>
      <c r="BG17" s="338">
        <v>194.47890000000001</v>
      </c>
      <c r="BH17" s="338">
        <v>170.13900000000001</v>
      </c>
      <c r="BI17" s="338">
        <v>126.80329999999999</v>
      </c>
      <c r="BJ17" s="338">
        <v>108.1212</v>
      </c>
      <c r="BK17" s="338">
        <v>96.284030000000001</v>
      </c>
      <c r="BL17" s="338">
        <v>138.37479999999999</v>
      </c>
      <c r="BM17" s="338">
        <v>186.38149999999999</v>
      </c>
      <c r="BN17" s="338">
        <v>214.71879999999999</v>
      </c>
      <c r="BO17" s="338">
        <v>251.57089999999999</v>
      </c>
      <c r="BP17" s="338">
        <v>278.28280000000001</v>
      </c>
      <c r="BQ17" s="338">
        <v>259.13060000000002</v>
      </c>
      <c r="BR17" s="338">
        <v>258.43770000000001</v>
      </c>
      <c r="BS17" s="338">
        <v>237.9196</v>
      </c>
      <c r="BT17" s="338">
        <v>213.16890000000001</v>
      </c>
      <c r="BU17" s="338">
        <v>157.92269999999999</v>
      </c>
      <c r="BV17" s="338">
        <v>146.0224</v>
      </c>
    </row>
    <row r="18" spans="1:74" ht="11.1" customHeight="1" x14ac:dyDescent="0.2">
      <c r="A18" s="556" t="s">
        <v>380</v>
      </c>
      <c r="B18" s="557" t="s">
        <v>442</v>
      </c>
      <c r="C18" s="275">
        <v>-9.3446774194</v>
      </c>
      <c r="D18" s="275">
        <v>-15.898285714</v>
      </c>
      <c r="E18" s="275">
        <v>-13.593645161</v>
      </c>
      <c r="F18" s="275">
        <v>-12.603633332999999</v>
      </c>
      <c r="G18" s="275">
        <v>-19.379096774000001</v>
      </c>
      <c r="H18" s="275">
        <v>-21.7682</v>
      </c>
      <c r="I18" s="275">
        <v>-17.569548387000001</v>
      </c>
      <c r="J18" s="275">
        <v>-27.108290322999999</v>
      </c>
      <c r="K18" s="275">
        <v>-18.062533333000001</v>
      </c>
      <c r="L18" s="275">
        <v>-14.439</v>
      </c>
      <c r="M18" s="275">
        <v>-17.7014</v>
      </c>
      <c r="N18" s="275">
        <v>-15.479387097</v>
      </c>
      <c r="O18" s="275">
        <v>-17.775806452000001</v>
      </c>
      <c r="P18" s="275">
        <v>-16.287857143</v>
      </c>
      <c r="Q18" s="275">
        <v>-13.203387097</v>
      </c>
      <c r="R18" s="275">
        <v>-7.1470333332999996</v>
      </c>
      <c r="S18" s="275">
        <v>-11.942225806</v>
      </c>
      <c r="T18" s="275">
        <v>-13.260366667</v>
      </c>
      <c r="U18" s="275">
        <v>-16.56183871</v>
      </c>
      <c r="V18" s="275">
        <v>-20.189612903</v>
      </c>
      <c r="W18" s="275">
        <v>-18.134733333</v>
      </c>
      <c r="X18" s="275">
        <v>-14.300870968</v>
      </c>
      <c r="Y18" s="275">
        <v>-9.5091999999999999</v>
      </c>
      <c r="Z18" s="275">
        <v>-9.0549032258000004</v>
      </c>
      <c r="AA18" s="275">
        <v>-10.056709677000001</v>
      </c>
      <c r="AB18" s="275">
        <v>-13.74337931</v>
      </c>
      <c r="AC18" s="275">
        <v>-12.389258065</v>
      </c>
      <c r="AD18" s="275">
        <v>-15.0626</v>
      </c>
      <c r="AE18" s="275">
        <v>-10.345709677</v>
      </c>
      <c r="AF18" s="275">
        <v>-16.576766667000001</v>
      </c>
      <c r="AG18" s="275">
        <v>-25.286903226</v>
      </c>
      <c r="AH18" s="275">
        <v>-29.098967741999999</v>
      </c>
      <c r="AI18" s="275">
        <v>-23.844999999999999</v>
      </c>
      <c r="AJ18" s="275">
        <v>-18.089354838999999</v>
      </c>
      <c r="AK18" s="275">
        <v>-20.229833332999998</v>
      </c>
      <c r="AL18" s="275">
        <v>-24.286096774000001</v>
      </c>
      <c r="AM18" s="275">
        <v>-14.044064516000001</v>
      </c>
      <c r="AN18" s="275">
        <v>-18.139678571000001</v>
      </c>
      <c r="AO18" s="275">
        <v>-16.807580645000002</v>
      </c>
      <c r="AP18" s="275">
        <v>-14.6243</v>
      </c>
      <c r="AQ18" s="275">
        <v>-13.650580645</v>
      </c>
      <c r="AR18" s="275">
        <v>-18.917200000000001</v>
      </c>
      <c r="AS18" s="275">
        <v>-24.499806452000001</v>
      </c>
      <c r="AT18" s="275">
        <v>-20.588193548</v>
      </c>
      <c r="AU18" s="275">
        <v>-20.2027</v>
      </c>
      <c r="AV18" s="275">
        <v>-14.934903225999999</v>
      </c>
      <c r="AW18" s="275">
        <v>-15.9369</v>
      </c>
      <c r="AX18" s="275">
        <v>-21.158870967999999</v>
      </c>
      <c r="AY18" s="275">
        <v>-17.655838710000001</v>
      </c>
      <c r="AZ18" s="275">
        <v>-11.255142856999999</v>
      </c>
      <c r="BA18" s="275">
        <v>-15.805225805999999</v>
      </c>
      <c r="BB18" s="275">
        <v>-12.563266667000001</v>
      </c>
      <c r="BC18" s="275">
        <v>-11.94448</v>
      </c>
      <c r="BD18" s="275">
        <v>-14.11844</v>
      </c>
      <c r="BE18" s="338">
        <v>-17.711929999999999</v>
      </c>
      <c r="BF18" s="338">
        <v>-19.634730000000001</v>
      </c>
      <c r="BG18" s="338">
        <v>-16.128959999999999</v>
      </c>
      <c r="BH18" s="338">
        <v>-14.007070000000001</v>
      </c>
      <c r="BI18" s="338">
        <v>-13.624790000000001</v>
      </c>
      <c r="BJ18" s="338">
        <v>-15.236520000000001</v>
      </c>
      <c r="BK18" s="338">
        <v>-14.54893</v>
      </c>
      <c r="BL18" s="338">
        <v>-13.638170000000001</v>
      </c>
      <c r="BM18" s="338">
        <v>-11.75079</v>
      </c>
      <c r="BN18" s="338">
        <v>-11.157690000000001</v>
      </c>
      <c r="BO18" s="338">
        <v>-11.70973</v>
      </c>
      <c r="BP18" s="338">
        <v>-14.07504</v>
      </c>
      <c r="BQ18" s="338">
        <v>-17.55622</v>
      </c>
      <c r="BR18" s="338">
        <v>-19.551310000000001</v>
      </c>
      <c r="BS18" s="338">
        <v>-16.303000000000001</v>
      </c>
      <c r="BT18" s="338">
        <v>-13.970890000000001</v>
      </c>
      <c r="BU18" s="338">
        <v>-13.755660000000001</v>
      </c>
      <c r="BV18" s="338">
        <v>-15.28091</v>
      </c>
    </row>
    <row r="19" spans="1:74" ht="11.1" customHeight="1" x14ac:dyDescent="0.2">
      <c r="A19" s="556" t="s">
        <v>389</v>
      </c>
      <c r="B19" s="559" t="s">
        <v>390</v>
      </c>
      <c r="C19" s="275">
        <v>35.227427097000003</v>
      </c>
      <c r="D19" s="275">
        <v>33.601501429000002</v>
      </c>
      <c r="E19" s="275">
        <v>35.244100322999998</v>
      </c>
      <c r="F19" s="275">
        <v>34.618025666999998</v>
      </c>
      <c r="G19" s="275">
        <v>36.051527419000003</v>
      </c>
      <c r="H19" s="275">
        <v>37.235033999999999</v>
      </c>
      <c r="I19" s="275">
        <v>37.528457742000001</v>
      </c>
      <c r="J19" s="275">
        <v>39.974626129000001</v>
      </c>
      <c r="K19" s="275">
        <v>38.646393666999998</v>
      </c>
      <c r="L19" s="275">
        <v>36.193364838999997</v>
      </c>
      <c r="M19" s="275">
        <v>38.700403332999997</v>
      </c>
      <c r="N19" s="275">
        <v>39.279004516000001</v>
      </c>
      <c r="O19" s="275">
        <v>36.115683226000002</v>
      </c>
      <c r="P19" s="275">
        <v>35.182960713999996</v>
      </c>
      <c r="Q19" s="275">
        <v>33.897924838999998</v>
      </c>
      <c r="R19" s="275">
        <v>36.525607333000004</v>
      </c>
      <c r="S19" s="275">
        <v>38.212715160999998</v>
      </c>
      <c r="T19" s="275">
        <v>39.571400333</v>
      </c>
      <c r="U19" s="275">
        <v>41.703308710000002</v>
      </c>
      <c r="V19" s="275">
        <v>41.947852902999998</v>
      </c>
      <c r="W19" s="275">
        <v>39.394487667</v>
      </c>
      <c r="X19" s="275">
        <v>38.853189677000003</v>
      </c>
      <c r="Y19" s="275">
        <v>39.900061000000001</v>
      </c>
      <c r="Z19" s="275">
        <v>39.622039676999997</v>
      </c>
      <c r="AA19" s="275">
        <v>37.195283871000001</v>
      </c>
      <c r="AB19" s="275">
        <v>35.899506207000002</v>
      </c>
      <c r="AC19" s="275">
        <v>35.159114193999997</v>
      </c>
      <c r="AD19" s="275">
        <v>36.974993667</v>
      </c>
      <c r="AE19" s="275">
        <v>38.550483225999997</v>
      </c>
      <c r="AF19" s="275">
        <v>39.344165332999999</v>
      </c>
      <c r="AG19" s="275">
        <v>39.515790000000003</v>
      </c>
      <c r="AH19" s="275">
        <v>40.252013226000003</v>
      </c>
      <c r="AI19" s="275">
        <v>38.920236666999998</v>
      </c>
      <c r="AJ19" s="275">
        <v>35.748875806000001</v>
      </c>
      <c r="AK19" s="275">
        <v>36.594092000000003</v>
      </c>
      <c r="AL19" s="275">
        <v>36.744293226000003</v>
      </c>
      <c r="AM19" s="275">
        <v>35.014433226000001</v>
      </c>
      <c r="AN19" s="275">
        <v>35.342111785999997</v>
      </c>
      <c r="AO19" s="275">
        <v>33.938267097000001</v>
      </c>
      <c r="AP19" s="275">
        <v>34.805942999999999</v>
      </c>
      <c r="AQ19" s="275">
        <v>34.876685483999999</v>
      </c>
      <c r="AR19" s="275">
        <v>36.531761000000003</v>
      </c>
      <c r="AS19" s="275">
        <v>38.866632903000003</v>
      </c>
      <c r="AT19" s="275">
        <v>39.244520645000001</v>
      </c>
      <c r="AU19" s="275">
        <v>34.327812667000003</v>
      </c>
      <c r="AV19" s="275">
        <v>33.075647418999999</v>
      </c>
      <c r="AW19" s="275">
        <v>35.828733999999997</v>
      </c>
      <c r="AX19" s="275">
        <v>36.927673871000003</v>
      </c>
      <c r="AY19" s="275">
        <v>35.962133547999997</v>
      </c>
      <c r="AZ19" s="275">
        <v>35.672140357000004</v>
      </c>
      <c r="BA19" s="275">
        <v>35.817802419000003</v>
      </c>
      <c r="BB19" s="275">
        <v>34.589540399999997</v>
      </c>
      <c r="BC19" s="275">
        <v>36.814340000000001</v>
      </c>
      <c r="BD19" s="275">
        <v>38.975670000000001</v>
      </c>
      <c r="BE19" s="338">
        <v>40.338650000000001</v>
      </c>
      <c r="BF19" s="338">
        <v>40.829689999999999</v>
      </c>
      <c r="BG19" s="338">
        <v>36.132930000000002</v>
      </c>
      <c r="BH19" s="338">
        <v>35.162260000000003</v>
      </c>
      <c r="BI19" s="338">
        <v>37.388249999999999</v>
      </c>
      <c r="BJ19" s="338">
        <v>37.853850000000001</v>
      </c>
      <c r="BK19" s="338">
        <v>35.896389999999997</v>
      </c>
      <c r="BL19" s="338">
        <v>33.847949999999997</v>
      </c>
      <c r="BM19" s="338">
        <v>35.318449999999999</v>
      </c>
      <c r="BN19" s="338">
        <v>34.411230000000003</v>
      </c>
      <c r="BO19" s="338">
        <v>35.842759999999998</v>
      </c>
      <c r="BP19" s="338">
        <v>37.934669999999997</v>
      </c>
      <c r="BQ19" s="338">
        <v>39.90157</v>
      </c>
      <c r="BR19" s="338">
        <v>40.341209999999997</v>
      </c>
      <c r="BS19" s="338">
        <v>35.79036</v>
      </c>
      <c r="BT19" s="338">
        <v>34.872169999999997</v>
      </c>
      <c r="BU19" s="338">
        <v>37.113010000000003</v>
      </c>
      <c r="BV19" s="338">
        <v>37.585659999999997</v>
      </c>
    </row>
    <row r="20" spans="1:74" ht="11.1" customHeight="1" x14ac:dyDescent="0.2">
      <c r="A20" s="556" t="s">
        <v>391</v>
      </c>
      <c r="B20" s="557" t="s">
        <v>392</v>
      </c>
      <c r="C20" s="275">
        <v>12169.506627999999</v>
      </c>
      <c r="D20" s="275">
        <v>11583.872515999999</v>
      </c>
      <c r="E20" s="275">
        <v>10703.969478999999</v>
      </c>
      <c r="F20" s="275">
        <v>9921.0194157000005</v>
      </c>
      <c r="G20" s="275">
        <v>10474.97726</v>
      </c>
      <c r="H20" s="275">
        <v>11928.134582999999</v>
      </c>
      <c r="I20" s="275">
        <v>12444.501496000001</v>
      </c>
      <c r="J20" s="275">
        <v>12398.101388999999</v>
      </c>
      <c r="K20" s="275">
        <v>11329.550015999999</v>
      </c>
      <c r="L20" s="275">
        <v>10145.870752000001</v>
      </c>
      <c r="M20" s="275">
        <v>10583.166791</v>
      </c>
      <c r="N20" s="275">
        <v>10901.827445000001</v>
      </c>
      <c r="O20" s="275">
        <v>11627.585870999999</v>
      </c>
      <c r="P20" s="275">
        <v>11945.555041</v>
      </c>
      <c r="Q20" s="275">
        <v>10457.802857000001</v>
      </c>
      <c r="R20" s="275">
        <v>9804.4445830000004</v>
      </c>
      <c r="S20" s="275">
        <v>10389.900227</v>
      </c>
      <c r="T20" s="275">
        <v>12080.306553</v>
      </c>
      <c r="U20" s="275">
        <v>12916.737018</v>
      </c>
      <c r="V20" s="275">
        <v>12648.909605999999</v>
      </c>
      <c r="W20" s="275">
        <v>11670.721434999999</v>
      </c>
      <c r="X20" s="275">
        <v>10068.118539999999</v>
      </c>
      <c r="Y20" s="275">
        <v>10021.775414</v>
      </c>
      <c r="Z20" s="275">
        <v>10465.394145</v>
      </c>
      <c r="AA20" s="275">
        <v>11378.034221</v>
      </c>
      <c r="AB20" s="275">
        <v>10816.737773999999</v>
      </c>
      <c r="AC20" s="275">
        <v>9819.0185774000001</v>
      </c>
      <c r="AD20" s="275">
        <v>9763.1181737000006</v>
      </c>
      <c r="AE20" s="275">
        <v>10218.853282</v>
      </c>
      <c r="AF20" s="275">
        <v>12259.373023</v>
      </c>
      <c r="AG20" s="275">
        <v>13286.67539</v>
      </c>
      <c r="AH20" s="275">
        <v>13216.155049999999</v>
      </c>
      <c r="AI20" s="275">
        <v>11716.148757999999</v>
      </c>
      <c r="AJ20" s="275">
        <v>10095.005122</v>
      </c>
      <c r="AK20" s="275">
        <v>9902.0588850000004</v>
      </c>
      <c r="AL20" s="275">
        <v>11140.082952000001</v>
      </c>
      <c r="AM20" s="275">
        <v>11016.714904</v>
      </c>
      <c r="AN20" s="275">
        <v>10367.743979999999</v>
      </c>
      <c r="AO20" s="275">
        <v>10331.964647000001</v>
      </c>
      <c r="AP20" s="275">
        <v>9791.7461887000009</v>
      </c>
      <c r="AQ20" s="275">
        <v>10375.650754</v>
      </c>
      <c r="AR20" s="275">
        <v>11913.014606000001</v>
      </c>
      <c r="AS20" s="275">
        <v>12951.922891</v>
      </c>
      <c r="AT20" s="275">
        <v>12327.099188</v>
      </c>
      <c r="AU20" s="275">
        <v>11140.621026999999</v>
      </c>
      <c r="AV20" s="275">
        <v>10304.617050999999</v>
      </c>
      <c r="AW20" s="275">
        <v>10221.990012</v>
      </c>
      <c r="AX20" s="275">
        <v>11159.334433</v>
      </c>
      <c r="AY20" s="275">
        <v>12039.131883</v>
      </c>
      <c r="AZ20" s="275">
        <v>10944.944701</v>
      </c>
      <c r="BA20" s="275">
        <v>10319.876081</v>
      </c>
      <c r="BB20" s="275">
        <v>10074.309547999999</v>
      </c>
      <c r="BC20" s="275">
        <v>10942.85</v>
      </c>
      <c r="BD20" s="275">
        <v>12518.17</v>
      </c>
      <c r="BE20" s="338">
        <v>12951.91</v>
      </c>
      <c r="BF20" s="338">
        <v>12844.78</v>
      </c>
      <c r="BG20" s="338">
        <v>11189.93</v>
      </c>
      <c r="BH20" s="338">
        <v>10249.959999999999</v>
      </c>
      <c r="BI20" s="338">
        <v>10280.5</v>
      </c>
      <c r="BJ20" s="338">
        <v>11122.05</v>
      </c>
      <c r="BK20" s="338">
        <v>11795.98</v>
      </c>
      <c r="BL20" s="338">
        <v>11024</v>
      </c>
      <c r="BM20" s="338">
        <v>10241.58</v>
      </c>
      <c r="BN20" s="338">
        <v>9749.25</v>
      </c>
      <c r="BO20" s="338">
        <v>10409.57</v>
      </c>
      <c r="BP20" s="338">
        <v>11951.66</v>
      </c>
      <c r="BQ20" s="338">
        <v>13035.98</v>
      </c>
      <c r="BR20" s="338">
        <v>12937.22</v>
      </c>
      <c r="BS20" s="338">
        <v>11293.83</v>
      </c>
      <c r="BT20" s="338">
        <v>10320.39</v>
      </c>
      <c r="BU20" s="338">
        <v>10336.74</v>
      </c>
      <c r="BV20" s="338">
        <v>11180.61</v>
      </c>
    </row>
    <row r="21" spans="1:74" ht="11.1" customHeight="1" x14ac:dyDescent="0.2">
      <c r="A21" s="550"/>
      <c r="B21" s="131" t="s">
        <v>393</v>
      </c>
      <c r="C21" s="251"/>
      <c r="D21" s="251"/>
      <c r="E21" s="251"/>
      <c r="F21" s="251"/>
      <c r="G21" s="251"/>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251"/>
      <c r="AZ21" s="251"/>
      <c r="BA21" s="251"/>
      <c r="BB21" s="251"/>
      <c r="BC21" s="251"/>
      <c r="BD21" s="251"/>
      <c r="BE21" s="364"/>
      <c r="BF21" s="364"/>
      <c r="BG21" s="364"/>
      <c r="BH21" s="364"/>
      <c r="BI21" s="364"/>
      <c r="BJ21" s="364"/>
      <c r="BK21" s="364"/>
      <c r="BL21" s="364"/>
      <c r="BM21" s="364"/>
      <c r="BN21" s="364"/>
      <c r="BO21" s="364"/>
      <c r="BP21" s="364"/>
      <c r="BQ21" s="364"/>
      <c r="BR21" s="364"/>
      <c r="BS21" s="364"/>
      <c r="BT21" s="364"/>
      <c r="BU21" s="364"/>
      <c r="BV21" s="364"/>
    </row>
    <row r="22" spans="1:74" ht="11.1" customHeight="1" x14ac:dyDescent="0.2">
      <c r="A22" s="556" t="s">
        <v>394</v>
      </c>
      <c r="B22" s="557" t="s">
        <v>90</v>
      </c>
      <c r="C22" s="275">
        <v>344.31317547999998</v>
      </c>
      <c r="D22" s="275">
        <v>371.29738250000003</v>
      </c>
      <c r="E22" s="275">
        <v>330.89506999999998</v>
      </c>
      <c r="F22" s="275">
        <v>260.99429133000001</v>
      </c>
      <c r="G22" s="275">
        <v>210.28247644999999</v>
      </c>
      <c r="H22" s="275">
        <v>255.99097</v>
      </c>
      <c r="I22" s="275">
        <v>237.28212418999999</v>
      </c>
      <c r="J22" s="275">
        <v>205.33649097</v>
      </c>
      <c r="K22" s="275">
        <v>178.69662167000001</v>
      </c>
      <c r="L22" s="275">
        <v>158.20483257999999</v>
      </c>
      <c r="M22" s="275">
        <v>226.67636032999999</v>
      </c>
      <c r="N22" s="275">
        <v>224.64239903000001</v>
      </c>
      <c r="O22" s="275">
        <v>301.47949548000003</v>
      </c>
      <c r="P22" s="275">
        <v>335.40133929000001</v>
      </c>
      <c r="Q22" s="275">
        <v>238.50713451999999</v>
      </c>
      <c r="R22" s="275">
        <v>149.24730532999999</v>
      </c>
      <c r="S22" s="275">
        <v>185.37340387</v>
      </c>
      <c r="T22" s="275">
        <v>182.18187767000001</v>
      </c>
      <c r="U22" s="275">
        <v>192.36114355000001</v>
      </c>
      <c r="V22" s="275">
        <v>208.84314548</v>
      </c>
      <c r="W22" s="275">
        <v>194.36913533000001</v>
      </c>
      <c r="X22" s="275">
        <v>123.92572516</v>
      </c>
      <c r="Y22" s="275">
        <v>154.399856</v>
      </c>
      <c r="Z22" s="275">
        <v>132.11985741999999</v>
      </c>
      <c r="AA22" s="275">
        <v>218.62229354999999</v>
      </c>
      <c r="AB22" s="275">
        <v>185.06204621000001</v>
      </c>
      <c r="AC22" s="275">
        <v>84.822597419000004</v>
      </c>
      <c r="AD22" s="275">
        <v>123.96186833</v>
      </c>
      <c r="AE22" s="275">
        <v>133.23418710000001</v>
      </c>
      <c r="AF22" s="275">
        <v>167.05662867000001</v>
      </c>
      <c r="AG22" s="275">
        <v>224.09198194000001</v>
      </c>
      <c r="AH22" s="275">
        <v>220.55428677</v>
      </c>
      <c r="AI22" s="275">
        <v>168.33157499999999</v>
      </c>
      <c r="AJ22" s="275">
        <v>115.25277323</v>
      </c>
      <c r="AK22" s="275">
        <v>130.10520099999999</v>
      </c>
      <c r="AL22" s="275">
        <v>205.05069419</v>
      </c>
      <c r="AM22" s="275">
        <v>160.16455644999999</v>
      </c>
      <c r="AN22" s="275">
        <v>138.76199249999999</v>
      </c>
      <c r="AO22" s="275">
        <v>161.45259709999999</v>
      </c>
      <c r="AP22" s="275">
        <v>116.868132</v>
      </c>
      <c r="AQ22" s="275">
        <v>137.61882452</v>
      </c>
      <c r="AR22" s="275">
        <v>145.99188633</v>
      </c>
      <c r="AS22" s="275">
        <v>164.23347709999999</v>
      </c>
      <c r="AT22" s="275">
        <v>137.62975419</v>
      </c>
      <c r="AU22" s="275">
        <v>105.334918</v>
      </c>
      <c r="AV22" s="275">
        <v>93.899925160999999</v>
      </c>
      <c r="AW22" s="275">
        <v>131.92114000000001</v>
      </c>
      <c r="AX22" s="275">
        <v>191.62799999999999</v>
      </c>
      <c r="AY22" s="275">
        <v>194.18653032</v>
      </c>
      <c r="AZ22" s="275">
        <v>131.27404035999999</v>
      </c>
      <c r="BA22" s="275">
        <v>120.95082019</v>
      </c>
      <c r="BB22" s="275">
        <v>127.01115797</v>
      </c>
      <c r="BC22" s="275">
        <v>98.721509999999995</v>
      </c>
      <c r="BD22" s="275">
        <v>180.05609999999999</v>
      </c>
      <c r="BE22" s="338">
        <v>241.10749999999999</v>
      </c>
      <c r="BF22" s="338">
        <v>233.41909999999999</v>
      </c>
      <c r="BG22" s="338">
        <v>127.6626</v>
      </c>
      <c r="BH22" s="338">
        <v>150.96969999999999</v>
      </c>
      <c r="BI22" s="338">
        <v>147.95570000000001</v>
      </c>
      <c r="BJ22" s="338">
        <v>193.46299999999999</v>
      </c>
      <c r="BK22" s="338">
        <v>179.6635</v>
      </c>
      <c r="BL22" s="338">
        <v>169.27699999999999</v>
      </c>
      <c r="BM22" s="338">
        <v>141.0027</v>
      </c>
      <c r="BN22" s="338">
        <v>69.285150000000002</v>
      </c>
      <c r="BO22" s="338">
        <v>82.704610000000002</v>
      </c>
      <c r="BP22" s="338">
        <v>166.31309999999999</v>
      </c>
      <c r="BQ22" s="338">
        <v>203.88919999999999</v>
      </c>
      <c r="BR22" s="338">
        <v>200.9042</v>
      </c>
      <c r="BS22" s="338">
        <v>115.2568</v>
      </c>
      <c r="BT22" s="338">
        <v>148.4811</v>
      </c>
      <c r="BU22" s="338">
        <v>143.8913</v>
      </c>
      <c r="BV22" s="338">
        <v>184.9727</v>
      </c>
    </row>
    <row r="23" spans="1:74" ht="11.1" customHeight="1" x14ac:dyDescent="0.2">
      <c r="A23" s="556" t="s">
        <v>395</v>
      </c>
      <c r="B23" s="557" t="s">
        <v>91</v>
      </c>
      <c r="C23" s="275">
        <v>397.39647323000003</v>
      </c>
      <c r="D23" s="275">
        <v>436.47780179</v>
      </c>
      <c r="E23" s="275">
        <v>421.64657419000002</v>
      </c>
      <c r="F23" s="275">
        <v>422.18298099999998</v>
      </c>
      <c r="G23" s="275">
        <v>463.49657225999999</v>
      </c>
      <c r="H23" s="275">
        <v>588.58224367000003</v>
      </c>
      <c r="I23" s="275">
        <v>683.86744677000002</v>
      </c>
      <c r="J23" s="275">
        <v>629.43537031999995</v>
      </c>
      <c r="K23" s="275">
        <v>593.13482733000001</v>
      </c>
      <c r="L23" s="275">
        <v>532.17323968000005</v>
      </c>
      <c r="M23" s="275">
        <v>462.55630967000002</v>
      </c>
      <c r="N23" s="275">
        <v>500.24148418999999</v>
      </c>
      <c r="O23" s="275">
        <v>480.59963193999999</v>
      </c>
      <c r="P23" s="275">
        <v>434.07704143000001</v>
      </c>
      <c r="Q23" s="275">
        <v>520.61673323000002</v>
      </c>
      <c r="R23" s="275">
        <v>462.55996133000002</v>
      </c>
      <c r="S23" s="275">
        <v>546.20087032000004</v>
      </c>
      <c r="T23" s="275">
        <v>592.73205132999999</v>
      </c>
      <c r="U23" s="275">
        <v>739.82728323000003</v>
      </c>
      <c r="V23" s="275">
        <v>745.96166547999997</v>
      </c>
      <c r="W23" s="275">
        <v>666.13928967000004</v>
      </c>
      <c r="X23" s="275">
        <v>579.51356032000001</v>
      </c>
      <c r="Y23" s="275">
        <v>527.43344533000004</v>
      </c>
      <c r="Z23" s="275">
        <v>506.41513515999998</v>
      </c>
      <c r="AA23" s="275">
        <v>515.70664581000005</v>
      </c>
      <c r="AB23" s="275">
        <v>501.15103930999999</v>
      </c>
      <c r="AC23" s="275">
        <v>512.73254128999997</v>
      </c>
      <c r="AD23" s="275">
        <v>541.31177066999999</v>
      </c>
      <c r="AE23" s="275">
        <v>569.84905871000001</v>
      </c>
      <c r="AF23" s="275">
        <v>685.96702100000005</v>
      </c>
      <c r="AG23" s="275">
        <v>839.12878548000003</v>
      </c>
      <c r="AH23" s="275">
        <v>868.49936806000005</v>
      </c>
      <c r="AI23" s="275">
        <v>685.53290267</v>
      </c>
      <c r="AJ23" s="275">
        <v>531.47592968000004</v>
      </c>
      <c r="AK23" s="275">
        <v>506.22516899999999</v>
      </c>
      <c r="AL23" s="275">
        <v>523.11188742000002</v>
      </c>
      <c r="AM23" s="275">
        <v>479.31099323000001</v>
      </c>
      <c r="AN23" s="275">
        <v>463.01141286000001</v>
      </c>
      <c r="AO23" s="275">
        <v>513.74090193999996</v>
      </c>
      <c r="AP23" s="275">
        <v>439.55188833</v>
      </c>
      <c r="AQ23" s="275">
        <v>439.73849323000002</v>
      </c>
      <c r="AR23" s="275">
        <v>567.36329699999999</v>
      </c>
      <c r="AS23" s="275">
        <v>686.10304613000005</v>
      </c>
      <c r="AT23" s="275">
        <v>640.98479644999998</v>
      </c>
      <c r="AU23" s="275">
        <v>582.41626067000004</v>
      </c>
      <c r="AV23" s="275">
        <v>524.69871354999998</v>
      </c>
      <c r="AW23" s="275">
        <v>455.80173266999998</v>
      </c>
      <c r="AX23" s="275">
        <v>495.74477903000002</v>
      </c>
      <c r="AY23" s="275">
        <v>471.81217032000001</v>
      </c>
      <c r="AZ23" s="275">
        <v>505.43741070999999</v>
      </c>
      <c r="BA23" s="275">
        <v>524.36505406000003</v>
      </c>
      <c r="BB23" s="275">
        <v>502.76447912999998</v>
      </c>
      <c r="BC23" s="275">
        <v>517.04420000000005</v>
      </c>
      <c r="BD23" s="275">
        <v>624.58939999999996</v>
      </c>
      <c r="BE23" s="338">
        <v>719.68460000000005</v>
      </c>
      <c r="BF23" s="338">
        <v>727.87040000000002</v>
      </c>
      <c r="BG23" s="338">
        <v>614.09479999999996</v>
      </c>
      <c r="BH23" s="338">
        <v>555.21230000000003</v>
      </c>
      <c r="BI23" s="338">
        <v>540.18790000000001</v>
      </c>
      <c r="BJ23" s="338">
        <v>548.79840000000002</v>
      </c>
      <c r="BK23" s="338">
        <v>523.45100000000002</v>
      </c>
      <c r="BL23" s="338">
        <v>515.41759999999999</v>
      </c>
      <c r="BM23" s="338">
        <v>517.14160000000004</v>
      </c>
      <c r="BN23" s="338">
        <v>486.7389</v>
      </c>
      <c r="BO23" s="338">
        <v>529.45259999999996</v>
      </c>
      <c r="BP23" s="338">
        <v>663.81320000000005</v>
      </c>
      <c r="BQ23" s="338">
        <v>749.07749999999999</v>
      </c>
      <c r="BR23" s="338">
        <v>748.17740000000003</v>
      </c>
      <c r="BS23" s="338">
        <v>632.67949999999996</v>
      </c>
      <c r="BT23" s="338">
        <v>569.55029999999999</v>
      </c>
      <c r="BU23" s="338">
        <v>559.53840000000002</v>
      </c>
      <c r="BV23" s="338">
        <v>568.42340000000002</v>
      </c>
    </row>
    <row r="24" spans="1:74" ht="11.1" customHeight="1" x14ac:dyDescent="0.2">
      <c r="A24" s="556" t="s">
        <v>396</v>
      </c>
      <c r="B24" s="559" t="s">
        <v>376</v>
      </c>
      <c r="C24" s="275">
        <v>106.26682934999999</v>
      </c>
      <c r="D24" s="275">
        <v>28.938771071000001</v>
      </c>
      <c r="E24" s="275">
        <v>27.759764193999999</v>
      </c>
      <c r="F24" s="275">
        <v>1.5723689999999999</v>
      </c>
      <c r="G24" s="275">
        <v>2.2529745161000001</v>
      </c>
      <c r="H24" s="275">
        <v>2.1411833332999999</v>
      </c>
      <c r="I24" s="275">
        <v>3.0921970968000001</v>
      </c>
      <c r="J24" s="275">
        <v>3.2880348386999998</v>
      </c>
      <c r="K24" s="275">
        <v>2.0424329999999999</v>
      </c>
      <c r="L24" s="275">
        <v>1.4075925806</v>
      </c>
      <c r="M24" s="275">
        <v>2.4224933332999998</v>
      </c>
      <c r="N24" s="275">
        <v>3.8468545161000001</v>
      </c>
      <c r="O24" s="275">
        <v>23.200439676999999</v>
      </c>
      <c r="P24" s="275">
        <v>119.56993357</v>
      </c>
      <c r="Q24" s="275">
        <v>6.4290329032000004</v>
      </c>
      <c r="R24" s="275">
        <v>2.0073370000000001</v>
      </c>
      <c r="S24" s="275">
        <v>2.5658312902999998</v>
      </c>
      <c r="T24" s="275">
        <v>2.1096110000000001</v>
      </c>
      <c r="U24" s="275">
        <v>4.5978787096999998</v>
      </c>
      <c r="V24" s="275">
        <v>3.5464693548000001</v>
      </c>
      <c r="W24" s="275">
        <v>4.2955750000000004</v>
      </c>
      <c r="X24" s="275">
        <v>2.1991425805999998</v>
      </c>
      <c r="Y24" s="275">
        <v>2.130487</v>
      </c>
      <c r="Z24" s="275">
        <v>2.2188041935</v>
      </c>
      <c r="AA24" s="275">
        <v>6.4746664516000001</v>
      </c>
      <c r="AB24" s="275">
        <v>13.729066207000001</v>
      </c>
      <c r="AC24" s="275">
        <v>1.8494803226000001</v>
      </c>
      <c r="AD24" s="275">
        <v>1.7825470000000001</v>
      </c>
      <c r="AE24" s="275">
        <v>2.2043525806000002</v>
      </c>
      <c r="AF24" s="275">
        <v>2.0441483332999999</v>
      </c>
      <c r="AG24" s="275">
        <v>5.3244261289999999</v>
      </c>
      <c r="AH24" s="275">
        <v>6.6829535484000004</v>
      </c>
      <c r="AI24" s="275">
        <v>3.4786843332999999</v>
      </c>
      <c r="AJ24" s="275">
        <v>3.3629464516000001</v>
      </c>
      <c r="AK24" s="275">
        <v>7.5605770000000003</v>
      </c>
      <c r="AL24" s="275">
        <v>6.3984432258000004</v>
      </c>
      <c r="AM24" s="275">
        <v>4.6167748386999996</v>
      </c>
      <c r="AN24" s="275">
        <v>3.9508778571000001</v>
      </c>
      <c r="AO24" s="275">
        <v>2.4788935483999999</v>
      </c>
      <c r="AP24" s="275">
        <v>1.4755703333000001</v>
      </c>
      <c r="AQ24" s="275">
        <v>2.6905245161</v>
      </c>
      <c r="AR24" s="275">
        <v>2.9985460000000002</v>
      </c>
      <c r="AS24" s="275">
        <v>2.2899135483999999</v>
      </c>
      <c r="AT24" s="275">
        <v>2.5291109676999999</v>
      </c>
      <c r="AU24" s="275">
        <v>2.9834653332999999</v>
      </c>
      <c r="AV24" s="275">
        <v>1.7835683871000001</v>
      </c>
      <c r="AW24" s="275">
        <v>2.8340896667000002</v>
      </c>
      <c r="AX24" s="275">
        <v>28.065525161</v>
      </c>
      <c r="AY24" s="275">
        <v>89.642727418999996</v>
      </c>
      <c r="AZ24" s="275">
        <v>2.3518132142999999</v>
      </c>
      <c r="BA24" s="275">
        <v>1.904315129</v>
      </c>
      <c r="BB24" s="275">
        <v>2.5192557333000001</v>
      </c>
      <c r="BC24" s="275">
        <v>2.0649039999999999</v>
      </c>
      <c r="BD24" s="275">
        <v>3.5994480000000002</v>
      </c>
      <c r="BE24" s="338">
        <v>5.1103430000000003</v>
      </c>
      <c r="BF24" s="338">
        <v>3.880814</v>
      </c>
      <c r="BG24" s="338">
        <v>2.7141250000000001</v>
      </c>
      <c r="BH24" s="338">
        <v>2.3055460000000001</v>
      </c>
      <c r="BI24" s="338">
        <v>2.9330029999999998</v>
      </c>
      <c r="BJ24" s="338">
        <v>5.2751080000000004</v>
      </c>
      <c r="BK24" s="338">
        <v>25.492010000000001</v>
      </c>
      <c r="BL24" s="338">
        <v>6.8907639999999999</v>
      </c>
      <c r="BM24" s="338">
        <v>3.5314220000000001</v>
      </c>
      <c r="BN24" s="338">
        <v>1.4963960000000001</v>
      </c>
      <c r="BO24" s="338">
        <v>2.3268979999999999</v>
      </c>
      <c r="BP24" s="338">
        <v>3.0225040000000001</v>
      </c>
      <c r="BQ24" s="338">
        <v>4.5866170000000004</v>
      </c>
      <c r="BR24" s="338">
        <v>3.7203900000000001</v>
      </c>
      <c r="BS24" s="338">
        <v>2.987984</v>
      </c>
      <c r="BT24" s="338">
        <v>2.365739</v>
      </c>
      <c r="BU24" s="338">
        <v>3.0947019999999998</v>
      </c>
      <c r="BV24" s="338">
        <v>5.8641420000000002</v>
      </c>
    </row>
    <row r="25" spans="1:74" ht="11.1" customHeight="1" x14ac:dyDescent="0.2">
      <c r="A25" s="556" t="s">
        <v>397</v>
      </c>
      <c r="B25" s="559" t="s">
        <v>92</v>
      </c>
      <c r="C25" s="275">
        <v>2.1183838709999998</v>
      </c>
      <c r="D25" s="275">
        <v>1.7249003570999999</v>
      </c>
      <c r="E25" s="275">
        <v>1.2949948387000001</v>
      </c>
      <c r="F25" s="275">
        <v>1.8171453333000001</v>
      </c>
      <c r="G25" s="275">
        <v>1.7500458065</v>
      </c>
      <c r="H25" s="275">
        <v>1.6954223333</v>
      </c>
      <c r="I25" s="275">
        <v>1.8368693547999999</v>
      </c>
      <c r="J25" s="275">
        <v>1.8206745161</v>
      </c>
      <c r="K25" s="275">
        <v>1.8394566667000001</v>
      </c>
      <c r="L25" s="275">
        <v>1.6418699999999999</v>
      </c>
      <c r="M25" s="275">
        <v>1.9303506667000001</v>
      </c>
      <c r="N25" s="275">
        <v>1.9787748386999999</v>
      </c>
      <c r="O25" s="275">
        <v>1.9850977419</v>
      </c>
      <c r="P25" s="275">
        <v>1.6350939285999999</v>
      </c>
      <c r="Q25" s="275">
        <v>1.8638345161000001</v>
      </c>
      <c r="R25" s="275">
        <v>2.1015853333000001</v>
      </c>
      <c r="S25" s="275">
        <v>1.7998412903000001</v>
      </c>
      <c r="T25" s="275">
        <v>1.6528776667</v>
      </c>
      <c r="U25" s="275">
        <v>1.7227780644999999</v>
      </c>
      <c r="V25" s="275">
        <v>1.7013632258</v>
      </c>
      <c r="W25" s="275">
        <v>1.6931816666999999</v>
      </c>
      <c r="X25" s="275">
        <v>1.6829383871000001</v>
      </c>
      <c r="Y25" s="275">
        <v>1.6772386667000001</v>
      </c>
      <c r="Z25" s="275">
        <v>1.5583522581</v>
      </c>
      <c r="AA25" s="275">
        <v>1.5218787096999999</v>
      </c>
      <c r="AB25" s="275">
        <v>2.005117931</v>
      </c>
      <c r="AC25" s="275">
        <v>2.1343748386999999</v>
      </c>
      <c r="AD25" s="275">
        <v>2.2855759999999998</v>
      </c>
      <c r="AE25" s="275">
        <v>2.1254300000000002</v>
      </c>
      <c r="AF25" s="275">
        <v>1.7123833333</v>
      </c>
      <c r="AG25" s="275">
        <v>1.9410183871</v>
      </c>
      <c r="AH25" s="275">
        <v>1.9239490322999999</v>
      </c>
      <c r="AI25" s="275">
        <v>1.6462336666999999</v>
      </c>
      <c r="AJ25" s="275">
        <v>1.6615025805999999</v>
      </c>
      <c r="AK25" s="275">
        <v>1.9741423333000001</v>
      </c>
      <c r="AL25" s="275">
        <v>1.8561764516000001</v>
      </c>
      <c r="AM25" s="275">
        <v>2.1068974194000001</v>
      </c>
      <c r="AN25" s="275">
        <v>2.5823996429</v>
      </c>
      <c r="AO25" s="275">
        <v>2.5837167742</v>
      </c>
      <c r="AP25" s="275">
        <v>2.0973389999999998</v>
      </c>
      <c r="AQ25" s="275">
        <v>2.0179025805999999</v>
      </c>
      <c r="AR25" s="275">
        <v>2.3843586666999999</v>
      </c>
      <c r="AS25" s="275">
        <v>2.4356306451999998</v>
      </c>
      <c r="AT25" s="275">
        <v>2.5539129032000001</v>
      </c>
      <c r="AU25" s="275">
        <v>2.0199926666999999</v>
      </c>
      <c r="AV25" s="275">
        <v>1.7763</v>
      </c>
      <c r="AW25" s="275">
        <v>2.4530023333000002</v>
      </c>
      <c r="AX25" s="275">
        <v>1.9256032258</v>
      </c>
      <c r="AY25" s="275">
        <v>1.8794270968</v>
      </c>
      <c r="AZ25" s="275">
        <v>2.1989092857000001</v>
      </c>
      <c r="BA25" s="275">
        <v>2.4921590645</v>
      </c>
      <c r="BB25" s="275">
        <v>1.5992735</v>
      </c>
      <c r="BC25" s="275">
        <v>2.017903</v>
      </c>
      <c r="BD25" s="275">
        <v>2.3843589999999999</v>
      </c>
      <c r="BE25" s="338">
        <v>2.4356309999999999</v>
      </c>
      <c r="BF25" s="338">
        <v>2.5539130000000001</v>
      </c>
      <c r="BG25" s="338">
        <v>2.0199929999999999</v>
      </c>
      <c r="BH25" s="338">
        <v>1.7763</v>
      </c>
      <c r="BI25" s="338">
        <v>2.4530029999999998</v>
      </c>
      <c r="BJ25" s="338">
        <v>1.925603</v>
      </c>
      <c r="BK25" s="338">
        <v>1.879427</v>
      </c>
      <c r="BL25" s="338">
        <v>2.1989100000000001</v>
      </c>
      <c r="BM25" s="338">
        <v>2.492159</v>
      </c>
      <c r="BN25" s="338">
        <v>1.5992729999999999</v>
      </c>
      <c r="BO25" s="338">
        <v>2.017906</v>
      </c>
      <c r="BP25" s="338">
        <v>2.3843619999999999</v>
      </c>
      <c r="BQ25" s="338">
        <v>2.4356309999999999</v>
      </c>
      <c r="BR25" s="338">
        <v>2.5539130000000001</v>
      </c>
      <c r="BS25" s="338">
        <v>2.0199929999999999</v>
      </c>
      <c r="BT25" s="338">
        <v>1.7763</v>
      </c>
      <c r="BU25" s="338">
        <v>2.4530029999999998</v>
      </c>
      <c r="BV25" s="338">
        <v>1.925603</v>
      </c>
    </row>
    <row r="26" spans="1:74" ht="11.1" customHeight="1" x14ac:dyDescent="0.2">
      <c r="A26" s="556" t="s">
        <v>398</v>
      </c>
      <c r="B26" s="559" t="s">
        <v>93</v>
      </c>
      <c r="C26" s="275">
        <v>561.76225806000002</v>
      </c>
      <c r="D26" s="275">
        <v>567.38092857000004</v>
      </c>
      <c r="E26" s="275">
        <v>499.13374193999999</v>
      </c>
      <c r="F26" s="275">
        <v>433.56959999999998</v>
      </c>
      <c r="G26" s="275">
        <v>457.31193547999999</v>
      </c>
      <c r="H26" s="275">
        <v>522.86966667000002</v>
      </c>
      <c r="I26" s="275">
        <v>539.76841935000004</v>
      </c>
      <c r="J26" s="275">
        <v>554.11306451999997</v>
      </c>
      <c r="K26" s="275">
        <v>522.17769999999996</v>
      </c>
      <c r="L26" s="275">
        <v>512.15022581000005</v>
      </c>
      <c r="M26" s="275">
        <v>513.35373332999995</v>
      </c>
      <c r="N26" s="275">
        <v>567.80025806000003</v>
      </c>
      <c r="O26" s="275">
        <v>566.40729032000002</v>
      </c>
      <c r="P26" s="275">
        <v>547.83707143000004</v>
      </c>
      <c r="Q26" s="275">
        <v>519.65599999999995</v>
      </c>
      <c r="R26" s="275">
        <v>479.36856667000001</v>
      </c>
      <c r="S26" s="275">
        <v>462.58164515999999</v>
      </c>
      <c r="T26" s="275">
        <v>557.24666666999997</v>
      </c>
      <c r="U26" s="275">
        <v>553.77574193999999</v>
      </c>
      <c r="V26" s="275">
        <v>548.19193547999998</v>
      </c>
      <c r="W26" s="275">
        <v>523.89596667000001</v>
      </c>
      <c r="X26" s="275">
        <v>456.87277418999997</v>
      </c>
      <c r="Y26" s="275">
        <v>486.92919999999998</v>
      </c>
      <c r="Z26" s="275">
        <v>554.08429032000004</v>
      </c>
      <c r="AA26" s="275">
        <v>563.29370968000001</v>
      </c>
      <c r="AB26" s="275">
        <v>554.28082758999994</v>
      </c>
      <c r="AC26" s="275">
        <v>512.40658065000002</v>
      </c>
      <c r="AD26" s="275">
        <v>438.58833333000001</v>
      </c>
      <c r="AE26" s="275">
        <v>477.96261290000001</v>
      </c>
      <c r="AF26" s="275">
        <v>466.50613333000001</v>
      </c>
      <c r="AG26" s="275">
        <v>494.33712903000003</v>
      </c>
      <c r="AH26" s="275">
        <v>534.16603225999995</v>
      </c>
      <c r="AI26" s="275">
        <v>519.83860000000004</v>
      </c>
      <c r="AJ26" s="275">
        <v>501.58583871000002</v>
      </c>
      <c r="AK26" s="275">
        <v>528.71983333000003</v>
      </c>
      <c r="AL26" s="275">
        <v>543.58454839000001</v>
      </c>
      <c r="AM26" s="275">
        <v>556.14474194000002</v>
      </c>
      <c r="AN26" s="275">
        <v>544.23299999999995</v>
      </c>
      <c r="AO26" s="275">
        <v>516.55022581000003</v>
      </c>
      <c r="AP26" s="275">
        <v>423.9135</v>
      </c>
      <c r="AQ26" s="275">
        <v>455.39193547999997</v>
      </c>
      <c r="AR26" s="275">
        <v>548.73363332999998</v>
      </c>
      <c r="AS26" s="275">
        <v>555.19716129000005</v>
      </c>
      <c r="AT26" s="275">
        <v>549.60664515999997</v>
      </c>
      <c r="AU26" s="275">
        <v>540.60733332999996</v>
      </c>
      <c r="AV26" s="275">
        <v>498.15300000000002</v>
      </c>
      <c r="AW26" s="275">
        <v>527.81933332999995</v>
      </c>
      <c r="AX26" s="275">
        <v>561.43035483999995</v>
      </c>
      <c r="AY26" s="275">
        <v>570.33490323000001</v>
      </c>
      <c r="AZ26" s="275">
        <v>557.43553570999995</v>
      </c>
      <c r="BA26" s="275">
        <v>528.09848387</v>
      </c>
      <c r="BB26" s="275">
        <v>444.84269999999998</v>
      </c>
      <c r="BC26" s="275">
        <v>520.19200000000001</v>
      </c>
      <c r="BD26" s="275">
        <v>557.50049999999999</v>
      </c>
      <c r="BE26" s="338">
        <v>535.22739999999999</v>
      </c>
      <c r="BF26" s="338">
        <v>538.29960000000005</v>
      </c>
      <c r="BG26" s="338">
        <v>517.66520000000003</v>
      </c>
      <c r="BH26" s="338">
        <v>455.45909999999998</v>
      </c>
      <c r="BI26" s="338">
        <v>486.18279999999999</v>
      </c>
      <c r="BJ26" s="338">
        <v>527.6585</v>
      </c>
      <c r="BK26" s="338">
        <v>542.0625</v>
      </c>
      <c r="BL26" s="338">
        <v>518.29520000000002</v>
      </c>
      <c r="BM26" s="338">
        <v>477.67140000000001</v>
      </c>
      <c r="BN26" s="338">
        <v>449.79250000000002</v>
      </c>
      <c r="BO26" s="338">
        <v>474.88979999999998</v>
      </c>
      <c r="BP26" s="338">
        <v>502.36540000000002</v>
      </c>
      <c r="BQ26" s="338">
        <v>511.5061</v>
      </c>
      <c r="BR26" s="338">
        <v>514.44219999999996</v>
      </c>
      <c r="BS26" s="338">
        <v>494.72219999999999</v>
      </c>
      <c r="BT26" s="338">
        <v>430.74860000000001</v>
      </c>
      <c r="BU26" s="338">
        <v>459.44009999999997</v>
      </c>
      <c r="BV26" s="338">
        <v>498.63440000000003</v>
      </c>
    </row>
    <row r="27" spans="1:74" ht="11.1" customHeight="1" x14ac:dyDescent="0.2">
      <c r="A27" s="556" t="s">
        <v>399</v>
      </c>
      <c r="B27" s="559" t="s">
        <v>400</v>
      </c>
      <c r="C27" s="275">
        <v>94.861914193999993</v>
      </c>
      <c r="D27" s="275">
        <v>88.234561786</v>
      </c>
      <c r="E27" s="275">
        <v>90.879187419000004</v>
      </c>
      <c r="F27" s="275">
        <v>110.30682433</v>
      </c>
      <c r="G27" s="275">
        <v>114.42208194</v>
      </c>
      <c r="H27" s="275">
        <v>97.798197333000005</v>
      </c>
      <c r="I27" s="275">
        <v>92.135398386999995</v>
      </c>
      <c r="J27" s="275">
        <v>89.286024515999998</v>
      </c>
      <c r="K27" s="275">
        <v>78.615817332999995</v>
      </c>
      <c r="L27" s="275">
        <v>83.094933225999995</v>
      </c>
      <c r="M27" s="275">
        <v>90.028127999999995</v>
      </c>
      <c r="N27" s="275">
        <v>104.1587529</v>
      </c>
      <c r="O27" s="275">
        <v>90.430774193999994</v>
      </c>
      <c r="P27" s="275">
        <v>81.355725714000002</v>
      </c>
      <c r="Q27" s="275">
        <v>89.229164515999997</v>
      </c>
      <c r="R27" s="275">
        <v>107.23759533</v>
      </c>
      <c r="S27" s="275">
        <v>90.027708709999999</v>
      </c>
      <c r="T27" s="275">
        <v>101.620013</v>
      </c>
      <c r="U27" s="275">
        <v>104.92501935</v>
      </c>
      <c r="V27" s="275">
        <v>88.301981290000001</v>
      </c>
      <c r="W27" s="275">
        <v>81.933304332999995</v>
      </c>
      <c r="X27" s="275">
        <v>83.779735806000005</v>
      </c>
      <c r="Y27" s="275">
        <v>94.722343667000004</v>
      </c>
      <c r="Z27" s="275">
        <v>101.96846128999999</v>
      </c>
      <c r="AA27" s="275">
        <v>103.59140581</v>
      </c>
      <c r="AB27" s="275">
        <v>110.37136103</v>
      </c>
      <c r="AC27" s="275">
        <v>109.42482097</v>
      </c>
      <c r="AD27" s="275">
        <v>110.13357967</v>
      </c>
      <c r="AE27" s="275">
        <v>99.519352581000007</v>
      </c>
      <c r="AF27" s="275">
        <v>87.085843667000006</v>
      </c>
      <c r="AG27" s="275">
        <v>80.853206451999995</v>
      </c>
      <c r="AH27" s="275">
        <v>77.615406773999993</v>
      </c>
      <c r="AI27" s="275">
        <v>71.917047667000006</v>
      </c>
      <c r="AJ27" s="275">
        <v>74.495124193999999</v>
      </c>
      <c r="AK27" s="275">
        <v>86.436520333000004</v>
      </c>
      <c r="AL27" s="275">
        <v>94.307336774000007</v>
      </c>
      <c r="AM27" s="275">
        <v>100.87820096999999</v>
      </c>
      <c r="AN27" s="275">
        <v>100.32806463999999</v>
      </c>
      <c r="AO27" s="275">
        <v>105.02654419</v>
      </c>
      <c r="AP27" s="275">
        <v>103.95848866999999</v>
      </c>
      <c r="AQ27" s="275">
        <v>109.3592929</v>
      </c>
      <c r="AR27" s="275">
        <v>106.293699</v>
      </c>
      <c r="AS27" s="275">
        <v>103.53471935</v>
      </c>
      <c r="AT27" s="275">
        <v>99.206650323000005</v>
      </c>
      <c r="AU27" s="275">
        <v>93.254847667000007</v>
      </c>
      <c r="AV27" s="275">
        <v>90.441706773999996</v>
      </c>
      <c r="AW27" s="275">
        <v>106.944273</v>
      </c>
      <c r="AX27" s="275">
        <v>100.7205629</v>
      </c>
      <c r="AY27" s="275">
        <v>92.386926451999997</v>
      </c>
      <c r="AZ27" s="275">
        <v>106.29546607</v>
      </c>
      <c r="BA27" s="275">
        <v>110.57489077</v>
      </c>
      <c r="BB27" s="275">
        <v>109.8410025</v>
      </c>
      <c r="BC27" s="275">
        <v>97.052199999999999</v>
      </c>
      <c r="BD27" s="275">
        <v>87.330619999999996</v>
      </c>
      <c r="BE27" s="338">
        <v>92.865369999999999</v>
      </c>
      <c r="BF27" s="338">
        <v>87.761809999999997</v>
      </c>
      <c r="BG27" s="338">
        <v>82.366990000000001</v>
      </c>
      <c r="BH27" s="338">
        <v>83.919939999999997</v>
      </c>
      <c r="BI27" s="338">
        <v>95.937150000000003</v>
      </c>
      <c r="BJ27" s="338">
        <v>102.98180000000001</v>
      </c>
      <c r="BK27" s="338">
        <v>96.137460000000004</v>
      </c>
      <c r="BL27" s="338">
        <v>95.961910000000003</v>
      </c>
      <c r="BM27" s="338">
        <v>106.9881</v>
      </c>
      <c r="BN27" s="338">
        <v>98.184579999999997</v>
      </c>
      <c r="BO27" s="338">
        <v>88.886809999999997</v>
      </c>
      <c r="BP27" s="338">
        <v>91.82423</v>
      </c>
      <c r="BQ27" s="338">
        <v>96.322770000000006</v>
      </c>
      <c r="BR27" s="338">
        <v>93.891509999999997</v>
      </c>
      <c r="BS27" s="338">
        <v>84.936850000000007</v>
      </c>
      <c r="BT27" s="338">
        <v>85.149929999999998</v>
      </c>
      <c r="BU27" s="338">
        <v>94.212440000000001</v>
      </c>
      <c r="BV27" s="338">
        <v>102.4713</v>
      </c>
    </row>
    <row r="28" spans="1:74" ht="11.1" customHeight="1" x14ac:dyDescent="0.2">
      <c r="A28" s="556" t="s">
        <v>401</v>
      </c>
      <c r="B28" s="557" t="s">
        <v>443</v>
      </c>
      <c r="C28" s="275">
        <v>72.571528709999995</v>
      </c>
      <c r="D28" s="275">
        <v>69.176563571000003</v>
      </c>
      <c r="E28" s="275">
        <v>73.380071290000004</v>
      </c>
      <c r="F28" s="275">
        <v>71.544529667000006</v>
      </c>
      <c r="G28" s="275">
        <v>58.273171290000001</v>
      </c>
      <c r="H28" s="275">
        <v>56.512513333000001</v>
      </c>
      <c r="I28" s="275">
        <v>59.542444516000003</v>
      </c>
      <c r="J28" s="275">
        <v>55.763563226000002</v>
      </c>
      <c r="K28" s="275">
        <v>59.378524667000001</v>
      </c>
      <c r="L28" s="275">
        <v>67.548927418999995</v>
      </c>
      <c r="M28" s="275">
        <v>77.659654666999998</v>
      </c>
      <c r="N28" s="275">
        <v>68.715320968</v>
      </c>
      <c r="O28" s="275">
        <v>75.558163871000005</v>
      </c>
      <c r="P28" s="275">
        <v>69.735666070999997</v>
      </c>
      <c r="Q28" s="275">
        <v>74.407206451999997</v>
      </c>
      <c r="R28" s="275">
        <v>69.188451333000003</v>
      </c>
      <c r="S28" s="275">
        <v>59.305727742000002</v>
      </c>
      <c r="T28" s="275">
        <v>58.153454332999999</v>
      </c>
      <c r="U28" s="275">
        <v>55.571797097000001</v>
      </c>
      <c r="V28" s="275">
        <v>56.138848709999998</v>
      </c>
      <c r="W28" s="275">
        <v>56.226597667</v>
      </c>
      <c r="X28" s="275">
        <v>67.784682580999998</v>
      </c>
      <c r="Y28" s="275">
        <v>74.138346333000001</v>
      </c>
      <c r="Z28" s="275">
        <v>71.179994839000003</v>
      </c>
      <c r="AA28" s="275">
        <v>77.266930645000002</v>
      </c>
      <c r="AB28" s="275">
        <v>78.167674137999995</v>
      </c>
      <c r="AC28" s="275">
        <v>71.707420967999994</v>
      </c>
      <c r="AD28" s="275">
        <v>60.505159667000001</v>
      </c>
      <c r="AE28" s="275">
        <v>58.047239032</v>
      </c>
      <c r="AF28" s="275">
        <v>64.641616999999997</v>
      </c>
      <c r="AG28" s="275">
        <v>59.785901934999998</v>
      </c>
      <c r="AH28" s="275">
        <v>59.617389355</v>
      </c>
      <c r="AI28" s="275">
        <v>58.188195667000002</v>
      </c>
      <c r="AJ28" s="275">
        <v>64.932718386999994</v>
      </c>
      <c r="AK28" s="275">
        <v>72.657719</v>
      </c>
      <c r="AL28" s="275">
        <v>83.841235806</v>
      </c>
      <c r="AM28" s="275">
        <v>64.499464193999998</v>
      </c>
      <c r="AN28" s="275">
        <v>73.992963928999998</v>
      </c>
      <c r="AO28" s="275">
        <v>77.456578386999993</v>
      </c>
      <c r="AP28" s="275">
        <v>76.741075667000004</v>
      </c>
      <c r="AQ28" s="275">
        <v>72.857392258000004</v>
      </c>
      <c r="AR28" s="275">
        <v>79.748767333000004</v>
      </c>
      <c r="AS28" s="275">
        <v>73.505981934999994</v>
      </c>
      <c r="AT28" s="275">
        <v>67.202175806</v>
      </c>
      <c r="AU28" s="275">
        <v>64.032583333000005</v>
      </c>
      <c r="AV28" s="275">
        <v>78.023382581000007</v>
      </c>
      <c r="AW28" s="275">
        <v>74.333355333</v>
      </c>
      <c r="AX28" s="275">
        <v>69.937882258000002</v>
      </c>
      <c r="AY28" s="275">
        <v>76.386698065000004</v>
      </c>
      <c r="AZ28" s="275">
        <v>85.566076070999998</v>
      </c>
      <c r="BA28" s="275">
        <v>78.234650806000005</v>
      </c>
      <c r="BB28" s="275">
        <v>76.475660000000005</v>
      </c>
      <c r="BC28" s="275">
        <v>68.058419999999998</v>
      </c>
      <c r="BD28" s="275">
        <v>70.529290000000003</v>
      </c>
      <c r="BE28" s="338">
        <v>65.92492</v>
      </c>
      <c r="BF28" s="338">
        <v>64.456789999999998</v>
      </c>
      <c r="BG28" s="338">
        <v>66.168229999999994</v>
      </c>
      <c r="BH28" s="338">
        <v>74.281400000000005</v>
      </c>
      <c r="BI28" s="338">
        <v>80.514740000000003</v>
      </c>
      <c r="BJ28" s="338">
        <v>78.375479999999996</v>
      </c>
      <c r="BK28" s="338">
        <v>78.68665</v>
      </c>
      <c r="BL28" s="338">
        <v>80.359250000000003</v>
      </c>
      <c r="BM28" s="338">
        <v>80.232659999999996</v>
      </c>
      <c r="BN28" s="338">
        <v>77.961730000000003</v>
      </c>
      <c r="BO28" s="338">
        <v>68.189049999999995</v>
      </c>
      <c r="BP28" s="338">
        <v>70.647310000000004</v>
      </c>
      <c r="BQ28" s="338">
        <v>66.050910000000002</v>
      </c>
      <c r="BR28" s="338">
        <v>64.832139999999995</v>
      </c>
      <c r="BS28" s="338">
        <v>66.875479999999996</v>
      </c>
      <c r="BT28" s="338">
        <v>75.565010000000001</v>
      </c>
      <c r="BU28" s="338">
        <v>81.409030000000001</v>
      </c>
      <c r="BV28" s="338">
        <v>83.09075</v>
      </c>
    </row>
    <row r="29" spans="1:74" ht="11.1" customHeight="1" x14ac:dyDescent="0.2">
      <c r="A29" s="556" t="s">
        <v>402</v>
      </c>
      <c r="B29" s="559" t="s">
        <v>390</v>
      </c>
      <c r="C29" s="275">
        <v>10.552771935000001</v>
      </c>
      <c r="D29" s="275">
        <v>10.281851429</v>
      </c>
      <c r="E29" s="275">
        <v>11.666199032</v>
      </c>
      <c r="F29" s="275">
        <v>11.441092666999999</v>
      </c>
      <c r="G29" s="275">
        <v>12.201034194</v>
      </c>
      <c r="H29" s="275">
        <v>12.679752333</v>
      </c>
      <c r="I29" s="275">
        <v>12.81438129</v>
      </c>
      <c r="J29" s="275">
        <v>12.876300968000001</v>
      </c>
      <c r="K29" s="275">
        <v>12.813057667000001</v>
      </c>
      <c r="L29" s="275">
        <v>12.051536452000001</v>
      </c>
      <c r="M29" s="275">
        <v>12.898610667</v>
      </c>
      <c r="N29" s="275">
        <v>12.608391613</v>
      </c>
      <c r="O29" s="275">
        <v>11.326132257999999</v>
      </c>
      <c r="P29" s="275">
        <v>10.208188571000001</v>
      </c>
      <c r="Q29" s="275">
        <v>10.457227097000001</v>
      </c>
      <c r="R29" s="275">
        <v>10.800702333</v>
      </c>
      <c r="S29" s="275">
        <v>11.271848387</v>
      </c>
      <c r="T29" s="275">
        <v>11.935196667</v>
      </c>
      <c r="U29" s="275">
        <v>11.997068387000001</v>
      </c>
      <c r="V29" s="275">
        <v>12.367820968</v>
      </c>
      <c r="W29" s="275">
        <v>12.088352667000001</v>
      </c>
      <c r="X29" s="275">
        <v>11.207636451999999</v>
      </c>
      <c r="Y29" s="275">
        <v>12.460825</v>
      </c>
      <c r="Z29" s="275">
        <v>12.325805484</v>
      </c>
      <c r="AA29" s="275">
        <v>11.654644515999999</v>
      </c>
      <c r="AB29" s="275">
        <v>11.440333448000001</v>
      </c>
      <c r="AC29" s="275">
        <v>10.979887742000001</v>
      </c>
      <c r="AD29" s="275">
        <v>11.115980333</v>
      </c>
      <c r="AE29" s="275">
        <v>11.602644839</v>
      </c>
      <c r="AF29" s="275">
        <v>11.495900667000001</v>
      </c>
      <c r="AG29" s="275">
        <v>11.705233548000001</v>
      </c>
      <c r="AH29" s="275">
        <v>11.867179354999999</v>
      </c>
      <c r="AI29" s="275">
        <v>11.237517</v>
      </c>
      <c r="AJ29" s="275">
        <v>10.834777097</v>
      </c>
      <c r="AK29" s="275">
        <v>11.533239667</v>
      </c>
      <c r="AL29" s="275">
        <v>11.814403226</v>
      </c>
      <c r="AM29" s="275">
        <v>11.253087419</v>
      </c>
      <c r="AN29" s="275">
        <v>11.103388928999999</v>
      </c>
      <c r="AO29" s="275">
        <v>10.786810322999999</v>
      </c>
      <c r="AP29" s="275">
        <v>10.658414667000001</v>
      </c>
      <c r="AQ29" s="275">
        <v>11.378081290000001</v>
      </c>
      <c r="AR29" s="275">
        <v>11.800470333</v>
      </c>
      <c r="AS29" s="275">
        <v>11.994885805999999</v>
      </c>
      <c r="AT29" s="275">
        <v>12.357485806</v>
      </c>
      <c r="AU29" s="275">
        <v>11.202601</v>
      </c>
      <c r="AV29" s="275">
        <v>10.627419677000001</v>
      </c>
      <c r="AW29" s="275">
        <v>11.802561000000001</v>
      </c>
      <c r="AX29" s="275">
        <v>12.172516452</v>
      </c>
      <c r="AY29" s="275">
        <v>10.994244516</v>
      </c>
      <c r="AZ29" s="275">
        <v>11.469948214</v>
      </c>
      <c r="BA29" s="275">
        <v>10.528893903</v>
      </c>
      <c r="BB29" s="275">
        <v>9.9520374999999994</v>
      </c>
      <c r="BC29" s="275">
        <v>11.067399999999999</v>
      </c>
      <c r="BD29" s="275">
        <v>12.02642</v>
      </c>
      <c r="BE29" s="338">
        <v>11.986689999999999</v>
      </c>
      <c r="BF29" s="338">
        <v>12.486929999999999</v>
      </c>
      <c r="BG29" s="338">
        <v>11.613479999999999</v>
      </c>
      <c r="BH29" s="338">
        <v>11.64296</v>
      </c>
      <c r="BI29" s="338">
        <v>12.27027</v>
      </c>
      <c r="BJ29" s="338">
        <v>12.40428</v>
      </c>
      <c r="BK29" s="338">
        <v>10.91353</v>
      </c>
      <c r="BL29" s="338">
        <v>10.423439999999999</v>
      </c>
      <c r="BM29" s="338">
        <v>10.87729</v>
      </c>
      <c r="BN29" s="338">
        <v>10.477830000000001</v>
      </c>
      <c r="BO29" s="338">
        <v>11.31663</v>
      </c>
      <c r="BP29" s="338">
        <v>12.300750000000001</v>
      </c>
      <c r="BQ29" s="338">
        <v>12.09165</v>
      </c>
      <c r="BR29" s="338">
        <v>12.454499999999999</v>
      </c>
      <c r="BS29" s="338">
        <v>11.59596</v>
      </c>
      <c r="BT29" s="338">
        <v>11.604660000000001</v>
      </c>
      <c r="BU29" s="338">
        <v>12.19961</v>
      </c>
      <c r="BV29" s="338">
        <v>12.322710000000001</v>
      </c>
    </row>
    <row r="30" spans="1:74" ht="11.1" customHeight="1" x14ac:dyDescent="0.2">
      <c r="A30" s="556" t="s">
        <v>403</v>
      </c>
      <c r="B30" s="557" t="s">
        <v>392</v>
      </c>
      <c r="C30" s="275">
        <v>1589.8433348000001</v>
      </c>
      <c r="D30" s="275">
        <v>1573.5127611</v>
      </c>
      <c r="E30" s="275">
        <v>1456.6556029000001</v>
      </c>
      <c r="F30" s="275">
        <v>1313.4288333</v>
      </c>
      <c r="G30" s="275">
        <v>1319.9902919000001</v>
      </c>
      <c r="H30" s="275">
        <v>1538.269949</v>
      </c>
      <c r="I30" s="275">
        <v>1630.339281</v>
      </c>
      <c r="J30" s="275">
        <v>1551.9195239000001</v>
      </c>
      <c r="K30" s="275">
        <v>1448.6984382999999</v>
      </c>
      <c r="L30" s="275">
        <v>1368.2731577</v>
      </c>
      <c r="M30" s="275">
        <v>1387.5256406999999</v>
      </c>
      <c r="N30" s="275">
        <v>1483.9922360999999</v>
      </c>
      <c r="O30" s="275">
        <v>1550.9870255000001</v>
      </c>
      <c r="P30" s="275">
        <v>1599.82006</v>
      </c>
      <c r="Q30" s="275">
        <v>1461.1663332000001</v>
      </c>
      <c r="R30" s="275">
        <v>1282.5115046999999</v>
      </c>
      <c r="S30" s="275">
        <v>1359.1268768</v>
      </c>
      <c r="T30" s="275">
        <v>1507.6317483</v>
      </c>
      <c r="U30" s="275">
        <v>1664.7787103000001</v>
      </c>
      <c r="V30" s="275">
        <v>1665.05323</v>
      </c>
      <c r="W30" s="275">
        <v>1540.6414030000001</v>
      </c>
      <c r="X30" s="275">
        <v>1326.9661954999999</v>
      </c>
      <c r="Y30" s="275">
        <v>1353.891742</v>
      </c>
      <c r="Z30" s="275">
        <v>1381.8707010000001</v>
      </c>
      <c r="AA30" s="275">
        <v>1498.1321751999999</v>
      </c>
      <c r="AB30" s="275">
        <v>1456.2074659</v>
      </c>
      <c r="AC30" s="275">
        <v>1306.0577042</v>
      </c>
      <c r="AD30" s="275">
        <v>1289.6848150000001</v>
      </c>
      <c r="AE30" s="275">
        <v>1354.5448776999999</v>
      </c>
      <c r="AF30" s="275">
        <v>1486.5096759999999</v>
      </c>
      <c r="AG30" s="275">
        <v>1717.1676829</v>
      </c>
      <c r="AH30" s="275">
        <v>1780.9265651999999</v>
      </c>
      <c r="AI30" s="275">
        <v>1520.170756</v>
      </c>
      <c r="AJ30" s="275">
        <v>1303.6016102999999</v>
      </c>
      <c r="AK30" s="275">
        <v>1345.2124017000001</v>
      </c>
      <c r="AL30" s="275">
        <v>1469.9647255</v>
      </c>
      <c r="AM30" s="275">
        <v>1378.9747165000001</v>
      </c>
      <c r="AN30" s="275">
        <v>1337.9641004</v>
      </c>
      <c r="AO30" s="275">
        <v>1390.0762681000001</v>
      </c>
      <c r="AP30" s="275">
        <v>1175.2644087000001</v>
      </c>
      <c r="AQ30" s="275">
        <v>1231.0524468000001</v>
      </c>
      <c r="AR30" s="275">
        <v>1465.314658</v>
      </c>
      <c r="AS30" s="275">
        <v>1599.2948157999999</v>
      </c>
      <c r="AT30" s="275">
        <v>1512.0705316000001</v>
      </c>
      <c r="AU30" s="275">
        <v>1401.8520020000001</v>
      </c>
      <c r="AV30" s="275">
        <v>1299.4040161</v>
      </c>
      <c r="AW30" s="275">
        <v>1313.9094872999999</v>
      </c>
      <c r="AX30" s="275">
        <v>1461.6252239</v>
      </c>
      <c r="AY30" s="275">
        <v>1507.6236274</v>
      </c>
      <c r="AZ30" s="275">
        <v>1402.0291996000001</v>
      </c>
      <c r="BA30" s="275">
        <v>1377.1492678</v>
      </c>
      <c r="BB30" s="275">
        <v>1275.0055663000001</v>
      </c>
      <c r="BC30" s="275">
        <v>1316.2180000000001</v>
      </c>
      <c r="BD30" s="275">
        <v>1538.0160000000001</v>
      </c>
      <c r="BE30" s="338">
        <v>1674.3420000000001</v>
      </c>
      <c r="BF30" s="338">
        <v>1670.729</v>
      </c>
      <c r="BG30" s="338">
        <v>1424.3050000000001</v>
      </c>
      <c r="BH30" s="338">
        <v>1335.567</v>
      </c>
      <c r="BI30" s="338">
        <v>1368.4349999999999</v>
      </c>
      <c r="BJ30" s="338">
        <v>1470.8820000000001</v>
      </c>
      <c r="BK30" s="338">
        <v>1458.2860000000001</v>
      </c>
      <c r="BL30" s="338">
        <v>1398.8240000000001</v>
      </c>
      <c r="BM30" s="338">
        <v>1339.9369999999999</v>
      </c>
      <c r="BN30" s="338">
        <v>1195.5360000000001</v>
      </c>
      <c r="BO30" s="338">
        <v>1259.7840000000001</v>
      </c>
      <c r="BP30" s="338">
        <v>1512.671</v>
      </c>
      <c r="BQ30" s="338">
        <v>1645.96</v>
      </c>
      <c r="BR30" s="338">
        <v>1640.9760000000001</v>
      </c>
      <c r="BS30" s="338">
        <v>1411.075</v>
      </c>
      <c r="BT30" s="338">
        <v>1325.242</v>
      </c>
      <c r="BU30" s="338">
        <v>1356.239</v>
      </c>
      <c r="BV30" s="338">
        <v>1457.7049999999999</v>
      </c>
    </row>
    <row r="31" spans="1:74" ht="11.1" customHeight="1" x14ac:dyDescent="0.2">
      <c r="A31" s="550"/>
      <c r="B31" s="131" t="s">
        <v>404</v>
      </c>
      <c r="C31" s="251"/>
      <c r="D31" s="251"/>
      <c r="E31" s="251"/>
      <c r="F31" s="251"/>
      <c r="G31" s="251"/>
      <c r="H31" s="251"/>
      <c r="I31" s="251"/>
      <c r="J31" s="251"/>
      <c r="K31" s="251"/>
      <c r="L31" s="251"/>
      <c r="M31" s="251"/>
      <c r="N31" s="251"/>
      <c r="O31" s="251"/>
      <c r="P31" s="251"/>
      <c r="Q31" s="251"/>
      <c r="R31" s="251"/>
      <c r="S31" s="251"/>
      <c r="T31" s="251"/>
      <c r="U31" s="251"/>
      <c r="V31" s="251"/>
      <c r="W31" s="251"/>
      <c r="X31" s="251"/>
      <c r="Y31" s="251"/>
      <c r="Z31" s="251"/>
      <c r="AA31" s="251"/>
      <c r="AB31" s="251"/>
      <c r="AC31" s="251"/>
      <c r="AD31" s="251"/>
      <c r="AE31" s="251"/>
      <c r="AF31" s="251"/>
      <c r="AG31" s="251"/>
      <c r="AH31" s="251"/>
      <c r="AI31" s="251"/>
      <c r="AJ31" s="251"/>
      <c r="AK31" s="251"/>
      <c r="AL31" s="251"/>
      <c r="AM31" s="251"/>
      <c r="AN31" s="251"/>
      <c r="AO31" s="251"/>
      <c r="AP31" s="251"/>
      <c r="AQ31" s="251"/>
      <c r="AR31" s="251"/>
      <c r="AS31" s="251"/>
      <c r="AT31" s="251"/>
      <c r="AU31" s="251"/>
      <c r="AV31" s="251"/>
      <c r="AW31" s="251"/>
      <c r="AX31" s="251"/>
      <c r="AY31" s="251"/>
      <c r="AZ31" s="251"/>
      <c r="BA31" s="251"/>
      <c r="BB31" s="251"/>
      <c r="BC31" s="251"/>
      <c r="BD31" s="251"/>
      <c r="BE31" s="364"/>
      <c r="BF31" s="364"/>
      <c r="BG31" s="364"/>
      <c r="BH31" s="364"/>
      <c r="BI31" s="364"/>
      <c r="BJ31" s="364"/>
      <c r="BK31" s="364"/>
      <c r="BL31" s="364"/>
      <c r="BM31" s="364"/>
      <c r="BN31" s="364"/>
      <c r="BO31" s="364"/>
      <c r="BP31" s="364"/>
      <c r="BQ31" s="364"/>
      <c r="BR31" s="364"/>
      <c r="BS31" s="364"/>
      <c r="BT31" s="364"/>
      <c r="BU31" s="364"/>
      <c r="BV31" s="364"/>
    </row>
    <row r="32" spans="1:74" ht="11.1" customHeight="1" x14ac:dyDescent="0.2">
      <c r="A32" s="556" t="s">
        <v>405</v>
      </c>
      <c r="B32" s="557" t="s">
        <v>90</v>
      </c>
      <c r="C32" s="275">
        <v>2230.6687206000001</v>
      </c>
      <c r="D32" s="275">
        <v>2269.5339189000001</v>
      </c>
      <c r="E32" s="275">
        <v>1887.6465396999999</v>
      </c>
      <c r="F32" s="275">
        <v>1593.2668557</v>
      </c>
      <c r="G32" s="275">
        <v>1818.1188806</v>
      </c>
      <c r="H32" s="275">
        <v>2126.4678453000001</v>
      </c>
      <c r="I32" s="275">
        <v>2205.0200884000001</v>
      </c>
      <c r="J32" s="275">
        <v>2133.5623270999999</v>
      </c>
      <c r="K32" s="275">
        <v>1944.8939817</v>
      </c>
      <c r="L32" s="275">
        <v>1510.7587045</v>
      </c>
      <c r="M32" s="275">
        <v>1669.0261539999999</v>
      </c>
      <c r="N32" s="275">
        <v>1659.0247661000001</v>
      </c>
      <c r="O32" s="275">
        <v>1792.5531226000001</v>
      </c>
      <c r="P32" s="275">
        <v>1988.7357896000001</v>
      </c>
      <c r="Q32" s="275">
        <v>1391.8587606000001</v>
      </c>
      <c r="R32" s="275">
        <v>1183.6588617</v>
      </c>
      <c r="S32" s="275">
        <v>1503.6827900000001</v>
      </c>
      <c r="T32" s="275">
        <v>1941.2723913</v>
      </c>
      <c r="U32" s="275">
        <v>2045.1243942000001</v>
      </c>
      <c r="V32" s="275">
        <v>1937.4068826</v>
      </c>
      <c r="W32" s="275">
        <v>1716.3979053</v>
      </c>
      <c r="X32" s="275">
        <v>1233.8193113</v>
      </c>
      <c r="Y32" s="275">
        <v>1156.2614037000001</v>
      </c>
      <c r="Z32" s="275">
        <v>1099.7634613</v>
      </c>
      <c r="AA32" s="275">
        <v>1485.2562074</v>
      </c>
      <c r="AB32" s="275">
        <v>1359.3663876000001</v>
      </c>
      <c r="AC32" s="275">
        <v>971.36918613</v>
      </c>
      <c r="AD32" s="275">
        <v>1033.525496</v>
      </c>
      <c r="AE32" s="275">
        <v>1202.5180987000001</v>
      </c>
      <c r="AF32" s="275">
        <v>1809.1858216999999</v>
      </c>
      <c r="AG32" s="275">
        <v>2053.0686231999998</v>
      </c>
      <c r="AH32" s="275">
        <v>2010.4383613</v>
      </c>
      <c r="AI32" s="275">
        <v>1774.5340450000001</v>
      </c>
      <c r="AJ32" s="275">
        <v>1462.8773377</v>
      </c>
      <c r="AK32" s="275">
        <v>1237.1069967000001</v>
      </c>
      <c r="AL32" s="275">
        <v>1679.5429283999999</v>
      </c>
      <c r="AM32" s="275">
        <v>1581.5244399999999</v>
      </c>
      <c r="AN32" s="275">
        <v>1227.0813868</v>
      </c>
      <c r="AO32" s="275">
        <v>1170.0889135</v>
      </c>
      <c r="AP32" s="275">
        <v>1207.9332959999999</v>
      </c>
      <c r="AQ32" s="275">
        <v>1386.7349254999999</v>
      </c>
      <c r="AR32" s="275">
        <v>1655.7759887</v>
      </c>
      <c r="AS32" s="275">
        <v>1865.9394454999999</v>
      </c>
      <c r="AT32" s="275">
        <v>1733.6438502999999</v>
      </c>
      <c r="AU32" s="275">
        <v>1435.6190167</v>
      </c>
      <c r="AV32" s="275">
        <v>1243.3116944999999</v>
      </c>
      <c r="AW32" s="275">
        <v>1205.4437223</v>
      </c>
      <c r="AX32" s="275">
        <v>1428.1958135</v>
      </c>
      <c r="AY32" s="275">
        <v>1719.6548081000001</v>
      </c>
      <c r="AZ32" s="275">
        <v>1093.2175725</v>
      </c>
      <c r="BA32" s="275">
        <v>954.88854005999997</v>
      </c>
      <c r="BB32" s="275">
        <v>971.13717569999994</v>
      </c>
      <c r="BC32" s="275">
        <v>1292.5119999999999</v>
      </c>
      <c r="BD32" s="275">
        <v>1680.6379999999999</v>
      </c>
      <c r="BE32" s="338">
        <v>1685.817</v>
      </c>
      <c r="BF32" s="338">
        <v>1708.723</v>
      </c>
      <c r="BG32" s="338">
        <v>1388.703</v>
      </c>
      <c r="BH32" s="338">
        <v>1210.644</v>
      </c>
      <c r="BI32" s="338">
        <v>1123.4939999999999</v>
      </c>
      <c r="BJ32" s="338">
        <v>1352.539</v>
      </c>
      <c r="BK32" s="338">
        <v>1619.683</v>
      </c>
      <c r="BL32" s="338">
        <v>1298.3</v>
      </c>
      <c r="BM32" s="338">
        <v>1008.4640000000001</v>
      </c>
      <c r="BN32" s="338">
        <v>902.44150000000002</v>
      </c>
      <c r="BO32" s="338">
        <v>1077.625</v>
      </c>
      <c r="BP32" s="338">
        <v>1353.309</v>
      </c>
      <c r="BQ32" s="338">
        <v>1613.6479999999999</v>
      </c>
      <c r="BR32" s="338">
        <v>1625.538</v>
      </c>
      <c r="BS32" s="338">
        <v>1289.3869999999999</v>
      </c>
      <c r="BT32" s="338">
        <v>1108.711</v>
      </c>
      <c r="BU32" s="338">
        <v>1030.231</v>
      </c>
      <c r="BV32" s="338">
        <v>1265.2280000000001</v>
      </c>
    </row>
    <row r="33" spans="1:74" ht="11.1" customHeight="1" x14ac:dyDescent="0.2">
      <c r="A33" s="556" t="s">
        <v>406</v>
      </c>
      <c r="B33" s="557" t="s">
        <v>91</v>
      </c>
      <c r="C33" s="275">
        <v>1691.1470529000001</v>
      </c>
      <c r="D33" s="275">
        <v>1442.3796057</v>
      </c>
      <c r="E33" s="275">
        <v>1468.6768767999999</v>
      </c>
      <c r="F33" s="275">
        <v>1530.8294149999999</v>
      </c>
      <c r="G33" s="275">
        <v>1710.0982905999999</v>
      </c>
      <c r="H33" s="275">
        <v>1937.0347707000001</v>
      </c>
      <c r="I33" s="275">
        <v>2055.1175748000001</v>
      </c>
      <c r="J33" s="275">
        <v>2257.8103823000001</v>
      </c>
      <c r="K33" s="275">
        <v>1947.3600193</v>
      </c>
      <c r="L33" s="275">
        <v>1692.1022</v>
      </c>
      <c r="M33" s="275">
        <v>1575.6271907</v>
      </c>
      <c r="N33" s="275">
        <v>1644.5609035</v>
      </c>
      <c r="O33" s="275">
        <v>1964.8143623000001</v>
      </c>
      <c r="P33" s="275">
        <v>2039.0010189</v>
      </c>
      <c r="Q33" s="275">
        <v>1901.809381</v>
      </c>
      <c r="R33" s="275">
        <v>1860.9320660000001</v>
      </c>
      <c r="S33" s="275">
        <v>2002.5611154999999</v>
      </c>
      <c r="T33" s="275">
        <v>2373.7419399999999</v>
      </c>
      <c r="U33" s="275">
        <v>2592.0675554999998</v>
      </c>
      <c r="V33" s="275">
        <v>2526.6230725999999</v>
      </c>
      <c r="W33" s="275">
        <v>2267.9478377</v>
      </c>
      <c r="X33" s="275">
        <v>1945.9828190000001</v>
      </c>
      <c r="Y33" s="275">
        <v>1949.6924246999999</v>
      </c>
      <c r="Z33" s="275">
        <v>2031.0029497</v>
      </c>
      <c r="AA33" s="275">
        <v>2054.5396934999999</v>
      </c>
      <c r="AB33" s="275">
        <v>1980.5972855</v>
      </c>
      <c r="AC33" s="275">
        <v>2004.6320229</v>
      </c>
      <c r="AD33" s="275">
        <v>1958.2331567000001</v>
      </c>
      <c r="AE33" s="275">
        <v>2176.2812484000001</v>
      </c>
      <c r="AF33" s="275">
        <v>2564.365417</v>
      </c>
      <c r="AG33" s="275">
        <v>2755.8516534999999</v>
      </c>
      <c r="AH33" s="275">
        <v>2751.1950628999998</v>
      </c>
      <c r="AI33" s="275">
        <v>2423.1269782999998</v>
      </c>
      <c r="AJ33" s="275">
        <v>1897.2531380999999</v>
      </c>
      <c r="AK33" s="275">
        <v>1814.9277973000001</v>
      </c>
      <c r="AL33" s="275">
        <v>1737.1003023000001</v>
      </c>
      <c r="AM33" s="275">
        <v>1649.8338377</v>
      </c>
      <c r="AN33" s="275">
        <v>1761.8249396000001</v>
      </c>
      <c r="AO33" s="275">
        <v>1877.8484857999999</v>
      </c>
      <c r="AP33" s="275">
        <v>1843.9264230000001</v>
      </c>
      <c r="AQ33" s="275">
        <v>2026.0098625999999</v>
      </c>
      <c r="AR33" s="275">
        <v>2392.1937200000002</v>
      </c>
      <c r="AS33" s="275">
        <v>2761.2735742</v>
      </c>
      <c r="AT33" s="275">
        <v>2652.0876729000001</v>
      </c>
      <c r="AU33" s="275">
        <v>2271.670799</v>
      </c>
      <c r="AV33" s="275">
        <v>1974.9844848</v>
      </c>
      <c r="AW33" s="275">
        <v>1803.3920257</v>
      </c>
      <c r="AX33" s="275">
        <v>1983.3138745000001</v>
      </c>
      <c r="AY33" s="275">
        <v>2134.2037897</v>
      </c>
      <c r="AZ33" s="275">
        <v>2081.8474675000002</v>
      </c>
      <c r="BA33" s="275">
        <v>1943.3008273</v>
      </c>
      <c r="BB33" s="275">
        <v>1994.4965107999999</v>
      </c>
      <c r="BC33" s="275">
        <v>2343.1770000000001</v>
      </c>
      <c r="BD33" s="275">
        <v>2704.6570000000002</v>
      </c>
      <c r="BE33" s="338">
        <v>2835.6469999999999</v>
      </c>
      <c r="BF33" s="338">
        <v>2807.9029999999998</v>
      </c>
      <c r="BG33" s="338">
        <v>2383.84</v>
      </c>
      <c r="BH33" s="338">
        <v>2052.759</v>
      </c>
      <c r="BI33" s="338">
        <v>1927.4549999999999</v>
      </c>
      <c r="BJ33" s="338">
        <v>2033.7070000000001</v>
      </c>
      <c r="BK33" s="338">
        <v>2154.6559999999999</v>
      </c>
      <c r="BL33" s="338">
        <v>2016.059</v>
      </c>
      <c r="BM33" s="338">
        <v>1909.393</v>
      </c>
      <c r="BN33" s="338">
        <v>1956.018</v>
      </c>
      <c r="BO33" s="338">
        <v>2185.8829999999998</v>
      </c>
      <c r="BP33" s="338">
        <v>2567.2779999999998</v>
      </c>
      <c r="BQ33" s="338">
        <v>2918.9119999999998</v>
      </c>
      <c r="BR33" s="338">
        <v>2915.8629999999998</v>
      </c>
      <c r="BS33" s="338">
        <v>2496.77</v>
      </c>
      <c r="BT33" s="338">
        <v>2131.0360000000001</v>
      </c>
      <c r="BU33" s="338">
        <v>1996.617</v>
      </c>
      <c r="BV33" s="338">
        <v>2084.8009999999999</v>
      </c>
    </row>
    <row r="34" spans="1:74" ht="11.1" customHeight="1" x14ac:dyDescent="0.2">
      <c r="A34" s="556" t="s">
        <v>407</v>
      </c>
      <c r="B34" s="559" t="s">
        <v>376</v>
      </c>
      <c r="C34" s="275">
        <v>85.351634838999999</v>
      </c>
      <c r="D34" s="275">
        <v>33.916667142999998</v>
      </c>
      <c r="E34" s="275">
        <v>37.045199031999999</v>
      </c>
      <c r="F34" s="275">
        <v>23.995639000000001</v>
      </c>
      <c r="G34" s="275">
        <v>28.926227419</v>
      </c>
      <c r="H34" s="275">
        <v>31.385268332999999</v>
      </c>
      <c r="I34" s="275">
        <v>27.870739031999999</v>
      </c>
      <c r="J34" s="275">
        <v>27.031188709999999</v>
      </c>
      <c r="K34" s="275">
        <v>24.787393333000001</v>
      </c>
      <c r="L34" s="275">
        <v>18.162210323</v>
      </c>
      <c r="M34" s="275">
        <v>23.716175667000002</v>
      </c>
      <c r="N34" s="275">
        <v>30.799765806</v>
      </c>
      <c r="O34" s="275">
        <v>37.499222258000003</v>
      </c>
      <c r="P34" s="275">
        <v>69.190273214000001</v>
      </c>
      <c r="Q34" s="275">
        <v>21.186645806000001</v>
      </c>
      <c r="R34" s="275">
        <v>23.948297</v>
      </c>
      <c r="S34" s="275">
        <v>27.165100323000001</v>
      </c>
      <c r="T34" s="275">
        <v>21.405768667</v>
      </c>
      <c r="U34" s="275">
        <v>31.455662258</v>
      </c>
      <c r="V34" s="275">
        <v>26.707334839000001</v>
      </c>
      <c r="W34" s="275">
        <v>26.673217999999999</v>
      </c>
      <c r="X34" s="275">
        <v>23.588510968000001</v>
      </c>
      <c r="Y34" s="275">
        <v>19.161936333</v>
      </c>
      <c r="Z34" s="275">
        <v>21.619371935</v>
      </c>
      <c r="AA34" s="275">
        <v>36.717470644999999</v>
      </c>
      <c r="AB34" s="275">
        <v>26.492349310000002</v>
      </c>
      <c r="AC34" s="275">
        <v>25.477342580999998</v>
      </c>
      <c r="AD34" s="275">
        <v>28.262100666999999</v>
      </c>
      <c r="AE34" s="275">
        <v>29.429300968</v>
      </c>
      <c r="AF34" s="275">
        <v>32.846693666999997</v>
      </c>
      <c r="AG34" s="275">
        <v>37.867905483999998</v>
      </c>
      <c r="AH34" s="275">
        <v>36.220622257999999</v>
      </c>
      <c r="AI34" s="275">
        <v>30.436114</v>
      </c>
      <c r="AJ34" s="275">
        <v>17.769836129000002</v>
      </c>
      <c r="AK34" s="275">
        <v>24.790329332999999</v>
      </c>
      <c r="AL34" s="275">
        <v>26.199654839000001</v>
      </c>
      <c r="AM34" s="275">
        <v>28.462510323</v>
      </c>
      <c r="AN34" s="275">
        <v>23.910030357</v>
      </c>
      <c r="AO34" s="275">
        <v>22.352748065</v>
      </c>
      <c r="AP34" s="275">
        <v>12.722949667</v>
      </c>
      <c r="AQ34" s="275">
        <v>26.606461934999999</v>
      </c>
      <c r="AR34" s="275">
        <v>27.930432332999999</v>
      </c>
      <c r="AS34" s="275">
        <v>25.362781612999999</v>
      </c>
      <c r="AT34" s="275">
        <v>21.303913548000001</v>
      </c>
      <c r="AU34" s="275">
        <v>21.013202667000002</v>
      </c>
      <c r="AV34" s="275">
        <v>16.309263548000001</v>
      </c>
      <c r="AW34" s="275">
        <v>22.696267667000001</v>
      </c>
      <c r="AX34" s="275">
        <v>23.448937097000002</v>
      </c>
      <c r="AY34" s="275">
        <v>75.212085806000005</v>
      </c>
      <c r="AZ34" s="275">
        <v>20.131641785999999</v>
      </c>
      <c r="BA34" s="275">
        <v>17.718376355</v>
      </c>
      <c r="BB34" s="275">
        <v>19.238274933</v>
      </c>
      <c r="BC34" s="275">
        <v>29.176359999999999</v>
      </c>
      <c r="BD34" s="275">
        <v>30.227409999999999</v>
      </c>
      <c r="BE34" s="338">
        <v>30.672280000000001</v>
      </c>
      <c r="BF34" s="338">
        <v>26.91555</v>
      </c>
      <c r="BG34" s="338">
        <v>25.042680000000001</v>
      </c>
      <c r="BH34" s="338">
        <v>20.484059999999999</v>
      </c>
      <c r="BI34" s="338">
        <v>20.059270000000001</v>
      </c>
      <c r="BJ34" s="338">
        <v>26.154869999999999</v>
      </c>
      <c r="BK34" s="338">
        <v>39.3703</v>
      </c>
      <c r="BL34" s="338">
        <v>26.950060000000001</v>
      </c>
      <c r="BM34" s="338">
        <v>23.595130000000001</v>
      </c>
      <c r="BN34" s="338">
        <v>20.599219999999999</v>
      </c>
      <c r="BO34" s="338">
        <v>26.094889999999999</v>
      </c>
      <c r="BP34" s="338">
        <v>26.339259999999999</v>
      </c>
      <c r="BQ34" s="338">
        <v>30.537430000000001</v>
      </c>
      <c r="BR34" s="338">
        <v>27.842030000000001</v>
      </c>
      <c r="BS34" s="338">
        <v>25.67745</v>
      </c>
      <c r="BT34" s="338">
        <v>21.150690000000001</v>
      </c>
      <c r="BU34" s="338">
        <v>20.109639999999999</v>
      </c>
      <c r="BV34" s="338">
        <v>26.15363</v>
      </c>
    </row>
    <row r="35" spans="1:74" ht="11.1" customHeight="1" x14ac:dyDescent="0.2">
      <c r="A35" s="556" t="s">
        <v>408</v>
      </c>
      <c r="B35" s="559" t="s">
        <v>92</v>
      </c>
      <c r="C35" s="275">
        <v>11.571497097</v>
      </c>
      <c r="D35" s="275">
        <v>10.6855425</v>
      </c>
      <c r="E35" s="275">
        <v>10.531371934999999</v>
      </c>
      <c r="F35" s="275">
        <v>10.129813333</v>
      </c>
      <c r="G35" s="275">
        <v>10.613297419</v>
      </c>
      <c r="H35" s="275">
        <v>13.343446999999999</v>
      </c>
      <c r="I35" s="275">
        <v>14.139970645</v>
      </c>
      <c r="J35" s="275">
        <v>14.189857419000001</v>
      </c>
      <c r="K35" s="275">
        <v>15.830172333</v>
      </c>
      <c r="L35" s="275">
        <v>14.74654129</v>
      </c>
      <c r="M35" s="275">
        <v>14.751784667000001</v>
      </c>
      <c r="N35" s="275">
        <v>14.071047741999999</v>
      </c>
      <c r="O35" s="275">
        <v>14.981497419</v>
      </c>
      <c r="P35" s="275">
        <v>15.432137143</v>
      </c>
      <c r="Q35" s="275">
        <v>14.824492902999999</v>
      </c>
      <c r="R35" s="275">
        <v>13.573748999999999</v>
      </c>
      <c r="S35" s="275">
        <v>12.873467097000001</v>
      </c>
      <c r="T35" s="275">
        <v>13.843386667000001</v>
      </c>
      <c r="U35" s="275">
        <v>15.227577096999999</v>
      </c>
      <c r="V35" s="275">
        <v>14.778106451999999</v>
      </c>
      <c r="W35" s="275">
        <v>15.767148667000001</v>
      </c>
      <c r="X35" s="275">
        <v>12.772756451999999</v>
      </c>
      <c r="Y35" s="275">
        <v>13.691338</v>
      </c>
      <c r="Z35" s="275">
        <v>16.523856128999999</v>
      </c>
      <c r="AA35" s="275">
        <v>15.127264516</v>
      </c>
      <c r="AB35" s="275">
        <v>12.697045171999999</v>
      </c>
      <c r="AC35" s="275">
        <v>16.425708709999999</v>
      </c>
      <c r="AD35" s="275">
        <v>15.133729000000001</v>
      </c>
      <c r="AE35" s="275">
        <v>11.385797418999999</v>
      </c>
      <c r="AF35" s="275">
        <v>13.192627333000001</v>
      </c>
      <c r="AG35" s="275">
        <v>14.116604516000001</v>
      </c>
      <c r="AH35" s="275">
        <v>13.757107097</v>
      </c>
      <c r="AI35" s="275">
        <v>13.34545</v>
      </c>
      <c r="AJ35" s="275">
        <v>11.529456129</v>
      </c>
      <c r="AK35" s="275">
        <v>13.048512000000001</v>
      </c>
      <c r="AL35" s="275">
        <v>12.795977097</v>
      </c>
      <c r="AM35" s="275">
        <v>14.180850323</v>
      </c>
      <c r="AN35" s="275">
        <v>15.375747857</v>
      </c>
      <c r="AO35" s="275">
        <v>14.135922258000001</v>
      </c>
      <c r="AP35" s="275">
        <v>15.108794</v>
      </c>
      <c r="AQ35" s="275">
        <v>14.465233226</v>
      </c>
      <c r="AR35" s="275">
        <v>15.438647</v>
      </c>
      <c r="AS35" s="275">
        <v>15.104624839</v>
      </c>
      <c r="AT35" s="275">
        <v>15.674932581</v>
      </c>
      <c r="AU35" s="275">
        <v>14.387086</v>
      </c>
      <c r="AV35" s="275">
        <v>11.976957419</v>
      </c>
      <c r="AW35" s="275">
        <v>13.912456333</v>
      </c>
      <c r="AX35" s="275">
        <v>13.568347419</v>
      </c>
      <c r="AY35" s="275">
        <v>12.820155806000001</v>
      </c>
      <c r="AZ35" s="275">
        <v>14.1480625</v>
      </c>
      <c r="BA35" s="275">
        <v>12.649078128999999</v>
      </c>
      <c r="BB35" s="275">
        <v>11.976151433</v>
      </c>
      <c r="BC35" s="275">
        <v>15.14794</v>
      </c>
      <c r="BD35" s="275">
        <v>15.974830000000001</v>
      </c>
      <c r="BE35" s="338">
        <v>14.9946</v>
      </c>
      <c r="BF35" s="338">
        <v>15.534789999999999</v>
      </c>
      <c r="BG35" s="338">
        <v>14.151070000000001</v>
      </c>
      <c r="BH35" s="338">
        <v>11.56012</v>
      </c>
      <c r="BI35" s="338">
        <v>13.74455</v>
      </c>
      <c r="BJ35" s="338">
        <v>13.14171</v>
      </c>
      <c r="BK35" s="338">
        <v>12.89728</v>
      </c>
      <c r="BL35" s="338">
        <v>13.018879999999999</v>
      </c>
      <c r="BM35" s="338">
        <v>11.71368</v>
      </c>
      <c r="BN35" s="338">
        <v>11.278499999999999</v>
      </c>
      <c r="BO35" s="338">
        <v>14.28153</v>
      </c>
      <c r="BP35" s="338">
        <v>15.42845</v>
      </c>
      <c r="BQ35" s="338">
        <v>14.46</v>
      </c>
      <c r="BR35" s="338">
        <v>15.13472</v>
      </c>
      <c r="BS35" s="338">
        <v>13.82803</v>
      </c>
      <c r="BT35" s="338">
        <v>11.13721</v>
      </c>
      <c r="BU35" s="338">
        <v>13.359769999999999</v>
      </c>
      <c r="BV35" s="338">
        <v>12.687720000000001</v>
      </c>
    </row>
    <row r="36" spans="1:74" ht="11.1" customHeight="1" x14ac:dyDescent="0.2">
      <c r="A36" s="556" t="s">
        <v>409</v>
      </c>
      <c r="B36" s="559" t="s">
        <v>93</v>
      </c>
      <c r="C36" s="275">
        <v>1037.5478387000001</v>
      </c>
      <c r="D36" s="275">
        <v>992.99678571000004</v>
      </c>
      <c r="E36" s="275">
        <v>873.55235484000002</v>
      </c>
      <c r="F36" s="275">
        <v>802.41016666999997</v>
      </c>
      <c r="G36" s="275">
        <v>863.53448387000003</v>
      </c>
      <c r="H36" s="275">
        <v>980.71713333000002</v>
      </c>
      <c r="I36" s="275">
        <v>1010.0427097</v>
      </c>
      <c r="J36" s="275">
        <v>995.37554838999995</v>
      </c>
      <c r="K36" s="275">
        <v>976.38166666999996</v>
      </c>
      <c r="L36" s="275">
        <v>910.43435483999997</v>
      </c>
      <c r="M36" s="275">
        <v>983.34079999999994</v>
      </c>
      <c r="N36" s="275">
        <v>1036.6689355000001</v>
      </c>
      <c r="O36" s="275">
        <v>1053.0472580999999</v>
      </c>
      <c r="P36" s="275">
        <v>971.35717856999997</v>
      </c>
      <c r="Q36" s="275">
        <v>897.51487096999995</v>
      </c>
      <c r="R36" s="275">
        <v>894.27530000000002</v>
      </c>
      <c r="S36" s="275">
        <v>963.87148387000002</v>
      </c>
      <c r="T36" s="275">
        <v>1011.0156667</v>
      </c>
      <c r="U36" s="275">
        <v>1013.1765484</v>
      </c>
      <c r="V36" s="275">
        <v>1023.9803548</v>
      </c>
      <c r="W36" s="275">
        <v>965.65869999999995</v>
      </c>
      <c r="X36" s="275">
        <v>843.04012903</v>
      </c>
      <c r="Y36" s="275">
        <v>825.01673332999997</v>
      </c>
      <c r="Z36" s="275">
        <v>946.00800000000004</v>
      </c>
      <c r="AA36" s="275">
        <v>1006.1387097</v>
      </c>
      <c r="AB36" s="275">
        <v>956.27255172000002</v>
      </c>
      <c r="AC36" s="275">
        <v>890.9606129</v>
      </c>
      <c r="AD36" s="275">
        <v>988.88890000000004</v>
      </c>
      <c r="AE36" s="275">
        <v>989.14661290000004</v>
      </c>
      <c r="AF36" s="275">
        <v>1017.5486333</v>
      </c>
      <c r="AG36" s="275">
        <v>1013.9164194</v>
      </c>
      <c r="AH36" s="275">
        <v>1007.3107419</v>
      </c>
      <c r="AI36" s="275">
        <v>959.16223333000005</v>
      </c>
      <c r="AJ36" s="275">
        <v>831.88129031999995</v>
      </c>
      <c r="AK36" s="275">
        <v>956.48666666999998</v>
      </c>
      <c r="AL36" s="275">
        <v>1019.9937419</v>
      </c>
      <c r="AM36" s="275">
        <v>1031.7941934999999</v>
      </c>
      <c r="AN36" s="275">
        <v>985.63146429000005</v>
      </c>
      <c r="AO36" s="275">
        <v>904.01574194</v>
      </c>
      <c r="AP36" s="275">
        <v>805.21500000000003</v>
      </c>
      <c r="AQ36" s="275">
        <v>882.28564515999994</v>
      </c>
      <c r="AR36" s="275">
        <v>975.70523333000006</v>
      </c>
      <c r="AS36" s="275">
        <v>986.26925805999997</v>
      </c>
      <c r="AT36" s="275">
        <v>1035.0646773999999</v>
      </c>
      <c r="AU36" s="275">
        <v>987.63890000000004</v>
      </c>
      <c r="AV36" s="275">
        <v>975.59041935000005</v>
      </c>
      <c r="AW36" s="275">
        <v>998.62043332999997</v>
      </c>
      <c r="AX36" s="275">
        <v>1060.3943870999999</v>
      </c>
      <c r="AY36" s="275">
        <v>1054.5223226000001</v>
      </c>
      <c r="AZ36" s="275">
        <v>1012.9148214000001</v>
      </c>
      <c r="BA36" s="275">
        <v>956.88274193999996</v>
      </c>
      <c r="BB36" s="275">
        <v>881.04989999999998</v>
      </c>
      <c r="BC36" s="275">
        <v>957.43939999999998</v>
      </c>
      <c r="BD36" s="275">
        <v>1015.7569999999999</v>
      </c>
      <c r="BE36" s="338">
        <v>1022.919</v>
      </c>
      <c r="BF36" s="338">
        <v>1028.7909999999999</v>
      </c>
      <c r="BG36" s="338">
        <v>989.35440000000006</v>
      </c>
      <c r="BH36" s="338">
        <v>893.83820000000003</v>
      </c>
      <c r="BI36" s="338">
        <v>953.37530000000004</v>
      </c>
      <c r="BJ36" s="338">
        <v>1038.317</v>
      </c>
      <c r="BK36" s="338">
        <v>1066.9949999999999</v>
      </c>
      <c r="BL36" s="338">
        <v>1020.212</v>
      </c>
      <c r="BM36" s="338">
        <v>940.24800000000005</v>
      </c>
      <c r="BN36" s="338">
        <v>885.37130000000002</v>
      </c>
      <c r="BO36" s="338">
        <v>934.77269999999999</v>
      </c>
      <c r="BP36" s="338">
        <v>1022.873</v>
      </c>
      <c r="BQ36" s="338">
        <v>1041.4839999999999</v>
      </c>
      <c r="BR36" s="338">
        <v>1047.463</v>
      </c>
      <c r="BS36" s="338">
        <v>1007.311</v>
      </c>
      <c r="BT36" s="338">
        <v>910.06079999999997</v>
      </c>
      <c r="BU36" s="338">
        <v>970.67840000000001</v>
      </c>
      <c r="BV36" s="338">
        <v>1053.4860000000001</v>
      </c>
    </row>
    <row r="37" spans="1:74" ht="11.1" customHeight="1" x14ac:dyDescent="0.2">
      <c r="A37" s="556" t="s">
        <v>410</v>
      </c>
      <c r="B37" s="559" t="s">
        <v>400</v>
      </c>
      <c r="C37" s="275">
        <v>186.81039967999999</v>
      </c>
      <c r="D37" s="275">
        <v>145.52239320999999</v>
      </c>
      <c r="E37" s="275">
        <v>114.61848323</v>
      </c>
      <c r="F37" s="275">
        <v>117.34200533000001</v>
      </c>
      <c r="G37" s="275">
        <v>84.544444193999993</v>
      </c>
      <c r="H37" s="275">
        <v>85.849405000000004</v>
      </c>
      <c r="I37" s="275">
        <v>67.421333226000002</v>
      </c>
      <c r="J37" s="275">
        <v>76.387639355000005</v>
      </c>
      <c r="K37" s="275">
        <v>71.204616000000001</v>
      </c>
      <c r="L37" s="275">
        <v>98.587568709999999</v>
      </c>
      <c r="M37" s="275">
        <v>94.894681000000006</v>
      </c>
      <c r="N37" s="275">
        <v>110.44205871</v>
      </c>
      <c r="O37" s="275">
        <v>130.33582354999999</v>
      </c>
      <c r="P37" s="275">
        <v>101.50278679</v>
      </c>
      <c r="Q37" s="275">
        <v>137.40379709999999</v>
      </c>
      <c r="R37" s="275">
        <v>151.149742</v>
      </c>
      <c r="S37" s="275">
        <v>75.585373548000007</v>
      </c>
      <c r="T37" s="275">
        <v>85.550974332999999</v>
      </c>
      <c r="U37" s="275">
        <v>112.06724355</v>
      </c>
      <c r="V37" s="275">
        <v>86.423226129</v>
      </c>
      <c r="W37" s="275">
        <v>66.570839000000007</v>
      </c>
      <c r="X37" s="275">
        <v>104.59883096999999</v>
      </c>
      <c r="Y37" s="275">
        <v>147.30130600000001</v>
      </c>
      <c r="Z37" s="275">
        <v>193.90678355</v>
      </c>
      <c r="AA37" s="275">
        <v>234.93912516</v>
      </c>
      <c r="AB37" s="275">
        <v>204.44215138000001</v>
      </c>
      <c r="AC37" s="275">
        <v>141.48150580999999</v>
      </c>
      <c r="AD37" s="275">
        <v>86.132230332999995</v>
      </c>
      <c r="AE37" s="275">
        <v>86.879723225999996</v>
      </c>
      <c r="AF37" s="275">
        <v>73.448282332999995</v>
      </c>
      <c r="AG37" s="275">
        <v>64.774182902999996</v>
      </c>
      <c r="AH37" s="275">
        <v>77.555397096999997</v>
      </c>
      <c r="AI37" s="275">
        <v>58.156867333000001</v>
      </c>
      <c r="AJ37" s="275">
        <v>64.193697741999998</v>
      </c>
      <c r="AK37" s="275">
        <v>43.169641667</v>
      </c>
      <c r="AL37" s="275">
        <v>68.136704839000004</v>
      </c>
      <c r="AM37" s="275">
        <v>133.78195805999999</v>
      </c>
      <c r="AN37" s="275">
        <v>121.76330643</v>
      </c>
      <c r="AO37" s="275">
        <v>128.55833225999999</v>
      </c>
      <c r="AP37" s="275">
        <v>139.12391733000001</v>
      </c>
      <c r="AQ37" s="275">
        <v>151.59051258</v>
      </c>
      <c r="AR37" s="275">
        <v>122.45912267</v>
      </c>
      <c r="AS37" s="275">
        <v>109.87605258000001</v>
      </c>
      <c r="AT37" s="275">
        <v>98.928373871000005</v>
      </c>
      <c r="AU37" s="275">
        <v>89.289111000000005</v>
      </c>
      <c r="AV37" s="275">
        <v>89.863512258</v>
      </c>
      <c r="AW37" s="275">
        <v>120.78014632999999</v>
      </c>
      <c r="AX37" s="275">
        <v>97.786348387000004</v>
      </c>
      <c r="AY37" s="275">
        <v>106.10449516</v>
      </c>
      <c r="AZ37" s="275">
        <v>142.60370071</v>
      </c>
      <c r="BA37" s="275">
        <v>129.96893613</v>
      </c>
      <c r="BB37" s="275">
        <v>148.87507657</v>
      </c>
      <c r="BC37" s="275">
        <v>137.3004</v>
      </c>
      <c r="BD37" s="275">
        <v>101.7924</v>
      </c>
      <c r="BE37" s="338">
        <v>101.998</v>
      </c>
      <c r="BF37" s="338">
        <v>89.491240000000005</v>
      </c>
      <c r="BG37" s="338">
        <v>81.645899999999997</v>
      </c>
      <c r="BH37" s="338">
        <v>85.965630000000004</v>
      </c>
      <c r="BI37" s="338">
        <v>108.72790000000001</v>
      </c>
      <c r="BJ37" s="338">
        <v>104.1574</v>
      </c>
      <c r="BK37" s="338">
        <v>112.2811</v>
      </c>
      <c r="BL37" s="338">
        <v>128.05760000000001</v>
      </c>
      <c r="BM37" s="338">
        <v>125.92140000000001</v>
      </c>
      <c r="BN37" s="338">
        <v>131.90350000000001</v>
      </c>
      <c r="BO37" s="338">
        <v>125.0351</v>
      </c>
      <c r="BP37" s="338">
        <v>107.0852</v>
      </c>
      <c r="BQ37" s="338">
        <v>105.9477</v>
      </c>
      <c r="BR37" s="338">
        <v>96.174329999999998</v>
      </c>
      <c r="BS37" s="338">
        <v>84.375910000000005</v>
      </c>
      <c r="BT37" s="338">
        <v>87.299350000000004</v>
      </c>
      <c r="BU37" s="338">
        <v>106.77</v>
      </c>
      <c r="BV37" s="338">
        <v>103.6512</v>
      </c>
    </row>
    <row r="38" spans="1:74" ht="11.1" customHeight="1" x14ac:dyDescent="0.2">
      <c r="A38" s="556" t="s">
        <v>411</v>
      </c>
      <c r="B38" s="557" t="s">
        <v>443</v>
      </c>
      <c r="C38" s="275">
        <v>259.16558902999998</v>
      </c>
      <c r="D38" s="275">
        <v>217.41387286</v>
      </c>
      <c r="E38" s="275">
        <v>253.64918097</v>
      </c>
      <c r="F38" s="275">
        <v>267.14971566999998</v>
      </c>
      <c r="G38" s="275">
        <v>234.57824644999999</v>
      </c>
      <c r="H38" s="275">
        <v>272.50419299999999</v>
      </c>
      <c r="I38" s="275">
        <v>211.21211613</v>
      </c>
      <c r="J38" s="275">
        <v>201.32523516000001</v>
      </c>
      <c r="K38" s="275">
        <v>195.20899967</v>
      </c>
      <c r="L38" s="275">
        <v>216.57454290000001</v>
      </c>
      <c r="M38" s="275">
        <v>266.45766033000001</v>
      </c>
      <c r="N38" s="275">
        <v>234.18118516000001</v>
      </c>
      <c r="O38" s="275">
        <v>228.92933613</v>
      </c>
      <c r="P38" s="275">
        <v>253.03528070999999</v>
      </c>
      <c r="Q38" s="275">
        <v>205.96494806000001</v>
      </c>
      <c r="R38" s="275">
        <v>272.13996766999998</v>
      </c>
      <c r="S38" s="275">
        <v>272.05470935</v>
      </c>
      <c r="T38" s="275">
        <v>253.11703499999999</v>
      </c>
      <c r="U38" s="275">
        <v>273.30486452000002</v>
      </c>
      <c r="V38" s="275">
        <v>235.36024</v>
      </c>
      <c r="W38" s="275">
        <v>252.98889066999999</v>
      </c>
      <c r="X38" s="275">
        <v>242.73556676999999</v>
      </c>
      <c r="Y38" s="275">
        <v>309.76000533000001</v>
      </c>
      <c r="Z38" s="275">
        <v>310.82067710000001</v>
      </c>
      <c r="AA38" s="275">
        <v>292.99660870999998</v>
      </c>
      <c r="AB38" s="275">
        <v>344.05168516999998</v>
      </c>
      <c r="AC38" s="275">
        <v>350.16139838999999</v>
      </c>
      <c r="AD38" s="275">
        <v>316.15809732999998</v>
      </c>
      <c r="AE38" s="275">
        <v>322.30621484</v>
      </c>
      <c r="AF38" s="275">
        <v>280.99099532999998</v>
      </c>
      <c r="AG38" s="275">
        <v>348.05480419000003</v>
      </c>
      <c r="AH38" s="275">
        <v>273.35931452</v>
      </c>
      <c r="AI38" s="275">
        <v>288.28940899999998</v>
      </c>
      <c r="AJ38" s="275">
        <v>341.94668096999999</v>
      </c>
      <c r="AK38" s="275">
        <v>318.11183299999999</v>
      </c>
      <c r="AL38" s="275">
        <v>351.04575677000003</v>
      </c>
      <c r="AM38" s="275">
        <v>366.70346516000001</v>
      </c>
      <c r="AN38" s="275">
        <v>403.36665749999997</v>
      </c>
      <c r="AO38" s="275">
        <v>434.22670515999999</v>
      </c>
      <c r="AP38" s="275">
        <v>440.48578566999998</v>
      </c>
      <c r="AQ38" s="275">
        <v>400.54587322999998</v>
      </c>
      <c r="AR38" s="275">
        <v>367.28290533000001</v>
      </c>
      <c r="AS38" s="275">
        <v>328.83555934999998</v>
      </c>
      <c r="AT38" s="275">
        <v>290.67758064999998</v>
      </c>
      <c r="AU38" s="275">
        <v>351.74890433000002</v>
      </c>
      <c r="AV38" s="275">
        <v>407.69388902999998</v>
      </c>
      <c r="AW38" s="275">
        <v>389.59564499999999</v>
      </c>
      <c r="AX38" s="275">
        <v>374.33490129</v>
      </c>
      <c r="AY38" s="275">
        <v>437.87705806000002</v>
      </c>
      <c r="AZ38" s="275">
        <v>445.96803356999999</v>
      </c>
      <c r="BA38" s="275">
        <v>474.98858958</v>
      </c>
      <c r="BB38" s="275">
        <v>496.49375863</v>
      </c>
      <c r="BC38" s="275">
        <v>439.09820000000002</v>
      </c>
      <c r="BD38" s="275">
        <v>438.61649999999997</v>
      </c>
      <c r="BE38" s="338">
        <v>386.37560000000002</v>
      </c>
      <c r="BF38" s="338">
        <v>350.33569999999997</v>
      </c>
      <c r="BG38" s="338">
        <v>356.72980000000001</v>
      </c>
      <c r="BH38" s="338">
        <v>405.0591</v>
      </c>
      <c r="BI38" s="338">
        <v>427.27670000000001</v>
      </c>
      <c r="BJ38" s="338">
        <v>409.14800000000002</v>
      </c>
      <c r="BK38" s="338">
        <v>403.10239999999999</v>
      </c>
      <c r="BL38" s="338">
        <v>433.68950000000001</v>
      </c>
      <c r="BM38" s="338">
        <v>494.80799999999999</v>
      </c>
      <c r="BN38" s="338">
        <v>496.52629999999999</v>
      </c>
      <c r="BO38" s="338">
        <v>484.40089999999998</v>
      </c>
      <c r="BP38" s="338">
        <v>492.17189999999999</v>
      </c>
      <c r="BQ38" s="338">
        <v>437.57080000000002</v>
      </c>
      <c r="BR38" s="338">
        <v>400.43220000000002</v>
      </c>
      <c r="BS38" s="338">
        <v>405.28100000000001</v>
      </c>
      <c r="BT38" s="338">
        <v>462.43639999999999</v>
      </c>
      <c r="BU38" s="338">
        <v>476.30590000000001</v>
      </c>
      <c r="BV38" s="338">
        <v>473.43880000000001</v>
      </c>
    </row>
    <row r="39" spans="1:74" ht="11.1" customHeight="1" x14ac:dyDescent="0.2">
      <c r="A39" s="556" t="s">
        <v>412</v>
      </c>
      <c r="B39" s="559" t="s">
        <v>390</v>
      </c>
      <c r="C39" s="275">
        <v>14.351976129000001</v>
      </c>
      <c r="D39" s="275">
        <v>14.038654286</v>
      </c>
      <c r="E39" s="275">
        <v>13.491233871</v>
      </c>
      <c r="F39" s="275">
        <v>12.937331667</v>
      </c>
      <c r="G39" s="275">
        <v>14.26112129</v>
      </c>
      <c r="H39" s="275">
        <v>14.692261</v>
      </c>
      <c r="I39" s="275">
        <v>14.37337</v>
      </c>
      <c r="J39" s="275">
        <v>16.133659999999999</v>
      </c>
      <c r="K39" s="275">
        <v>15.843733667</v>
      </c>
      <c r="L39" s="275">
        <v>15.698618065</v>
      </c>
      <c r="M39" s="275">
        <v>15.936544667</v>
      </c>
      <c r="N39" s="275">
        <v>17.074337742000001</v>
      </c>
      <c r="O39" s="275">
        <v>16.120554515999999</v>
      </c>
      <c r="P39" s="275">
        <v>15.758470000000001</v>
      </c>
      <c r="Q39" s="275">
        <v>14.841766774</v>
      </c>
      <c r="R39" s="275">
        <v>16.163667</v>
      </c>
      <c r="S39" s="275">
        <v>17.390430644999999</v>
      </c>
      <c r="T39" s="275">
        <v>17.812088332999998</v>
      </c>
      <c r="U39" s="275">
        <v>18.913780968000001</v>
      </c>
      <c r="V39" s="275">
        <v>18.600673226000001</v>
      </c>
      <c r="W39" s="275">
        <v>16.494537000000001</v>
      </c>
      <c r="X39" s="275">
        <v>17.343279032000002</v>
      </c>
      <c r="Y39" s="275">
        <v>17.519538666999999</v>
      </c>
      <c r="Z39" s="275">
        <v>18.229010323000001</v>
      </c>
      <c r="AA39" s="275">
        <v>16.961800645</v>
      </c>
      <c r="AB39" s="275">
        <v>16.164904483000001</v>
      </c>
      <c r="AC39" s="275">
        <v>15.841393870999999</v>
      </c>
      <c r="AD39" s="275">
        <v>17.557604999999999</v>
      </c>
      <c r="AE39" s="275">
        <v>17.973225160999998</v>
      </c>
      <c r="AF39" s="275">
        <v>18.426521333</v>
      </c>
      <c r="AG39" s="275">
        <v>18.278076452000001</v>
      </c>
      <c r="AH39" s="275">
        <v>19.232187418999999</v>
      </c>
      <c r="AI39" s="275">
        <v>18.325997666999999</v>
      </c>
      <c r="AJ39" s="275">
        <v>16.095813547999999</v>
      </c>
      <c r="AK39" s="275">
        <v>16.207678667</v>
      </c>
      <c r="AL39" s="275">
        <v>16.229475484000002</v>
      </c>
      <c r="AM39" s="275">
        <v>15.186680322999999</v>
      </c>
      <c r="AN39" s="275">
        <v>15.491992142999999</v>
      </c>
      <c r="AO39" s="275">
        <v>14.444421934999999</v>
      </c>
      <c r="AP39" s="275">
        <v>14.452686667</v>
      </c>
      <c r="AQ39" s="275">
        <v>15.455704194000001</v>
      </c>
      <c r="AR39" s="275">
        <v>15.785491333</v>
      </c>
      <c r="AS39" s="275">
        <v>17.00956871</v>
      </c>
      <c r="AT39" s="275">
        <v>16.853282258</v>
      </c>
      <c r="AU39" s="275">
        <v>13.888512667000001</v>
      </c>
      <c r="AV39" s="275">
        <v>14.375014194</v>
      </c>
      <c r="AW39" s="275">
        <v>15.256641667</v>
      </c>
      <c r="AX39" s="275">
        <v>15.693351613000001</v>
      </c>
      <c r="AY39" s="275">
        <v>15.694859032</v>
      </c>
      <c r="AZ39" s="275">
        <v>15.566276429</v>
      </c>
      <c r="BA39" s="275">
        <v>16.037598710000001</v>
      </c>
      <c r="BB39" s="275">
        <v>15.743550432999999</v>
      </c>
      <c r="BC39" s="275">
        <v>17.463539999999998</v>
      </c>
      <c r="BD39" s="275">
        <v>17.546399999999998</v>
      </c>
      <c r="BE39" s="338">
        <v>18.25262</v>
      </c>
      <c r="BF39" s="338">
        <v>17.948650000000001</v>
      </c>
      <c r="BG39" s="338">
        <v>14.908379999999999</v>
      </c>
      <c r="BH39" s="338">
        <v>15.01107</v>
      </c>
      <c r="BI39" s="338">
        <v>16.016470000000002</v>
      </c>
      <c r="BJ39" s="338">
        <v>16.159590000000001</v>
      </c>
      <c r="BK39" s="338">
        <v>15.29772</v>
      </c>
      <c r="BL39" s="338">
        <v>14.424379999999999</v>
      </c>
      <c r="BM39" s="338">
        <v>15.055429999999999</v>
      </c>
      <c r="BN39" s="338">
        <v>14.5877</v>
      </c>
      <c r="BO39" s="338">
        <v>15.992900000000001</v>
      </c>
      <c r="BP39" s="338">
        <v>16.11477</v>
      </c>
      <c r="BQ39" s="338">
        <v>17.557490000000001</v>
      </c>
      <c r="BR39" s="338">
        <v>17.398949999999999</v>
      </c>
      <c r="BS39" s="338">
        <v>14.51627</v>
      </c>
      <c r="BT39" s="338">
        <v>14.713229999999999</v>
      </c>
      <c r="BU39" s="338">
        <v>15.775320000000001</v>
      </c>
      <c r="BV39" s="338">
        <v>15.942159999999999</v>
      </c>
    </row>
    <row r="40" spans="1:74" ht="11.1" customHeight="1" x14ac:dyDescent="0.2">
      <c r="A40" s="556" t="s">
        <v>413</v>
      </c>
      <c r="B40" s="557" t="s">
        <v>392</v>
      </c>
      <c r="C40" s="275">
        <v>5516.6147090000004</v>
      </c>
      <c r="D40" s="275">
        <v>5126.4874404000002</v>
      </c>
      <c r="E40" s="275">
        <v>4659.2112403000001</v>
      </c>
      <c r="F40" s="275">
        <v>4358.0609422999996</v>
      </c>
      <c r="G40" s="275">
        <v>4764.6749919000004</v>
      </c>
      <c r="H40" s="275">
        <v>5461.9943236999998</v>
      </c>
      <c r="I40" s="275">
        <v>5605.1979019</v>
      </c>
      <c r="J40" s="275">
        <v>5721.8158383999998</v>
      </c>
      <c r="K40" s="275">
        <v>5191.5105826999998</v>
      </c>
      <c r="L40" s="275">
        <v>4477.0647405999998</v>
      </c>
      <c r="M40" s="275">
        <v>4643.7509909999999</v>
      </c>
      <c r="N40" s="275">
        <v>4746.8230002999999</v>
      </c>
      <c r="O40" s="275">
        <v>5238.2811768000001</v>
      </c>
      <c r="P40" s="275">
        <v>5454.0129349999997</v>
      </c>
      <c r="Q40" s="275">
        <v>4585.4046632</v>
      </c>
      <c r="R40" s="275">
        <v>4415.8416502999999</v>
      </c>
      <c r="S40" s="275">
        <v>4875.1844702999997</v>
      </c>
      <c r="T40" s="275">
        <v>5717.7592510000004</v>
      </c>
      <c r="U40" s="275">
        <v>6101.3376264999997</v>
      </c>
      <c r="V40" s="275">
        <v>5869.8798906000002</v>
      </c>
      <c r="W40" s="275">
        <v>5328.4990762999996</v>
      </c>
      <c r="X40" s="275">
        <v>4423.8812035000001</v>
      </c>
      <c r="Y40" s="275">
        <v>4438.4046859999999</v>
      </c>
      <c r="Z40" s="275">
        <v>4637.8741099999997</v>
      </c>
      <c r="AA40" s="275">
        <v>5142.6768803000004</v>
      </c>
      <c r="AB40" s="275">
        <v>4900.0843603000003</v>
      </c>
      <c r="AC40" s="275">
        <v>4416.3491713000003</v>
      </c>
      <c r="AD40" s="275">
        <v>4443.8913149999998</v>
      </c>
      <c r="AE40" s="275">
        <v>4835.9202216000003</v>
      </c>
      <c r="AF40" s="275">
        <v>5810.0049920000001</v>
      </c>
      <c r="AG40" s="275">
        <v>6305.9282696999999</v>
      </c>
      <c r="AH40" s="275">
        <v>6189.0687945</v>
      </c>
      <c r="AI40" s="275">
        <v>5565.3770947000003</v>
      </c>
      <c r="AJ40" s="275">
        <v>4643.5472505999996</v>
      </c>
      <c r="AK40" s="275">
        <v>4423.8494553</v>
      </c>
      <c r="AL40" s="275">
        <v>4911.0445416000002</v>
      </c>
      <c r="AM40" s="275">
        <v>4821.4679354999998</v>
      </c>
      <c r="AN40" s="275">
        <v>4554.4455250000001</v>
      </c>
      <c r="AO40" s="275">
        <v>4565.6712710000002</v>
      </c>
      <c r="AP40" s="275">
        <v>4478.9688523000004</v>
      </c>
      <c r="AQ40" s="275">
        <v>4903.6942184</v>
      </c>
      <c r="AR40" s="275">
        <v>5572.5715406999998</v>
      </c>
      <c r="AS40" s="275">
        <v>6109.6708648000003</v>
      </c>
      <c r="AT40" s="275">
        <v>5864.2342834999999</v>
      </c>
      <c r="AU40" s="275">
        <v>5185.2555322999997</v>
      </c>
      <c r="AV40" s="275">
        <v>4734.1052351999997</v>
      </c>
      <c r="AW40" s="275">
        <v>4569.6973383000004</v>
      </c>
      <c r="AX40" s="275">
        <v>4996.7359610000003</v>
      </c>
      <c r="AY40" s="275">
        <v>5556.0895742000002</v>
      </c>
      <c r="AZ40" s="275">
        <v>4826.3975763999997</v>
      </c>
      <c r="BA40" s="275">
        <v>4506.4346882</v>
      </c>
      <c r="BB40" s="275">
        <v>4539.0103984999996</v>
      </c>
      <c r="BC40" s="275">
        <v>5231.3149999999996</v>
      </c>
      <c r="BD40" s="275">
        <v>6005.2089999999998</v>
      </c>
      <c r="BE40" s="338">
        <v>6096.6760000000004</v>
      </c>
      <c r="BF40" s="338">
        <v>6045.643</v>
      </c>
      <c r="BG40" s="338">
        <v>5254.375</v>
      </c>
      <c r="BH40" s="338">
        <v>4695.3220000000001</v>
      </c>
      <c r="BI40" s="338">
        <v>4590.1499999999996</v>
      </c>
      <c r="BJ40" s="338">
        <v>4993.3249999999998</v>
      </c>
      <c r="BK40" s="338">
        <v>5424.2830000000004</v>
      </c>
      <c r="BL40" s="338">
        <v>4950.7110000000002</v>
      </c>
      <c r="BM40" s="338">
        <v>4529.1980000000003</v>
      </c>
      <c r="BN40" s="338">
        <v>4418.7259999999997</v>
      </c>
      <c r="BO40" s="338">
        <v>4864.0870000000004</v>
      </c>
      <c r="BP40" s="338">
        <v>5600.6</v>
      </c>
      <c r="BQ40" s="338">
        <v>6180.1180000000004</v>
      </c>
      <c r="BR40" s="338">
        <v>6145.8450000000003</v>
      </c>
      <c r="BS40" s="338">
        <v>5337.1459999999997</v>
      </c>
      <c r="BT40" s="338">
        <v>4746.5439999999999</v>
      </c>
      <c r="BU40" s="338">
        <v>4629.8469999999998</v>
      </c>
      <c r="BV40" s="338">
        <v>5035.3879999999999</v>
      </c>
    </row>
    <row r="41" spans="1:74" ht="11.1" customHeight="1" x14ac:dyDescent="0.2">
      <c r="A41" s="550"/>
      <c r="B41" s="131" t="s">
        <v>414</v>
      </c>
      <c r="C41" s="251"/>
      <c r="D41" s="251"/>
      <c r="E41" s="251"/>
      <c r="F41" s="251"/>
      <c r="G41" s="251"/>
      <c r="H41" s="251"/>
      <c r="I41" s="251"/>
      <c r="J41" s="251"/>
      <c r="K41" s="251"/>
      <c r="L41" s="251"/>
      <c r="M41" s="251"/>
      <c r="N41" s="251"/>
      <c r="O41" s="251"/>
      <c r="P41" s="251"/>
      <c r="Q41" s="251"/>
      <c r="R41" s="251"/>
      <c r="S41" s="251"/>
      <c r="T41" s="251"/>
      <c r="U41" s="251"/>
      <c r="V41" s="251"/>
      <c r="W41" s="251"/>
      <c r="X41" s="251"/>
      <c r="Y41" s="251"/>
      <c r="Z41" s="251"/>
      <c r="AA41" s="251"/>
      <c r="AB41" s="251"/>
      <c r="AC41" s="251"/>
      <c r="AD41" s="251"/>
      <c r="AE41" s="251"/>
      <c r="AF41" s="251"/>
      <c r="AG41" s="251"/>
      <c r="AH41" s="251"/>
      <c r="AI41" s="251"/>
      <c r="AJ41" s="251"/>
      <c r="AK41" s="251"/>
      <c r="AL41" s="251"/>
      <c r="AM41" s="251"/>
      <c r="AN41" s="251"/>
      <c r="AO41" s="251"/>
      <c r="AP41" s="251"/>
      <c r="AQ41" s="251"/>
      <c r="AR41" s="251"/>
      <c r="AS41" s="251"/>
      <c r="AT41" s="251"/>
      <c r="AU41" s="251"/>
      <c r="AV41" s="251"/>
      <c r="AW41" s="251"/>
      <c r="AX41" s="251"/>
      <c r="AY41" s="251"/>
      <c r="AZ41" s="251"/>
      <c r="BA41" s="251"/>
      <c r="BB41" s="251"/>
      <c r="BC41" s="251"/>
      <c r="BD41" s="251"/>
      <c r="BE41" s="364"/>
      <c r="BF41" s="364"/>
      <c r="BG41" s="364"/>
      <c r="BH41" s="364"/>
      <c r="BI41" s="364"/>
      <c r="BJ41" s="364"/>
      <c r="BK41" s="364"/>
      <c r="BL41" s="364"/>
      <c r="BM41" s="364"/>
      <c r="BN41" s="364"/>
      <c r="BO41" s="364"/>
      <c r="BP41" s="364"/>
      <c r="BQ41" s="364"/>
      <c r="BR41" s="364"/>
      <c r="BS41" s="364"/>
      <c r="BT41" s="364"/>
      <c r="BU41" s="364"/>
      <c r="BV41" s="364"/>
    </row>
    <row r="42" spans="1:74" ht="11.1" customHeight="1" x14ac:dyDescent="0.2">
      <c r="A42" s="556" t="s">
        <v>415</v>
      </c>
      <c r="B42" s="557" t="s">
        <v>90</v>
      </c>
      <c r="C42" s="275">
        <v>1870.6995199999999</v>
      </c>
      <c r="D42" s="275">
        <v>1854.5563414000001</v>
      </c>
      <c r="E42" s="275">
        <v>1665.280201</v>
      </c>
      <c r="F42" s="275">
        <v>1318.2171437</v>
      </c>
      <c r="G42" s="275">
        <v>1326.1681606</v>
      </c>
      <c r="H42" s="275">
        <v>1662.9213976999999</v>
      </c>
      <c r="I42" s="275">
        <v>1739.2183689999999</v>
      </c>
      <c r="J42" s="275">
        <v>1808.1541023</v>
      </c>
      <c r="K42" s="275">
        <v>1471.071743</v>
      </c>
      <c r="L42" s="275">
        <v>1373.3376238999999</v>
      </c>
      <c r="M42" s="275">
        <v>1526.0673113</v>
      </c>
      <c r="N42" s="275">
        <v>1560.3607155</v>
      </c>
      <c r="O42" s="275">
        <v>1627.4052205999999</v>
      </c>
      <c r="P42" s="275">
        <v>1727.1783264000001</v>
      </c>
      <c r="Q42" s="275">
        <v>1392.0531496999999</v>
      </c>
      <c r="R42" s="275">
        <v>1193.0689167</v>
      </c>
      <c r="S42" s="275">
        <v>1205.5773752</v>
      </c>
      <c r="T42" s="275">
        <v>1499.4979312999999</v>
      </c>
      <c r="U42" s="275">
        <v>1648.9753390000001</v>
      </c>
      <c r="V42" s="275">
        <v>1595.2681739</v>
      </c>
      <c r="W42" s="275">
        <v>1469.5106562999999</v>
      </c>
      <c r="X42" s="275">
        <v>1248.3270458</v>
      </c>
      <c r="Y42" s="275">
        <v>1113.0356647000001</v>
      </c>
      <c r="Z42" s="275">
        <v>1121.2986429</v>
      </c>
      <c r="AA42" s="275">
        <v>1436.0360819</v>
      </c>
      <c r="AB42" s="275">
        <v>1231.5417113999999</v>
      </c>
      <c r="AC42" s="275">
        <v>933.84313999999995</v>
      </c>
      <c r="AD42" s="275">
        <v>946.77049</v>
      </c>
      <c r="AE42" s="275">
        <v>966.18080323000004</v>
      </c>
      <c r="AF42" s="275">
        <v>1410.75396</v>
      </c>
      <c r="AG42" s="275">
        <v>1549.8526284</v>
      </c>
      <c r="AH42" s="275">
        <v>1575.8507122999999</v>
      </c>
      <c r="AI42" s="275">
        <v>1349.0038</v>
      </c>
      <c r="AJ42" s="275">
        <v>1119.2344716</v>
      </c>
      <c r="AK42" s="275">
        <v>1063.7636003</v>
      </c>
      <c r="AL42" s="275">
        <v>1389.8288465000001</v>
      </c>
      <c r="AM42" s="275">
        <v>1442.4499086999999</v>
      </c>
      <c r="AN42" s="275">
        <v>1255.5767782</v>
      </c>
      <c r="AO42" s="275">
        <v>1164.0006860999999</v>
      </c>
      <c r="AP42" s="275">
        <v>1068.7675623</v>
      </c>
      <c r="AQ42" s="275">
        <v>1112.7173806000001</v>
      </c>
      <c r="AR42" s="275">
        <v>1351.4796260000001</v>
      </c>
      <c r="AS42" s="275">
        <v>1536.7685028999999</v>
      </c>
      <c r="AT42" s="275">
        <v>1415.8019594</v>
      </c>
      <c r="AU42" s="275">
        <v>1223.9014367</v>
      </c>
      <c r="AV42" s="275">
        <v>1101.2760089999999</v>
      </c>
      <c r="AW42" s="275">
        <v>1209.837636</v>
      </c>
      <c r="AX42" s="275">
        <v>1337.7205389999999</v>
      </c>
      <c r="AY42" s="275">
        <v>1457.3356664999999</v>
      </c>
      <c r="AZ42" s="275">
        <v>1300.5463407</v>
      </c>
      <c r="BA42" s="275">
        <v>1147.3430029000001</v>
      </c>
      <c r="BB42" s="275">
        <v>1042.8674133</v>
      </c>
      <c r="BC42" s="275">
        <v>1022.181</v>
      </c>
      <c r="BD42" s="275">
        <v>1298.4280000000001</v>
      </c>
      <c r="BE42" s="338">
        <v>1404.162</v>
      </c>
      <c r="BF42" s="338">
        <v>1409.761</v>
      </c>
      <c r="BG42" s="338">
        <v>1129.8330000000001</v>
      </c>
      <c r="BH42" s="338">
        <v>1059.2670000000001</v>
      </c>
      <c r="BI42" s="338">
        <v>1116.607</v>
      </c>
      <c r="BJ42" s="338">
        <v>1255.93</v>
      </c>
      <c r="BK42" s="338">
        <v>1401.721</v>
      </c>
      <c r="BL42" s="338">
        <v>1249.742</v>
      </c>
      <c r="BM42" s="338">
        <v>1070.086</v>
      </c>
      <c r="BN42" s="338">
        <v>952.16160000000002</v>
      </c>
      <c r="BO42" s="338">
        <v>980.77070000000003</v>
      </c>
      <c r="BP42" s="338">
        <v>1233.155</v>
      </c>
      <c r="BQ42" s="338">
        <v>1418.269</v>
      </c>
      <c r="BR42" s="338">
        <v>1410.74</v>
      </c>
      <c r="BS42" s="338">
        <v>1129.605</v>
      </c>
      <c r="BT42" s="338">
        <v>1034.6089999999999</v>
      </c>
      <c r="BU42" s="338">
        <v>1052.8309999999999</v>
      </c>
      <c r="BV42" s="338">
        <v>1177.1959999999999</v>
      </c>
    </row>
    <row r="43" spans="1:74" ht="11.1" customHeight="1" x14ac:dyDescent="0.2">
      <c r="A43" s="556" t="s">
        <v>416</v>
      </c>
      <c r="B43" s="557" t="s">
        <v>91</v>
      </c>
      <c r="C43" s="275">
        <v>221.38065032</v>
      </c>
      <c r="D43" s="275">
        <v>194.36033570999999</v>
      </c>
      <c r="E43" s="275">
        <v>170.26698031999999</v>
      </c>
      <c r="F43" s="275">
        <v>148.22942333</v>
      </c>
      <c r="G43" s="275">
        <v>208.42536097000001</v>
      </c>
      <c r="H43" s="275">
        <v>196.80712299999999</v>
      </c>
      <c r="I43" s="275">
        <v>187.20410484000001</v>
      </c>
      <c r="J43" s="275">
        <v>241.68457419000001</v>
      </c>
      <c r="K43" s="275">
        <v>181.45433166999999</v>
      </c>
      <c r="L43" s="275">
        <v>191.93393387</v>
      </c>
      <c r="M43" s="275">
        <v>179.58561632999999</v>
      </c>
      <c r="N43" s="275">
        <v>213.61986515999999</v>
      </c>
      <c r="O43" s="275">
        <v>277.45176161000001</v>
      </c>
      <c r="P43" s="275">
        <v>323.44612928999999</v>
      </c>
      <c r="Q43" s="275">
        <v>296.29037097000003</v>
      </c>
      <c r="R43" s="275">
        <v>240.14591766999999</v>
      </c>
      <c r="S43" s="275">
        <v>221.41843903</v>
      </c>
      <c r="T43" s="275">
        <v>296.390334</v>
      </c>
      <c r="U43" s="275">
        <v>369.05729968000003</v>
      </c>
      <c r="V43" s="275">
        <v>318.36017838999999</v>
      </c>
      <c r="W43" s="275">
        <v>302.493966</v>
      </c>
      <c r="X43" s="275">
        <v>246.92492515999999</v>
      </c>
      <c r="Y43" s="275">
        <v>269.82475733000001</v>
      </c>
      <c r="Z43" s="275">
        <v>327.09155226000001</v>
      </c>
      <c r="AA43" s="275">
        <v>340.26163548</v>
      </c>
      <c r="AB43" s="275">
        <v>358.34393240999998</v>
      </c>
      <c r="AC43" s="275">
        <v>375.67638097000003</v>
      </c>
      <c r="AD43" s="275">
        <v>340.57502233000002</v>
      </c>
      <c r="AE43" s="275">
        <v>330.29294902999999</v>
      </c>
      <c r="AF43" s="275">
        <v>418.27390100000002</v>
      </c>
      <c r="AG43" s="275">
        <v>480.58434323</v>
      </c>
      <c r="AH43" s="275">
        <v>504.64226160999999</v>
      </c>
      <c r="AI43" s="275">
        <v>338.93234767000001</v>
      </c>
      <c r="AJ43" s="275">
        <v>290.84902548000002</v>
      </c>
      <c r="AK43" s="275">
        <v>313.93172966999998</v>
      </c>
      <c r="AL43" s="275">
        <v>288.10213773999999</v>
      </c>
      <c r="AM43" s="275">
        <v>277.18853194000002</v>
      </c>
      <c r="AN43" s="275">
        <v>259.80588892999998</v>
      </c>
      <c r="AO43" s="275">
        <v>328.61327516</v>
      </c>
      <c r="AP43" s="275">
        <v>234.64160733</v>
      </c>
      <c r="AQ43" s="275">
        <v>247.25635548</v>
      </c>
      <c r="AR43" s="275">
        <v>334.11464267000002</v>
      </c>
      <c r="AS43" s="275">
        <v>453.90792226000002</v>
      </c>
      <c r="AT43" s="275">
        <v>397.21884354999997</v>
      </c>
      <c r="AU43" s="275">
        <v>367.67717866999999</v>
      </c>
      <c r="AV43" s="275">
        <v>346.63136871</v>
      </c>
      <c r="AW43" s="275">
        <v>323.95697933000002</v>
      </c>
      <c r="AX43" s="275">
        <v>376.50314064999998</v>
      </c>
      <c r="AY43" s="275">
        <v>422.18489516</v>
      </c>
      <c r="AZ43" s="275">
        <v>367.44513749999999</v>
      </c>
      <c r="BA43" s="275">
        <v>406.26150903000001</v>
      </c>
      <c r="BB43" s="275">
        <v>402.65375306999999</v>
      </c>
      <c r="BC43" s="275">
        <v>476.33629999999999</v>
      </c>
      <c r="BD43" s="275">
        <v>504.88040000000001</v>
      </c>
      <c r="BE43" s="338">
        <v>596.4973</v>
      </c>
      <c r="BF43" s="338">
        <v>586.79169999999999</v>
      </c>
      <c r="BG43" s="338">
        <v>440.55070000000001</v>
      </c>
      <c r="BH43" s="338">
        <v>412.33350000000002</v>
      </c>
      <c r="BI43" s="338">
        <v>382.89879999999999</v>
      </c>
      <c r="BJ43" s="338">
        <v>430.16930000000002</v>
      </c>
      <c r="BK43" s="338">
        <v>447.25599999999997</v>
      </c>
      <c r="BL43" s="338">
        <v>435.13630000000001</v>
      </c>
      <c r="BM43" s="338">
        <v>448.80180000000001</v>
      </c>
      <c r="BN43" s="338">
        <v>375.65980000000002</v>
      </c>
      <c r="BO43" s="338">
        <v>408.3766</v>
      </c>
      <c r="BP43" s="338">
        <v>459.77440000000001</v>
      </c>
      <c r="BQ43" s="338">
        <v>574.04679999999996</v>
      </c>
      <c r="BR43" s="338">
        <v>571.23860000000002</v>
      </c>
      <c r="BS43" s="338">
        <v>425.8886</v>
      </c>
      <c r="BT43" s="338">
        <v>413.9357</v>
      </c>
      <c r="BU43" s="338">
        <v>420.29320000000001</v>
      </c>
      <c r="BV43" s="338">
        <v>470.40089999999998</v>
      </c>
    </row>
    <row r="44" spans="1:74" ht="11.1" customHeight="1" x14ac:dyDescent="0.2">
      <c r="A44" s="556" t="s">
        <v>417</v>
      </c>
      <c r="B44" s="559" t="s">
        <v>376</v>
      </c>
      <c r="C44" s="275">
        <v>14.783211613000001</v>
      </c>
      <c r="D44" s="275">
        <v>11.613848214000001</v>
      </c>
      <c r="E44" s="275">
        <v>16.225522903000002</v>
      </c>
      <c r="F44" s="275">
        <v>12.373841000000001</v>
      </c>
      <c r="G44" s="275">
        <v>13.006176452</v>
      </c>
      <c r="H44" s="275">
        <v>13.855081332999999</v>
      </c>
      <c r="I44" s="275">
        <v>13.485233548</v>
      </c>
      <c r="J44" s="275">
        <v>12.394188065</v>
      </c>
      <c r="K44" s="275">
        <v>13.104512</v>
      </c>
      <c r="L44" s="275">
        <v>5.4645622581</v>
      </c>
      <c r="M44" s="275">
        <v>10.177934</v>
      </c>
      <c r="N44" s="275">
        <v>11.392102581</v>
      </c>
      <c r="O44" s="275">
        <v>12.27507129</v>
      </c>
      <c r="P44" s="275">
        <v>14.277939286000001</v>
      </c>
      <c r="Q44" s="275">
        <v>8.8546051613000003</v>
      </c>
      <c r="R44" s="275">
        <v>8.3006139999999995</v>
      </c>
      <c r="S44" s="275">
        <v>10.319752902999999</v>
      </c>
      <c r="T44" s="275">
        <v>14.722343333</v>
      </c>
      <c r="U44" s="275">
        <v>13.383072581</v>
      </c>
      <c r="V44" s="275">
        <v>12.848162581</v>
      </c>
      <c r="W44" s="275">
        <v>11.872025000000001</v>
      </c>
      <c r="X44" s="275">
        <v>6.4234148387000003</v>
      </c>
      <c r="Y44" s="275">
        <v>12.650993</v>
      </c>
      <c r="Z44" s="275">
        <v>8.6234032258000006</v>
      </c>
      <c r="AA44" s="275">
        <v>9.6745022581000004</v>
      </c>
      <c r="AB44" s="275">
        <v>13.325680345</v>
      </c>
      <c r="AC44" s="275">
        <v>9.0466070968000007</v>
      </c>
      <c r="AD44" s="275">
        <v>10.356422667</v>
      </c>
      <c r="AE44" s="275">
        <v>9.1320545161000002</v>
      </c>
      <c r="AF44" s="275">
        <v>8.7180683332999998</v>
      </c>
      <c r="AG44" s="275">
        <v>8.3734745160999999</v>
      </c>
      <c r="AH44" s="275">
        <v>8.7008938709999999</v>
      </c>
      <c r="AI44" s="275">
        <v>6.7187523333000003</v>
      </c>
      <c r="AJ44" s="275">
        <v>7.2319987097</v>
      </c>
      <c r="AK44" s="275">
        <v>7.3263573332999998</v>
      </c>
      <c r="AL44" s="275">
        <v>8.4314141935000002</v>
      </c>
      <c r="AM44" s="275">
        <v>8.8461332257999992</v>
      </c>
      <c r="AN44" s="275">
        <v>6.7924782143</v>
      </c>
      <c r="AO44" s="275">
        <v>6.7506251613000003</v>
      </c>
      <c r="AP44" s="275">
        <v>6.9259036667</v>
      </c>
      <c r="AQ44" s="275">
        <v>6.5781377419</v>
      </c>
      <c r="AR44" s="275">
        <v>8.8957723333000001</v>
      </c>
      <c r="AS44" s="275">
        <v>5.9519445161000002</v>
      </c>
      <c r="AT44" s="275">
        <v>8.4951267741999992</v>
      </c>
      <c r="AU44" s="275">
        <v>7.5123206667</v>
      </c>
      <c r="AV44" s="275">
        <v>7.8417654838999997</v>
      </c>
      <c r="AW44" s="275">
        <v>6.9944600000000001</v>
      </c>
      <c r="AX44" s="275">
        <v>8.1414225806000005</v>
      </c>
      <c r="AY44" s="275">
        <v>11.586420323</v>
      </c>
      <c r="AZ44" s="275">
        <v>9.1285271428999994</v>
      </c>
      <c r="BA44" s="275">
        <v>5.9183159354999999</v>
      </c>
      <c r="BB44" s="275">
        <v>5.3311452333</v>
      </c>
      <c r="BC44" s="275">
        <v>8.7707010000000007</v>
      </c>
      <c r="BD44" s="275">
        <v>11.08301</v>
      </c>
      <c r="BE44" s="338">
        <v>9.7697500000000002</v>
      </c>
      <c r="BF44" s="338">
        <v>11.14842</v>
      </c>
      <c r="BG44" s="338">
        <v>9.6736509999999996</v>
      </c>
      <c r="BH44" s="338">
        <v>7.007199</v>
      </c>
      <c r="BI44" s="338">
        <v>9.1489860000000007</v>
      </c>
      <c r="BJ44" s="338">
        <v>9.865774</v>
      </c>
      <c r="BK44" s="338">
        <v>11.45993</v>
      </c>
      <c r="BL44" s="338">
        <v>11.01553</v>
      </c>
      <c r="BM44" s="338">
        <v>9.096698</v>
      </c>
      <c r="BN44" s="338">
        <v>8.3307889999999993</v>
      </c>
      <c r="BO44" s="338">
        <v>9.4594500000000004</v>
      </c>
      <c r="BP44" s="338">
        <v>11.151009999999999</v>
      </c>
      <c r="BQ44" s="338">
        <v>10.08056</v>
      </c>
      <c r="BR44" s="338">
        <v>11.23348</v>
      </c>
      <c r="BS44" s="338">
        <v>9.6910019999999992</v>
      </c>
      <c r="BT44" s="338">
        <v>6.9880839999999997</v>
      </c>
      <c r="BU44" s="338">
        <v>9.0970849999999999</v>
      </c>
      <c r="BV44" s="338">
        <v>9.7500540000000004</v>
      </c>
    </row>
    <row r="45" spans="1:74" ht="11.1" customHeight="1" x14ac:dyDescent="0.2">
      <c r="A45" s="556" t="s">
        <v>418</v>
      </c>
      <c r="B45" s="559" t="s">
        <v>92</v>
      </c>
      <c r="C45" s="275">
        <v>10.776524194</v>
      </c>
      <c r="D45" s="275">
        <v>10.874180357</v>
      </c>
      <c r="E45" s="275">
        <v>11.866477742000001</v>
      </c>
      <c r="F45" s="275">
        <v>11.446644333</v>
      </c>
      <c r="G45" s="275">
        <v>13.087349677000001</v>
      </c>
      <c r="H45" s="275">
        <v>11.876885667</v>
      </c>
      <c r="I45" s="275">
        <v>12.77041</v>
      </c>
      <c r="J45" s="275">
        <v>14.757908710000001</v>
      </c>
      <c r="K45" s="275">
        <v>13.596547666999999</v>
      </c>
      <c r="L45" s="275">
        <v>12.600100968</v>
      </c>
      <c r="M45" s="275">
        <v>12.160983</v>
      </c>
      <c r="N45" s="275">
        <v>14.84377871</v>
      </c>
      <c r="O45" s="275">
        <v>15.034813226000001</v>
      </c>
      <c r="P45" s="275">
        <v>13.276116785999999</v>
      </c>
      <c r="Q45" s="275">
        <v>12.732534838999999</v>
      </c>
      <c r="R45" s="275">
        <v>11.235925333000001</v>
      </c>
      <c r="S45" s="275">
        <v>14.572469032000001</v>
      </c>
      <c r="T45" s="275">
        <v>14.680393667000001</v>
      </c>
      <c r="U45" s="275">
        <v>15.411065484</v>
      </c>
      <c r="V45" s="275">
        <v>14.998850967999999</v>
      </c>
      <c r="W45" s="275">
        <v>16.040271000000001</v>
      </c>
      <c r="X45" s="275">
        <v>9.1194525806000009</v>
      </c>
      <c r="Y45" s="275">
        <v>8.3960493333000006</v>
      </c>
      <c r="Z45" s="275">
        <v>10.493679354999999</v>
      </c>
      <c r="AA45" s="275">
        <v>14.149611934999999</v>
      </c>
      <c r="AB45" s="275">
        <v>14.754045862</v>
      </c>
      <c r="AC45" s="275">
        <v>13.760276773999999</v>
      </c>
      <c r="AD45" s="275">
        <v>13.279979666999999</v>
      </c>
      <c r="AE45" s="275">
        <v>13.629723225999999</v>
      </c>
      <c r="AF45" s="275">
        <v>13.640022</v>
      </c>
      <c r="AG45" s="275">
        <v>13.316718387</v>
      </c>
      <c r="AH45" s="275">
        <v>13.559305483999999</v>
      </c>
      <c r="AI45" s="275">
        <v>13.420925667000001</v>
      </c>
      <c r="AJ45" s="275">
        <v>10.124522581000001</v>
      </c>
      <c r="AK45" s="275">
        <v>12.733977333</v>
      </c>
      <c r="AL45" s="275">
        <v>12.827409032</v>
      </c>
      <c r="AM45" s="275">
        <v>14.879760967999999</v>
      </c>
      <c r="AN45" s="275">
        <v>18.673402500000002</v>
      </c>
      <c r="AO45" s="275">
        <v>18.016345483999999</v>
      </c>
      <c r="AP45" s="275">
        <v>15.016433333</v>
      </c>
      <c r="AQ45" s="275">
        <v>15.368350323</v>
      </c>
      <c r="AR45" s="275">
        <v>16.607113999999999</v>
      </c>
      <c r="AS45" s="275">
        <v>17.498209676999998</v>
      </c>
      <c r="AT45" s="275">
        <v>18.269852903</v>
      </c>
      <c r="AU45" s="275">
        <v>14.286230667</v>
      </c>
      <c r="AV45" s="275">
        <v>12.380327097</v>
      </c>
      <c r="AW45" s="275">
        <v>16.999763333000001</v>
      </c>
      <c r="AX45" s="275">
        <v>14.567957419000001</v>
      </c>
      <c r="AY45" s="275">
        <v>13.124376774</v>
      </c>
      <c r="AZ45" s="275">
        <v>15.109958214000001</v>
      </c>
      <c r="BA45" s="275">
        <v>16.840253193999999</v>
      </c>
      <c r="BB45" s="275">
        <v>12.576841699999999</v>
      </c>
      <c r="BC45" s="275">
        <v>16.207940000000001</v>
      </c>
      <c r="BD45" s="275">
        <v>17.247309999999999</v>
      </c>
      <c r="BE45" s="338">
        <v>17.84808</v>
      </c>
      <c r="BF45" s="338">
        <v>19.527899999999999</v>
      </c>
      <c r="BG45" s="338">
        <v>14.61341</v>
      </c>
      <c r="BH45" s="338">
        <v>12.899330000000001</v>
      </c>
      <c r="BI45" s="338">
        <v>17.577120000000001</v>
      </c>
      <c r="BJ45" s="338">
        <v>15.15597</v>
      </c>
      <c r="BK45" s="338">
        <v>13.892519999999999</v>
      </c>
      <c r="BL45" s="338">
        <v>16.211639999999999</v>
      </c>
      <c r="BM45" s="338">
        <v>17.652360000000002</v>
      </c>
      <c r="BN45" s="338">
        <v>12.77998</v>
      </c>
      <c r="BO45" s="338">
        <v>16.48481</v>
      </c>
      <c r="BP45" s="338">
        <v>17.54522</v>
      </c>
      <c r="BQ45" s="338">
        <v>18.5687</v>
      </c>
      <c r="BR45" s="338">
        <v>20.299140000000001</v>
      </c>
      <c r="BS45" s="338">
        <v>15.10539</v>
      </c>
      <c r="BT45" s="338">
        <v>13.345739999999999</v>
      </c>
      <c r="BU45" s="338">
        <v>18.218990000000002</v>
      </c>
      <c r="BV45" s="338">
        <v>15.716390000000001</v>
      </c>
    </row>
    <row r="46" spans="1:74" ht="11.1" customHeight="1" x14ac:dyDescent="0.2">
      <c r="A46" s="556" t="s">
        <v>419</v>
      </c>
      <c r="B46" s="559" t="s">
        <v>93</v>
      </c>
      <c r="C46" s="275">
        <v>586.12280644999998</v>
      </c>
      <c r="D46" s="275">
        <v>525.64878570999997</v>
      </c>
      <c r="E46" s="275">
        <v>486.46445161000003</v>
      </c>
      <c r="F46" s="275">
        <v>494.04109999999997</v>
      </c>
      <c r="G46" s="275">
        <v>544.14848386999995</v>
      </c>
      <c r="H46" s="275">
        <v>591.86099999999999</v>
      </c>
      <c r="I46" s="275">
        <v>596.31793547999996</v>
      </c>
      <c r="J46" s="275">
        <v>583.14777418999995</v>
      </c>
      <c r="K46" s="275">
        <v>577.78790000000004</v>
      </c>
      <c r="L46" s="275">
        <v>459.40941935000001</v>
      </c>
      <c r="M46" s="275">
        <v>526.4701</v>
      </c>
      <c r="N46" s="275">
        <v>589.82548386999997</v>
      </c>
      <c r="O46" s="275">
        <v>603.01470968000001</v>
      </c>
      <c r="P46" s="275">
        <v>570.01178571000003</v>
      </c>
      <c r="Q46" s="275">
        <v>488.06503226000001</v>
      </c>
      <c r="R46" s="275">
        <v>471.33190000000002</v>
      </c>
      <c r="S46" s="275">
        <v>547.09396774000004</v>
      </c>
      <c r="T46" s="275">
        <v>565.32183333</v>
      </c>
      <c r="U46" s="275">
        <v>568.68954839000003</v>
      </c>
      <c r="V46" s="275">
        <v>588.59535484000003</v>
      </c>
      <c r="W46" s="275">
        <v>553.07420000000002</v>
      </c>
      <c r="X46" s="275">
        <v>524.86351612999999</v>
      </c>
      <c r="Y46" s="275">
        <v>546.46933333000004</v>
      </c>
      <c r="Z46" s="275">
        <v>571.02096773999995</v>
      </c>
      <c r="AA46" s="275">
        <v>590.93658065</v>
      </c>
      <c r="AB46" s="275">
        <v>574.50782759000003</v>
      </c>
      <c r="AC46" s="275">
        <v>554.74087096999995</v>
      </c>
      <c r="AD46" s="275">
        <v>509.96163332999998</v>
      </c>
      <c r="AE46" s="275">
        <v>549.23509677000004</v>
      </c>
      <c r="AF46" s="275">
        <v>582.46749999999997</v>
      </c>
      <c r="AG46" s="275">
        <v>586.18883871000003</v>
      </c>
      <c r="AH46" s="275">
        <v>590.11225806000004</v>
      </c>
      <c r="AI46" s="275">
        <v>537.96946666999997</v>
      </c>
      <c r="AJ46" s="275">
        <v>475.94219355000001</v>
      </c>
      <c r="AK46" s="275">
        <v>517.35923333000005</v>
      </c>
      <c r="AL46" s="275">
        <v>576.21058065</v>
      </c>
      <c r="AM46" s="275">
        <v>594.47512902999995</v>
      </c>
      <c r="AN46" s="275">
        <v>562.75767857000005</v>
      </c>
      <c r="AO46" s="275">
        <v>507.28496774000001</v>
      </c>
      <c r="AP46" s="275">
        <v>526.10820000000001</v>
      </c>
      <c r="AQ46" s="275">
        <v>530.02448387000004</v>
      </c>
      <c r="AR46" s="275">
        <v>574.49116666999998</v>
      </c>
      <c r="AS46" s="275">
        <v>586.17651612999998</v>
      </c>
      <c r="AT46" s="275">
        <v>584.03129032000004</v>
      </c>
      <c r="AU46" s="275">
        <v>567.96623333000002</v>
      </c>
      <c r="AV46" s="275">
        <v>503.37380645000002</v>
      </c>
      <c r="AW46" s="275">
        <v>524.02316667000002</v>
      </c>
      <c r="AX46" s="275">
        <v>577.11558064999997</v>
      </c>
      <c r="AY46" s="275">
        <v>605.35306451999998</v>
      </c>
      <c r="AZ46" s="275">
        <v>589.05614286000002</v>
      </c>
      <c r="BA46" s="275">
        <v>519.59509677000005</v>
      </c>
      <c r="BB46" s="275">
        <v>499.29003333000003</v>
      </c>
      <c r="BC46" s="275">
        <v>533.33259999999996</v>
      </c>
      <c r="BD46" s="275">
        <v>584.31420000000003</v>
      </c>
      <c r="BE46" s="338">
        <v>560.05930000000001</v>
      </c>
      <c r="BF46" s="338">
        <v>563.27409999999998</v>
      </c>
      <c r="BG46" s="338">
        <v>541.68230000000005</v>
      </c>
      <c r="BH46" s="338">
        <v>489.3861</v>
      </c>
      <c r="BI46" s="338">
        <v>521.98329999999999</v>
      </c>
      <c r="BJ46" s="338">
        <v>566.51310000000001</v>
      </c>
      <c r="BK46" s="338">
        <v>584.71929999999998</v>
      </c>
      <c r="BL46" s="338">
        <v>559.08169999999996</v>
      </c>
      <c r="BM46" s="338">
        <v>515.26099999999997</v>
      </c>
      <c r="BN46" s="338">
        <v>485.18830000000003</v>
      </c>
      <c r="BO46" s="338">
        <v>512.26049999999998</v>
      </c>
      <c r="BP46" s="338">
        <v>558.59810000000004</v>
      </c>
      <c r="BQ46" s="338">
        <v>568.76189999999997</v>
      </c>
      <c r="BR46" s="338">
        <v>572.02670000000001</v>
      </c>
      <c r="BS46" s="338">
        <v>550.09939999999995</v>
      </c>
      <c r="BT46" s="338">
        <v>496.99059999999997</v>
      </c>
      <c r="BU46" s="338">
        <v>530.09429999999998</v>
      </c>
      <c r="BV46" s="338">
        <v>575.31600000000003</v>
      </c>
    </row>
    <row r="47" spans="1:74" ht="11.1" customHeight="1" x14ac:dyDescent="0.2">
      <c r="A47" s="556" t="s">
        <v>420</v>
      </c>
      <c r="B47" s="559" t="s">
        <v>400</v>
      </c>
      <c r="C47" s="275">
        <v>29.853470323</v>
      </c>
      <c r="D47" s="275">
        <v>26.141972856999999</v>
      </c>
      <c r="E47" s="275">
        <v>35.314680000000003</v>
      </c>
      <c r="F47" s="275">
        <v>53.310966999999998</v>
      </c>
      <c r="G47" s="275">
        <v>45.243680644999998</v>
      </c>
      <c r="H47" s="275">
        <v>42.865758333000002</v>
      </c>
      <c r="I47" s="275">
        <v>48.302640322999999</v>
      </c>
      <c r="J47" s="275">
        <v>44.692267418999997</v>
      </c>
      <c r="K47" s="275">
        <v>54.049306332999997</v>
      </c>
      <c r="L47" s="275">
        <v>53.602704838999998</v>
      </c>
      <c r="M47" s="275">
        <v>46.301351332999999</v>
      </c>
      <c r="N47" s="275">
        <v>35.616933871000001</v>
      </c>
      <c r="O47" s="275">
        <v>36.020749676999998</v>
      </c>
      <c r="P47" s="275">
        <v>38.021258570999997</v>
      </c>
      <c r="Q47" s="275">
        <v>38.932177097</v>
      </c>
      <c r="R47" s="275">
        <v>48.213782999999999</v>
      </c>
      <c r="S47" s="275">
        <v>47.731915806000003</v>
      </c>
      <c r="T47" s="275">
        <v>60.114277999999999</v>
      </c>
      <c r="U47" s="275">
        <v>53.548061935</v>
      </c>
      <c r="V47" s="275">
        <v>48.268342902999997</v>
      </c>
      <c r="W47" s="275">
        <v>42.334044333000001</v>
      </c>
      <c r="X47" s="275">
        <v>37.771814515999999</v>
      </c>
      <c r="Y47" s="275">
        <v>45.956972667000002</v>
      </c>
      <c r="Z47" s="275">
        <v>52.528310968</v>
      </c>
      <c r="AA47" s="275">
        <v>62.362526451999997</v>
      </c>
      <c r="AB47" s="275">
        <v>42.551675172000003</v>
      </c>
      <c r="AC47" s="275">
        <v>46.331535805999998</v>
      </c>
      <c r="AD47" s="275">
        <v>44.973082333000001</v>
      </c>
      <c r="AE47" s="275">
        <v>35.273380000000003</v>
      </c>
      <c r="AF47" s="275">
        <v>43.619488333</v>
      </c>
      <c r="AG47" s="275">
        <v>46.779860323000001</v>
      </c>
      <c r="AH47" s="275">
        <v>47.730525483999998</v>
      </c>
      <c r="AI47" s="275">
        <v>37.856549000000001</v>
      </c>
      <c r="AJ47" s="275">
        <v>36.874153225999997</v>
      </c>
      <c r="AK47" s="275">
        <v>37.951979332999997</v>
      </c>
      <c r="AL47" s="275">
        <v>36.867071289999998</v>
      </c>
      <c r="AM47" s="275">
        <v>50.613177096999998</v>
      </c>
      <c r="AN47" s="275">
        <v>50.568486428999996</v>
      </c>
      <c r="AO47" s="275">
        <v>55.803924193999997</v>
      </c>
      <c r="AP47" s="275">
        <v>56.293380999999997</v>
      </c>
      <c r="AQ47" s="275">
        <v>59.771503547999998</v>
      </c>
      <c r="AR47" s="275">
        <v>58.624110999999999</v>
      </c>
      <c r="AS47" s="275">
        <v>43.109360000000002</v>
      </c>
      <c r="AT47" s="275">
        <v>33.467956774000001</v>
      </c>
      <c r="AU47" s="275">
        <v>33.938972</v>
      </c>
      <c r="AV47" s="275">
        <v>29.500359031999999</v>
      </c>
      <c r="AW47" s="275">
        <v>36.034919000000002</v>
      </c>
      <c r="AX47" s="275">
        <v>43.741235805999999</v>
      </c>
      <c r="AY47" s="275">
        <v>52.376731290000002</v>
      </c>
      <c r="AZ47" s="275">
        <v>58.849247499999997</v>
      </c>
      <c r="BA47" s="275">
        <v>51.778047548000004</v>
      </c>
      <c r="BB47" s="275">
        <v>53.979985067000001</v>
      </c>
      <c r="BC47" s="275">
        <v>52.89425</v>
      </c>
      <c r="BD47" s="275">
        <v>49.268639999999998</v>
      </c>
      <c r="BE47" s="338">
        <v>39.19144</v>
      </c>
      <c r="BF47" s="338">
        <v>29.50761</v>
      </c>
      <c r="BG47" s="338">
        <v>29.841149999999999</v>
      </c>
      <c r="BH47" s="338">
        <v>27.6813</v>
      </c>
      <c r="BI47" s="338">
        <v>32.927799999999998</v>
      </c>
      <c r="BJ47" s="338">
        <v>45.056600000000003</v>
      </c>
      <c r="BK47" s="338">
        <v>55.872900000000001</v>
      </c>
      <c r="BL47" s="338">
        <v>53.544440000000002</v>
      </c>
      <c r="BM47" s="338">
        <v>50.189</v>
      </c>
      <c r="BN47" s="338">
        <v>48.520800000000001</v>
      </c>
      <c r="BO47" s="338">
        <v>48.74765</v>
      </c>
      <c r="BP47" s="338">
        <v>51.869880000000002</v>
      </c>
      <c r="BQ47" s="338">
        <v>40.704740000000001</v>
      </c>
      <c r="BR47" s="338">
        <v>31.572649999999999</v>
      </c>
      <c r="BS47" s="338">
        <v>30.74241</v>
      </c>
      <c r="BT47" s="338">
        <v>28.101569999999999</v>
      </c>
      <c r="BU47" s="338">
        <v>32.343899999999998</v>
      </c>
      <c r="BV47" s="338">
        <v>44.788649999999997</v>
      </c>
    </row>
    <row r="48" spans="1:74" ht="11.1" customHeight="1" x14ac:dyDescent="0.2">
      <c r="A48" s="556" t="s">
        <v>421</v>
      </c>
      <c r="B48" s="557" t="s">
        <v>443</v>
      </c>
      <c r="C48" s="275">
        <v>278.39625999999998</v>
      </c>
      <c r="D48" s="275">
        <v>231.40459643</v>
      </c>
      <c r="E48" s="275">
        <v>249.38132644999999</v>
      </c>
      <c r="F48" s="275">
        <v>264.42210467000001</v>
      </c>
      <c r="G48" s="275">
        <v>201.36436548</v>
      </c>
      <c r="H48" s="275">
        <v>179.49582167</v>
      </c>
      <c r="I48" s="275">
        <v>157.65670097</v>
      </c>
      <c r="J48" s="275">
        <v>115.98785516</v>
      </c>
      <c r="K48" s="275">
        <v>169.58164099999999</v>
      </c>
      <c r="L48" s="275">
        <v>219.14424581</v>
      </c>
      <c r="M48" s="275">
        <v>294.03963267</v>
      </c>
      <c r="N48" s="275">
        <v>212.80997065</v>
      </c>
      <c r="O48" s="275">
        <v>254.73391097000001</v>
      </c>
      <c r="P48" s="275">
        <v>247.93530679</v>
      </c>
      <c r="Q48" s="275">
        <v>244.15791193999999</v>
      </c>
      <c r="R48" s="275">
        <v>258.11461832999998</v>
      </c>
      <c r="S48" s="275">
        <v>231.32900000000001</v>
      </c>
      <c r="T48" s="275">
        <v>162.12765567</v>
      </c>
      <c r="U48" s="275">
        <v>143.12201193999999</v>
      </c>
      <c r="V48" s="275">
        <v>157.70366483999999</v>
      </c>
      <c r="W48" s="275">
        <v>201.960881</v>
      </c>
      <c r="X48" s="275">
        <v>257.47234902999998</v>
      </c>
      <c r="Y48" s="275">
        <v>303.03769899999998</v>
      </c>
      <c r="Z48" s="275">
        <v>274.77193870999997</v>
      </c>
      <c r="AA48" s="275">
        <v>268.35861354999997</v>
      </c>
      <c r="AB48" s="275">
        <v>295.34207621000002</v>
      </c>
      <c r="AC48" s="275">
        <v>279.73329160999998</v>
      </c>
      <c r="AD48" s="275">
        <v>306.10315233</v>
      </c>
      <c r="AE48" s="275">
        <v>220.66878484</v>
      </c>
      <c r="AF48" s="275">
        <v>206.28932967</v>
      </c>
      <c r="AG48" s="275">
        <v>171.24612676999999</v>
      </c>
      <c r="AH48" s="275">
        <v>149.41419096999999</v>
      </c>
      <c r="AI48" s="275">
        <v>232.60624733</v>
      </c>
      <c r="AJ48" s="275">
        <v>267.96927548000002</v>
      </c>
      <c r="AK48" s="275">
        <v>295.74397067000001</v>
      </c>
      <c r="AL48" s="275">
        <v>338.99095129</v>
      </c>
      <c r="AM48" s="275">
        <v>268.20659934999998</v>
      </c>
      <c r="AN48" s="275">
        <v>332.61112571000001</v>
      </c>
      <c r="AO48" s="275">
        <v>346.00879838999998</v>
      </c>
      <c r="AP48" s="275">
        <v>342.87862799999999</v>
      </c>
      <c r="AQ48" s="275">
        <v>295.38886547999999</v>
      </c>
      <c r="AR48" s="275">
        <v>274.07674566999998</v>
      </c>
      <c r="AS48" s="275">
        <v>194.31549419000001</v>
      </c>
      <c r="AT48" s="275">
        <v>165.06012161000001</v>
      </c>
      <c r="AU48" s="275">
        <v>236.20973433</v>
      </c>
      <c r="AV48" s="275">
        <v>341.12733548</v>
      </c>
      <c r="AW48" s="275">
        <v>340.53319299999998</v>
      </c>
      <c r="AX48" s="275">
        <v>339.69004870999999</v>
      </c>
      <c r="AY48" s="275">
        <v>379.70878773999999</v>
      </c>
      <c r="AZ48" s="275">
        <v>346.64729713999998</v>
      </c>
      <c r="BA48" s="275">
        <v>352.29599970999999</v>
      </c>
      <c r="BB48" s="275">
        <v>338.17742392999997</v>
      </c>
      <c r="BC48" s="275">
        <v>298.00869999999998</v>
      </c>
      <c r="BD48" s="275">
        <v>253.84559999999999</v>
      </c>
      <c r="BE48" s="338">
        <v>196.53370000000001</v>
      </c>
      <c r="BF48" s="338">
        <v>181.7792</v>
      </c>
      <c r="BG48" s="338">
        <v>250.08699999999999</v>
      </c>
      <c r="BH48" s="338">
        <v>319.19130000000001</v>
      </c>
      <c r="BI48" s="338">
        <v>368.59949999999998</v>
      </c>
      <c r="BJ48" s="338">
        <v>332.70490000000001</v>
      </c>
      <c r="BK48" s="338">
        <v>349.49160000000001</v>
      </c>
      <c r="BL48" s="338">
        <v>343.70209999999997</v>
      </c>
      <c r="BM48" s="338">
        <v>355.01420000000002</v>
      </c>
      <c r="BN48" s="338">
        <v>383.3571</v>
      </c>
      <c r="BO48" s="338">
        <v>324.53089999999997</v>
      </c>
      <c r="BP48" s="338">
        <v>273.82429999999999</v>
      </c>
      <c r="BQ48" s="338">
        <v>210.636</v>
      </c>
      <c r="BR48" s="338">
        <v>194.57210000000001</v>
      </c>
      <c r="BS48" s="338">
        <v>272.6293</v>
      </c>
      <c r="BT48" s="338">
        <v>352.10829999999999</v>
      </c>
      <c r="BU48" s="338">
        <v>406.9212</v>
      </c>
      <c r="BV48" s="338">
        <v>381.74439999999998</v>
      </c>
    </row>
    <row r="49" spans="1:74" ht="11.1" customHeight="1" x14ac:dyDescent="0.2">
      <c r="A49" s="556" t="s">
        <v>422</v>
      </c>
      <c r="B49" s="559" t="s">
        <v>390</v>
      </c>
      <c r="C49" s="275">
        <v>4.0422512903000003</v>
      </c>
      <c r="D49" s="275">
        <v>3.3216485713999999</v>
      </c>
      <c r="E49" s="275">
        <v>3.9552641935000001</v>
      </c>
      <c r="F49" s="275">
        <v>4.8833409999999997</v>
      </c>
      <c r="G49" s="275">
        <v>4.431476129</v>
      </c>
      <c r="H49" s="275">
        <v>4.5655609999999998</v>
      </c>
      <c r="I49" s="275">
        <v>4.9382700000000002</v>
      </c>
      <c r="J49" s="275">
        <v>4.8400974194000002</v>
      </c>
      <c r="K49" s="275">
        <v>4.626773</v>
      </c>
      <c r="L49" s="275">
        <v>3.899263871</v>
      </c>
      <c r="M49" s="275">
        <v>4.5666793332999998</v>
      </c>
      <c r="N49" s="275">
        <v>4.1168158065</v>
      </c>
      <c r="O49" s="275">
        <v>3.7335506451999998</v>
      </c>
      <c r="P49" s="275">
        <v>3.7806110714000001</v>
      </c>
      <c r="Q49" s="275">
        <v>3.8586916129</v>
      </c>
      <c r="R49" s="275">
        <v>4.856922</v>
      </c>
      <c r="S49" s="275">
        <v>4.5260596774000001</v>
      </c>
      <c r="T49" s="275">
        <v>4.9006443332999998</v>
      </c>
      <c r="U49" s="275">
        <v>4.9312916129</v>
      </c>
      <c r="V49" s="275">
        <v>5.1400858065000001</v>
      </c>
      <c r="W49" s="275">
        <v>4.9172393333000004</v>
      </c>
      <c r="X49" s="275">
        <v>4.6211406451999997</v>
      </c>
      <c r="Y49" s="275">
        <v>4.6141913333</v>
      </c>
      <c r="Z49" s="275">
        <v>3.5992229031999998</v>
      </c>
      <c r="AA49" s="275">
        <v>3.8900903225999999</v>
      </c>
      <c r="AB49" s="275">
        <v>4.0431148276000002</v>
      </c>
      <c r="AC49" s="275">
        <v>3.7715632258</v>
      </c>
      <c r="AD49" s="275">
        <v>3.8950213332999999</v>
      </c>
      <c r="AE49" s="275">
        <v>4.2296487097000002</v>
      </c>
      <c r="AF49" s="275">
        <v>4.1526899999999998</v>
      </c>
      <c r="AG49" s="275">
        <v>4.1864458065000001</v>
      </c>
      <c r="AH49" s="275">
        <v>4.1032848386999996</v>
      </c>
      <c r="AI49" s="275">
        <v>3.8721143332999999</v>
      </c>
      <c r="AJ49" s="275">
        <v>3.4586890323000001</v>
      </c>
      <c r="AK49" s="275">
        <v>3.5314420000000002</v>
      </c>
      <c r="AL49" s="275">
        <v>3.2145061290000001</v>
      </c>
      <c r="AM49" s="275">
        <v>3.3136067742000002</v>
      </c>
      <c r="AN49" s="275">
        <v>3.0610939286000001</v>
      </c>
      <c r="AO49" s="275">
        <v>3.4202577419</v>
      </c>
      <c r="AP49" s="275">
        <v>3.8665963333</v>
      </c>
      <c r="AQ49" s="275">
        <v>3.2370222581000001</v>
      </c>
      <c r="AR49" s="275">
        <v>3.9696376667000002</v>
      </c>
      <c r="AS49" s="275">
        <v>4.0294909677000001</v>
      </c>
      <c r="AT49" s="275">
        <v>4.0869809676999997</v>
      </c>
      <c r="AU49" s="275">
        <v>3.6093099999999998</v>
      </c>
      <c r="AV49" s="275">
        <v>3.4161848387</v>
      </c>
      <c r="AW49" s="275">
        <v>3.7506216666999999</v>
      </c>
      <c r="AX49" s="275">
        <v>3.8285625805999999</v>
      </c>
      <c r="AY49" s="275">
        <v>3.7846870967999999</v>
      </c>
      <c r="AZ49" s="275">
        <v>3.6119571429000001</v>
      </c>
      <c r="BA49" s="275">
        <v>3.5368995806000001</v>
      </c>
      <c r="BB49" s="275">
        <v>2.9403828999999999</v>
      </c>
      <c r="BC49" s="275">
        <v>3.4803739999999999</v>
      </c>
      <c r="BD49" s="275">
        <v>4.2517310000000004</v>
      </c>
      <c r="BE49" s="338">
        <v>4.267665</v>
      </c>
      <c r="BF49" s="338">
        <v>4.4310900000000002</v>
      </c>
      <c r="BG49" s="338">
        <v>3.9067319999999999</v>
      </c>
      <c r="BH49" s="338">
        <v>3.7614570000000001</v>
      </c>
      <c r="BI49" s="338">
        <v>4.0867060000000004</v>
      </c>
      <c r="BJ49" s="338">
        <v>4.1012250000000003</v>
      </c>
      <c r="BK49" s="338">
        <v>4.1391090000000004</v>
      </c>
      <c r="BL49" s="338">
        <v>3.8915540000000002</v>
      </c>
      <c r="BM49" s="338">
        <v>3.7232880000000002</v>
      </c>
      <c r="BN49" s="338">
        <v>3.3382109999999998</v>
      </c>
      <c r="BO49" s="338">
        <v>3.6779009999999999</v>
      </c>
      <c r="BP49" s="338">
        <v>4.3582979999999996</v>
      </c>
      <c r="BQ49" s="338">
        <v>4.3887270000000003</v>
      </c>
      <c r="BR49" s="338">
        <v>4.5016699999999998</v>
      </c>
      <c r="BS49" s="338">
        <v>3.950183</v>
      </c>
      <c r="BT49" s="338">
        <v>3.79175</v>
      </c>
      <c r="BU49" s="338">
        <v>4.1115750000000002</v>
      </c>
      <c r="BV49" s="338">
        <v>4.120082</v>
      </c>
    </row>
    <row r="50" spans="1:74" ht="11.1" customHeight="1" x14ac:dyDescent="0.2">
      <c r="A50" s="556" t="s">
        <v>423</v>
      </c>
      <c r="B50" s="557" t="s">
        <v>392</v>
      </c>
      <c r="C50" s="275">
        <v>3016.0546942000001</v>
      </c>
      <c r="D50" s="275">
        <v>2857.9217093000002</v>
      </c>
      <c r="E50" s="275">
        <v>2638.7549042000001</v>
      </c>
      <c r="F50" s="275">
        <v>2306.9245649999998</v>
      </c>
      <c r="G50" s="275">
        <v>2355.8750538999998</v>
      </c>
      <c r="H50" s="275">
        <v>2704.2486287000002</v>
      </c>
      <c r="I50" s="275">
        <v>2759.8936641999999</v>
      </c>
      <c r="J50" s="275">
        <v>2825.6587674000002</v>
      </c>
      <c r="K50" s="275">
        <v>2485.2727547</v>
      </c>
      <c r="L50" s="275">
        <v>2319.3918548000001</v>
      </c>
      <c r="M50" s="275">
        <v>2599.369608</v>
      </c>
      <c r="N50" s="275">
        <v>2642.5856660999998</v>
      </c>
      <c r="O50" s="275">
        <v>2829.6697877000001</v>
      </c>
      <c r="P50" s="275">
        <v>2937.9274739000002</v>
      </c>
      <c r="Q50" s="275">
        <v>2484.9444735000002</v>
      </c>
      <c r="R50" s="275">
        <v>2235.2685970000002</v>
      </c>
      <c r="S50" s="275">
        <v>2282.5689794</v>
      </c>
      <c r="T50" s="275">
        <v>2617.7554137000002</v>
      </c>
      <c r="U50" s="275">
        <v>2817.1176906000001</v>
      </c>
      <c r="V50" s="275">
        <v>2741.1828141999999</v>
      </c>
      <c r="W50" s="275">
        <v>2602.2032829999998</v>
      </c>
      <c r="X50" s="275">
        <v>2335.5236586999999</v>
      </c>
      <c r="Y50" s="275">
        <v>2303.9856607000002</v>
      </c>
      <c r="Z50" s="275">
        <v>2369.4277181000002</v>
      </c>
      <c r="AA50" s="275">
        <v>2725.6696425999999</v>
      </c>
      <c r="AB50" s="275">
        <v>2534.4100638</v>
      </c>
      <c r="AC50" s="275">
        <v>2216.9036664999999</v>
      </c>
      <c r="AD50" s="275">
        <v>2175.914804</v>
      </c>
      <c r="AE50" s="275">
        <v>2128.6424403000001</v>
      </c>
      <c r="AF50" s="275">
        <v>2687.9149593000002</v>
      </c>
      <c r="AG50" s="275">
        <v>2860.5284360999999</v>
      </c>
      <c r="AH50" s="275">
        <v>2894.1134326000001</v>
      </c>
      <c r="AI50" s="275">
        <v>2520.3802030000002</v>
      </c>
      <c r="AJ50" s="275">
        <v>2211.6843297</v>
      </c>
      <c r="AK50" s="275">
        <v>2252.34229</v>
      </c>
      <c r="AL50" s="275">
        <v>2654.4729167999999</v>
      </c>
      <c r="AM50" s="275">
        <v>2659.9728470999999</v>
      </c>
      <c r="AN50" s="275">
        <v>2489.8469325000001</v>
      </c>
      <c r="AO50" s="275">
        <v>2429.8988800000002</v>
      </c>
      <c r="AP50" s="275">
        <v>2254.4983120000002</v>
      </c>
      <c r="AQ50" s="275">
        <v>2270.3420993999998</v>
      </c>
      <c r="AR50" s="275">
        <v>2622.258816</v>
      </c>
      <c r="AS50" s="275">
        <v>2841.7574405999999</v>
      </c>
      <c r="AT50" s="275">
        <v>2626.4321322999999</v>
      </c>
      <c r="AU50" s="275">
        <v>2455.1014163</v>
      </c>
      <c r="AV50" s="275">
        <v>2345.5471560999999</v>
      </c>
      <c r="AW50" s="275">
        <v>2462.1307390000002</v>
      </c>
      <c r="AX50" s="275">
        <v>2701.3084874000001</v>
      </c>
      <c r="AY50" s="275">
        <v>2945.4546294000002</v>
      </c>
      <c r="AZ50" s="275">
        <v>2690.3946082000002</v>
      </c>
      <c r="BA50" s="275">
        <v>2503.5691246000001</v>
      </c>
      <c r="BB50" s="275">
        <v>2357.8169785</v>
      </c>
      <c r="BC50" s="275">
        <v>2411.212</v>
      </c>
      <c r="BD50" s="275">
        <v>2723.3180000000002</v>
      </c>
      <c r="BE50" s="338">
        <v>2828.3290000000002</v>
      </c>
      <c r="BF50" s="338">
        <v>2806.221</v>
      </c>
      <c r="BG50" s="338">
        <v>2420.1880000000001</v>
      </c>
      <c r="BH50" s="338">
        <v>2331.527</v>
      </c>
      <c r="BI50" s="338">
        <v>2453.8290000000002</v>
      </c>
      <c r="BJ50" s="338">
        <v>2659.4960000000001</v>
      </c>
      <c r="BK50" s="338">
        <v>2868.5520000000001</v>
      </c>
      <c r="BL50" s="338">
        <v>2672.3249999999998</v>
      </c>
      <c r="BM50" s="338">
        <v>2469.8240000000001</v>
      </c>
      <c r="BN50" s="338">
        <v>2269.337</v>
      </c>
      <c r="BO50" s="338">
        <v>2304.3090000000002</v>
      </c>
      <c r="BP50" s="338">
        <v>2610.2759999999998</v>
      </c>
      <c r="BQ50" s="338">
        <v>2845.4560000000001</v>
      </c>
      <c r="BR50" s="338">
        <v>2816.1849999999999</v>
      </c>
      <c r="BS50" s="338">
        <v>2437.7109999999998</v>
      </c>
      <c r="BT50" s="338">
        <v>2349.8710000000001</v>
      </c>
      <c r="BU50" s="338">
        <v>2473.9119999999998</v>
      </c>
      <c r="BV50" s="338">
        <v>2679.0329999999999</v>
      </c>
    </row>
    <row r="51" spans="1:74" ht="11.1" customHeight="1" x14ac:dyDescent="0.2">
      <c r="A51" s="550"/>
      <c r="B51" s="131" t="s">
        <v>424</v>
      </c>
      <c r="C51" s="251"/>
      <c r="D51" s="251"/>
      <c r="E51" s="251"/>
      <c r="F51" s="251"/>
      <c r="G51" s="251"/>
      <c r="H51" s="251"/>
      <c r="I51" s="251"/>
      <c r="J51" s="251"/>
      <c r="K51" s="251"/>
      <c r="L51" s="251"/>
      <c r="M51" s="251"/>
      <c r="N51" s="251"/>
      <c r="O51" s="251"/>
      <c r="P51" s="251"/>
      <c r="Q51" s="251"/>
      <c r="R51" s="251"/>
      <c r="S51" s="251"/>
      <c r="T51" s="251"/>
      <c r="U51" s="251"/>
      <c r="V51" s="251"/>
      <c r="W51" s="251"/>
      <c r="X51" s="251"/>
      <c r="Y51" s="251"/>
      <c r="Z51" s="251"/>
      <c r="AA51" s="251"/>
      <c r="AB51" s="251"/>
      <c r="AC51" s="251"/>
      <c r="AD51" s="251"/>
      <c r="AE51" s="251"/>
      <c r="AF51" s="251"/>
      <c r="AG51" s="251"/>
      <c r="AH51" s="251"/>
      <c r="AI51" s="251"/>
      <c r="AJ51" s="251"/>
      <c r="AK51" s="251"/>
      <c r="AL51" s="251"/>
      <c r="AM51" s="251"/>
      <c r="AN51" s="251"/>
      <c r="AO51" s="251"/>
      <c r="AP51" s="251"/>
      <c r="AQ51" s="251"/>
      <c r="AR51" s="251"/>
      <c r="AS51" s="251"/>
      <c r="AT51" s="251"/>
      <c r="AU51" s="251"/>
      <c r="AV51" s="251"/>
      <c r="AW51" s="251"/>
      <c r="AX51" s="251"/>
      <c r="AY51" s="251"/>
      <c r="AZ51" s="251"/>
      <c r="BA51" s="251"/>
      <c r="BB51" s="251"/>
      <c r="BC51" s="251"/>
      <c r="BD51" s="251"/>
      <c r="BE51" s="364"/>
      <c r="BF51" s="364"/>
      <c r="BG51" s="364"/>
      <c r="BH51" s="364"/>
      <c r="BI51" s="364"/>
      <c r="BJ51" s="364"/>
      <c r="BK51" s="364"/>
      <c r="BL51" s="364"/>
      <c r="BM51" s="364"/>
      <c r="BN51" s="364"/>
      <c r="BO51" s="364"/>
      <c r="BP51" s="364"/>
      <c r="BQ51" s="364"/>
      <c r="BR51" s="364"/>
      <c r="BS51" s="364"/>
      <c r="BT51" s="364"/>
      <c r="BU51" s="364"/>
      <c r="BV51" s="364"/>
    </row>
    <row r="52" spans="1:74" ht="11.1" customHeight="1" x14ac:dyDescent="0.2">
      <c r="A52" s="556" t="s">
        <v>425</v>
      </c>
      <c r="B52" s="557" t="s">
        <v>90</v>
      </c>
      <c r="C52" s="275">
        <v>621.97561644999996</v>
      </c>
      <c r="D52" s="275">
        <v>622.272605</v>
      </c>
      <c r="E52" s="275">
        <v>517.55240774000004</v>
      </c>
      <c r="F52" s="275">
        <v>470.20808067000002</v>
      </c>
      <c r="G52" s="275">
        <v>477.23048581</v>
      </c>
      <c r="H52" s="275">
        <v>540.51715300000001</v>
      </c>
      <c r="I52" s="275">
        <v>645.15867871</v>
      </c>
      <c r="J52" s="275">
        <v>641.70910676999995</v>
      </c>
      <c r="K52" s="275">
        <v>609.01712233000001</v>
      </c>
      <c r="L52" s="275">
        <v>547.89100289999999</v>
      </c>
      <c r="M52" s="275">
        <v>549.14480300000002</v>
      </c>
      <c r="N52" s="275">
        <v>575.97585160999995</v>
      </c>
      <c r="O52" s="275">
        <v>551.15958612999998</v>
      </c>
      <c r="P52" s="275">
        <v>483.57138321000002</v>
      </c>
      <c r="Q52" s="275">
        <v>477.17895838999999</v>
      </c>
      <c r="R52" s="275">
        <v>440.32965132999999</v>
      </c>
      <c r="S52" s="275">
        <v>479.06082386999998</v>
      </c>
      <c r="T52" s="275">
        <v>566.15157066999996</v>
      </c>
      <c r="U52" s="275">
        <v>600.63164097000003</v>
      </c>
      <c r="V52" s="275">
        <v>602.68529322999996</v>
      </c>
      <c r="W52" s="275">
        <v>552.57669399999997</v>
      </c>
      <c r="X52" s="275">
        <v>515.16997097000001</v>
      </c>
      <c r="Y52" s="275">
        <v>483.87426133000002</v>
      </c>
      <c r="Z52" s="275">
        <v>533.75585612999998</v>
      </c>
      <c r="AA52" s="275">
        <v>520.06539290000001</v>
      </c>
      <c r="AB52" s="275">
        <v>420.74735516999999</v>
      </c>
      <c r="AC52" s="275">
        <v>338.11108968000002</v>
      </c>
      <c r="AD52" s="275">
        <v>299.50419299999999</v>
      </c>
      <c r="AE52" s="275">
        <v>333.37367999999998</v>
      </c>
      <c r="AF52" s="275">
        <v>480.81637867000001</v>
      </c>
      <c r="AG52" s="275">
        <v>570.29107194000005</v>
      </c>
      <c r="AH52" s="275">
        <v>568.47060161000002</v>
      </c>
      <c r="AI52" s="275">
        <v>512.72283766999999</v>
      </c>
      <c r="AJ52" s="275">
        <v>502.44003580999998</v>
      </c>
      <c r="AK52" s="275">
        <v>467.03960000000001</v>
      </c>
      <c r="AL52" s="275">
        <v>556.12080289999994</v>
      </c>
      <c r="AM52" s="275">
        <v>541.71267516</v>
      </c>
      <c r="AN52" s="275">
        <v>481.17888178999999</v>
      </c>
      <c r="AO52" s="275">
        <v>389.19367419000002</v>
      </c>
      <c r="AP52" s="275">
        <v>324.19780732999999</v>
      </c>
      <c r="AQ52" s="275">
        <v>359.07587676999998</v>
      </c>
      <c r="AR52" s="275">
        <v>437.67988066999999</v>
      </c>
      <c r="AS52" s="275">
        <v>560.76512709999997</v>
      </c>
      <c r="AT52" s="275">
        <v>576.80518871000004</v>
      </c>
      <c r="AU52" s="275">
        <v>515.27960532999998</v>
      </c>
      <c r="AV52" s="275">
        <v>467.54801871000001</v>
      </c>
      <c r="AW52" s="275">
        <v>491.15509800000001</v>
      </c>
      <c r="AX52" s="275">
        <v>480.45065548000002</v>
      </c>
      <c r="AY52" s="275">
        <v>457.71399065000003</v>
      </c>
      <c r="AZ52" s="275">
        <v>405.34698536000002</v>
      </c>
      <c r="BA52" s="275">
        <v>379.73890247999998</v>
      </c>
      <c r="BB52" s="275">
        <v>308.60604367000002</v>
      </c>
      <c r="BC52" s="275">
        <v>252.95140000000001</v>
      </c>
      <c r="BD52" s="275">
        <v>551.03269999999998</v>
      </c>
      <c r="BE52" s="338">
        <v>564.35130000000004</v>
      </c>
      <c r="BF52" s="338">
        <v>543.50390000000004</v>
      </c>
      <c r="BG52" s="338">
        <v>475.66109999999998</v>
      </c>
      <c r="BH52" s="338">
        <v>458.12700000000001</v>
      </c>
      <c r="BI52" s="338">
        <v>506.48020000000002</v>
      </c>
      <c r="BJ52" s="338">
        <v>504.02789999999999</v>
      </c>
      <c r="BK52" s="338">
        <v>535.91060000000004</v>
      </c>
      <c r="BL52" s="338">
        <v>510.28719999999998</v>
      </c>
      <c r="BM52" s="338">
        <v>436.56799999999998</v>
      </c>
      <c r="BN52" s="338">
        <v>336.13229999999999</v>
      </c>
      <c r="BO52" s="338">
        <v>332.74650000000003</v>
      </c>
      <c r="BP52" s="338">
        <v>412.17970000000003</v>
      </c>
      <c r="BQ52" s="338">
        <v>476.8066</v>
      </c>
      <c r="BR52" s="338">
        <v>499.60359999999997</v>
      </c>
      <c r="BS52" s="338">
        <v>452.60419999999999</v>
      </c>
      <c r="BT52" s="338">
        <v>440.39940000000001</v>
      </c>
      <c r="BU52" s="338">
        <v>497.5591</v>
      </c>
      <c r="BV52" s="338">
        <v>478.57870000000003</v>
      </c>
    </row>
    <row r="53" spans="1:74" ht="11.1" customHeight="1" x14ac:dyDescent="0.2">
      <c r="A53" s="556" t="s">
        <v>426</v>
      </c>
      <c r="B53" s="557" t="s">
        <v>91</v>
      </c>
      <c r="C53" s="275">
        <v>627.52529000000004</v>
      </c>
      <c r="D53" s="275">
        <v>639.00774071000001</v>
      </c>
      <c r="E53" s="275">
        <v>460.40690774000001</v>
      </c>
      <c r="F53" s="275">
        <v>458.15413100000001</v>
      </c>
      <c r="G53" s="275">
        <v>492.80802258</v>
      </c>
      <c r="H53" s="275">
        <v>559.82942000000003</v>
      </c>
      <c r="I53" s="275">
        <v>786.10986032000005</v>
      </c>
      <c r="J53" s="275">
        <v>817.79296194000005</v>
      </c>
      <c r="K53" s="275">
        <v>830.77030966999996</v>
      </c>
      <c r="L53" s="275">
        <v>734.85562031999996</v>
      </c>
      <c r="M53" s="275">
        <v>594.01462700000002</v>
      </c>
      <c r="N53" s="275">
        <v>578.28160161000005</v>
      </c>
      <c r="O53" s="275">
        <v>557.37268418999997</v>
      </c>
      <c r="P53" s="275">
        <v>464.73166035999998</v>
      </c>
      <c r="Q53" s="275">
        <v>488.46800096999999</v>
      </c>
      <c r="R53" s="275">
        <v>529.89529932999994</v>
      </c>
      <c r="S53" s="275">
        <v>504.54065580999998</v>
      </c>
      <c r="T53" s="275">
        <v>786.39395166999998</v>
      </c>
      <c r="U53" s="275">
        <v>851.27625903000001</v>
      </c>
      <c r="V53" s="275">
        <v>895.62777516000006</v>
      </c>
      <c r="W53" s="275">
        <v>864.61628900000005</v>
      </c>
      <c r="X53" s="275">
        <v>776.12831226000003</v>
      </c>
      <c r="Y53" s="275">
        <v>660.92450267000004</v>
      </c>
      <c r="Z53" s="275">
        <v>676.67352160999997</v>
      </c>
      <c r="AA53" s="275">
        <v>639.29027613000005</v>
      </c>
      <c r="AB53" s="275">
        <v>558.25871310000002</v>
      </c>
      <c r="AC53" s="275">
        <v>458.24733161</v>
      </c>
      <c r="AD53" s="275">
        <v>455.74493000000001</v>
      </c>
      <c r="AE53" s="275">
        <v>485.84098225999998</v>
      </c>
      <c r="AF53" s="275">
        <v>711.23460366999996</v>
      </c>
      <c r="AG53" s="275">
        <v>813.26976774000002</v>
      </c>
      <c r="AH53" s="275">
        <v>867.91080128999999</v>
      </c>
      <c r="AI53" s="275">
        <v>739.16573500000004</v>
      </c>
      <c r="AJ53" s="275">
        <v>599.71175289999996</v>
      </c>
      <c r="AK53" s="275">
        <v>496.30975733000002</v>
      </c>
      <c r="AL53" s="275">
        <v>560.18874742000003</v>
      </c>
      <c r="AM53" s="275">
        <v>543.55463194000004</v>
      </c>
      <c r="AN53" s="275">
        <v>409.65102929</v>
      </c>
      <c r="AO53" s="275">
        <v>334.89214548000001</v>
      </c>
      <c r="AP53" s="275">
        <v>354.48324500000001</v>
      </c>
      <c r="AQ53" s="275">
        <v>408.83449129000002</v>
      </c>
      <c r="AR53" s="275">
        <v>575.02582832999997</v>
      </c>
      <c r="AS53" s="275">
        <v>767.09059387000002</v>
      </c>
      <c r="AT53" s="275">
        <v>813.24373161000005</v>
      </c>
      <c r="AU53" s="275">
        <v>669.18275867</v>
      </c>
      <c r="AV53" s="275">
        <v>601.00786516000005</v>
      </c>
      <c r="AW53" s="275">
        <v>503.00714933</v>
      </c>
      <c r="AX53" s="275">
        <v>568.44094902999996</v>
      </c>
      <c r="AY53" s="275">
        <v>507.31733387000003</v>
      </c>
      <c r="AZ53" s="275">
        <v>485.17449320999998</v>
      </c>
      <c r="BA53" s="275">
        <v>477.16574929000001</v>
      </c>
      <c r="BB53" s="275">
        <v>433.53900757000002</v>
      </c>
      <c r="BC53" s="275">
        <v>418.7002</v>
      </c>
      <c r="BD53" s="275">
        <v>549.94550000000004</v>
      </c>
      <c r="BE53" s="338">
        <v>728.28729999999996</v>
      </c>
      <c r="BF53" s="338">
        <v>776.86080000000004</v>
      </c>
      <c r="BG53" s="338">
        <v>687.83799999999997</v>
      </c>
      <c r="BH53" s="338">
        <v>581.63840000000005</v>
      </c>
      <c r="BI53" s="338">
        <v>513.21119999999996</v>
      </c>
      <c r="BJ53" s="338">
        <v>548.47209999999995</v>
      </c>
      <c r="BK53" s="338">
        <v>570.75120000000004</v>
      </c>
      <c r="BL53" s="338">
        <v>515.37149999999997</v>
      </c>
      <c r="BM53" s="338">
        <v>436.07830000000001</v>
      </c>
      <c r="BN53" s="338">
        <v>416.5598</v>
      </c>
      <c r="BO53" s="338">
        <v>439.66059999999999</v>
      </c>
      <c r="BP53" s="338">
        <v>568.63760000000002</v>
      </c>
      <c r="BQ53" s="338">
        <v>730.30669999999998</v>
      </c>
      <c r="BR53" s="338">
        <v>779.3021</v>
      </c>
      <c r="BS53" s="338">
        <v>698.58240000000001</v>
      </c>
      <c r="BT53" s="338">
        <v>594.86879999999996</v>
      </c>
      <c r="BU53" s="338">
        <v>519.47680000000003</v>
      </c>
      <c r="BV53" s="338">
        <v>559.37300000000005</v>
      </c>
    </row>
    <row r="54" spans="1:74" ht="11.1" customHeight="1" x14ac:dyDescent="0.2">
      <c r="A54" s="556" t="s">
        <v>427</v>
      </c>
      <c r="B54" s="559" t="s">
        <v>376</v>
      </c>
      <c r="C54" s="275">
        <v>21.712988710000001</v>
      </c>
      <c r="D54" s="275">
        <v>24.202280714</v>
      </c>
      <c r="E54" s="275">
        <v>21.804543871</v>
      </c>
      <c r="F54" s="275">
        <v>20.497997333000001</v>
      </c>
      <c r="G54" s="275">
        <v>21.748745805999999</v>
      </c>
      <c r="H54" s="275">
        <v>19.971556</v>
      </c>
      <c r="I54" s="275">
        <v>21.427379999999999</v>
      </c>
      <c r="J54" s="275">
        <v>23.425561290000001</v>
      </c>
      <c r="K54" s="275">
        <v>25.014499000000001</v>
      </c>
      <c r="L54" s="275">
        <v>23.924650645</v>
      </c>
      <c r="M54" s="275">
        <v>21.618305332999999</v>
      </c>
      <c r="N54" s="275">
        <v>21.547236774000002</v>
      </c>
      <c r="O54" s="275">
        <v>22.927378387000001</v>
      </c>
      <c r="P54" s="275">
        <v>22.698282856999999</v>
      </c>
      <c r="Q54" s="275">
        <v>20.900362581</v>
      </c>
      <c r="R54" s="275">
        <v>23.333120000000001</v>
      </c>
      <c r="S54" s="275">
        <v>22.490393870999998</v>
      </c>
      <c r="T54" s="275">
        <v>23.778801000000001</v>
      </c>
      <c r="U54" s="275">
        <v>24.891722581</v>
      </c>
      <c r="V54" s="275">
        <v>25.711113225999998</v>
      </c>
      <c r="W54" s="275">
        <v>24.969325999999999</v>
      </c>
      <c r="X54" s="275">
        <v>24.924132903</v>
      </c>
      <c r="Y54" s="275">
        <v>23.052798667000001</v>
      </c>
      <c r="Z54" s="275">
        <v>22.278506451999998</v>
      </c>
      <c r="AA54" s="275">
        <v>23.309237097</v>
      </c>
      <c r="AB54" s="275">
        <v>22.635716207000002</v>
      </c>
      <c r="AC54" s="275">
        <v>21.725087419000001</v>
      </c>
      <c r="AD54" s="275">
        <v>20.900560333000001</v>
      </c>
      <c r="AE54" s="275">
        <v>22.40050871</v>
      </c>
      <c r="AF54" s="275">
        <v>22.284021332999998</v>
      </c>
      <c r="AG54" s="275">
        <v>23.322846773999999</v>
      </c>
      <c r="AH54" s="275">
        <v>23.732998386999999</v>
      </c>
      <c r="AI54" s="275">
        <v>23.570898667000002</v>
      </c>
      <c r="AJ54" s="275">
        <v>22.324779031999999</v>
      </c>
      <c r="AK54" s="275">
        <v>22.625107</v>
      </c>
      <c r="AL54" s="275">
        <v>24.628716129000001</v>
      </c>
      <c r="AM54" s="275">
        <v>24.969601612999998</v>
      </c>
      <c r="AN54" s="275">
        <v>22.197383571</v>
      </c>
      <c r="AO54" s="275">
        <v>22.817739031999999</v>
      </c>
      <c r="AP54" s="275">
        <v>21.792259000000001</v>
      </c>
      <c r="AQ54" s="275">
        <v>21.343409677</v>
      </c>
      <c r="AR54" s="275">
        <v>22.826944000000001</v>
      </c>
      <c r="AS54" s="275">
        <v>22.749194515999999</v>
      </c>
      <c r="AT54" s="275">
        <v>23.288067741999999</v>
      </c>
      <c r="AU54" s="275">
        <v>23.990686666999999</v>
      </c>
      <c r="AV54" s="275">
        <v>23.528873548</v>
      </c>
      <c r="AW54" s="275">
        <v>21.332741333000001</v>
      </c>
      <c r="AX54" s="275">
        <v>21.415421612999999</v>
      </c>
      <c r="AY54" s="275">
        <v>21.468120968000001</v>
      </c>
      <c r="AZ54" s="275">
        <v>22.292941786</v>
      </c>
      <c r="BA54" s="275">
        <v>20.033500484000001</v>
      </c>
      <c r="BB54" s="275">
        <v>21.110052733</v>
      </c>
      <c r="BC54" s="275">
        <v>21.31542</v>
      </c>
      <c r="BD54" s="275">
        <v>23.145510000000002</v>
      </c>
      <c r="BE54" s="338">
        <v>23.071629999999999</v>
      </c>
      <c r="BF54" s="338">
        <v>23.527699999999999</v>
      </c>
      <c r="BG54" s="338">
        <v>22.972280000000001</v>
      </c>
      <c r="BH54" s="338">
        <v>22.79156</v>
      </c>
      <c r="BI54" s="338">
        <v>22.263929999999998</v>
      </c>
      <c r="BJ54" s="338">
        <v>22.2805</v>
      </c>
      <c r="BK54" s="338">
        <v>22.95534</v>
      </c>
      <c r="BL54" s="338">
        <v>23.108889999999999</v>
      </c>
      <c r="BM54" s="338">
        <v>21.703980000000001</v>
      </c>
      <c r="BN54" s="338">
        <v>21.092359999999999</v>
      </c>
      <c r="BO54" s="338">
        <v>21.681429999999999</v>
      </c>
      <c r="BP54" s="338">
        <v>21.844650000000001</v>
      </c>
      <c r="BQ54" s="338">
        <v>22.26267</v>
      </c>
      <c r="BR54" s="338">
        <v>23.023569999999999</v>
      </c>
      <c r="BS54" s="338">
        <v>22.861619999999998</v>
      </c>
      <c r="BT54" s="338">
        <v>22.464400000000001</v>
      </c>
      <c r="BU54" s="338">
        <v>21.93149</v>
      </c>
      <c r="BV54" s="338">
        <v>21.793369999999999</v>
      </c>
    </row>
    <row r="55" spans="1:74" ht="11.1" customHeight="1" x14ac:dyDescent="0.2">
      <c r="A55" s="556" t="s">
        <v>428</v>
      </c>
      <c r="B55" s="559" t="s">
        <v>92</v>
      </c>
      <c r="C55" s="275">
        <v>5.6259354839000002</v>
      </c>
      <c r="D55" s="275">
        <v>5.9023596428999996</v>
      </c>
      <c r="E55" s="275">
        <v>4.2297345160999997</v>
      </c>
      <c r="F55" s="275">
        <v>5.0793100000000004</v>
      </c>
      <c r="G55" s="275">
        <v>5.0137370967999999</v>
      </c>
      <c r="H55" s="275">
        <v>5.3734196667000003</v>
      </c>
      <c r="I55" s="275">
        <v>5.7250574193999997</v>
      </c>
      <c r="J55" s="275">
        <v>5.8487954839</v>
      </c>
      <c r="K55" s="275">
        <v>6.2794470000000002</v>
      </c>
      <c r="L55" s="275">
        <v>5.9230332258000002</v>
      </c>
      <c r="M55" s="275">
        <v>6.9386970000000003</v>
      </c>
      <c r="N55" s="275">
        <v>6.2989641934999998</v>
      </c>
      <c r="O55" s="275">
        <v>8.2032000000000007</v>
      </c>
      <c r="P55" s="275">
        <v>6.2630753571</v>
      </c>
      <c r="Q55" s="275">
        <v>5.7598203226000004</v>
      </c>
      <c r="R55" s="275">
        <v>5.7331859999999999</v>
      </c>
      <c r="S55" s="275">
        <v>6.1969719354999997</v>
      </c>
      <c r="T55" s="275">
        <v>7.0769646667000004</v>
      </c>
      <c r="U55" s="275">
        <v>7.4915838709999996</v>
      </c>
      <c r="V55" s="275">
        <v>7.0887048387</v>
      </c>
      <c r="W55" s="275">
        <v>6.8367366667000002</v>
      </c>
      <c r="X55" s="275">
        <v>5.6660648386999997</v>
      </c>
      <c r="Y55" s="275">
        <v>6.2910133332999996</v>
      </c>
      <c r="Z55" s="275">
        <v>7.2246825805999997</v>
      </c>
      <c r="AA55" s="275">
        <v>7.7447870967999997</v>
      </c>
      <c r="AB55" s="275">
        <v>7.1492427585999998</v>
      </c>
      <c r="AC55" s="275">
        <v>6.3039338709999999</v>
      </c>
      <c r="AD55" s="275">
        <v>7.0340680000000004</v>
      </c>
      <c r="AE55" s="275">
        <v>6.8369990322999996</v>
      </c>
      <c r="AF55" s="275">
        <v>6.2289276666999998</v>
      </c>
      <c r="AG55" s="275">
        <v>5.3628090323000004</v>
      </c>
      <c r="AH55" s="275">
        <v>5.0797106451999996</v>
      </c>
      <c r="AI55" s="275">
        <v>5.5983373332999999</v>
      </c>
      <c r="AJ55" s="275">
        <v>6.1439829032000004</v>
      </c>
      <c r="AK55" s="275">
        <v>6.0209016667000004</v>
      </c>
      <c r="AL55" s="275">
        <v>5.9869403225999998</v>
      </c>
      <c r="AM55" s="275">
        <v>4.9712293548000002</v>
      </c>
      <c r="AN55" s="275">
        <v>5.8888192857000003</v>
      </c>
      <c r="AO55" s="275">
        <v>5.8284500000000001</v>
      </c>
      <c r="AP55" s="275">
        <v>6.3393689999999996</v>
      </c>
      <c r="AQ55" s="275">
        <v>6.2679258065000001</v>
      </c>
      <c r="AR55" s="275">
        <v>5.9347876667000001</v>
      </c>
      <c r="AS55" s="275">
        <v>5.6264900000000004</v>
      </c>
      <c r="AT55" s="275">
        <v>6.1034012902999999</v>
      </c>
      <c r="AU55" s="275">
        <v>6.6496986667</v>
      </c>
      <c r="AV55" s="275">
        <v>6.5691732258000002</v>
      </c>
      <c r="AW55" s="275">
        <v>6.5740420000000004</v>
      </c>
      <c r="AX55" s="275">
        <v>6.3076593548000002</v>
      </c>
      <c r="AY55" s="275">
        <v>6.3730893548000003</v>
      </c>
      <c r="AZ55" s="275">
        <v>7.5478235714000004</v>
      </c>
      <c r="BA55" s="275">
        <v>6.5079131935000003</v>
      </c>
      <c r="BB55" s="275">
        <v>6.3843475999999999</v>
      </c>
      <c r="BC55" s="275">
        <v>6.3741180000000002</v>
      </c>
      <c r="BD55" s="275">
        <v>6.1421520000000003</v>
      </c>
      <c r="BE55" s="338">
        <v>5.7136360000000002</v>
      </c>
      <c r="BF55" s="338">
        <v>6.1321839999999996</v>
      </c>
      <c r="BG55" s="338">
        <v>6.7124990000000002</v>
      </c>
      <c r="BH55" s="338">
        <v>6.5710280000000001</v>
      </c>
      <c r="BI55" s="338">
        <v>6.6142510000000003</v>
      </c>
      <c r="BJ55" s="338">
        <v>6.3324049999999996</v>
      </c>
      <c r="BK55" s="338">
        <v>6.5802120000000004</v>
      </c>
      <c r="BL55" s="338">
        <v>7.730124</v>
      </c>
      <c r="BM55" s="338">
        <v>6.5539240000000003</v>
      </c>
      <c r="BN55" s="338">
        <v>6.4351390000000004</v>
      </c>
      <c r="BO55" s="338">
        <v>6.5416639999999999</v>
      </c>
      <c r="BP55" s="338">
        <v>6.0520719999999999</v>
      </c>
      <c r="BQ55" s="338">
        <v>5.6922730000000001</v>
      </c>
      <c r="BR55" s="338">
        <v>6.140695</v>
      </c>
      <c r="BS55" s="338">
        <v>6.7478189999999998</v>
      </c>
      <c r="BT55" s="338">
        <v>6.5943690000000004</v>
      </c>
      <c r="BU55" s="338">
        <v>6.6235710000000001</v>
      </c>
      <c r="BV55" s="338">
        <v>6.3542940000000003</v>
      </c>
    </row>
    <row r="56" spans="1:74" ht="11.1" customHeight="1" x14ac:dyDescent="0.2">
      <c r="A56" s="556" t="s">
        <v>429</v>
      </c>
      <c r="B56" s="559" t="s">
        <v>93</v>
      </c>
      <c r="C56" s="275">
        <v>174.65125806</v>
      </c>
      <c r="D56" s="275">
        <v>151.07885714</v>
      </c>
      <c r="E56" s="275">
        <v>153.65848387</v>
      </c>
      <c r="F56" s="275">
        <v>149.46539999999999</v>
      </c>
      <c r="G56" s="275">
        <v>165.56735484000001</v>
      </c>
      <c r="H56" s="275">
        <v>175.82660000000001</v>
      </c>
      <c r="I56" s="275">
        <v>174.52016129</v>
      </c>
      <c r="J56" s="275">
        <v>161.83929032</v>
      </c>
      <c r="K56" s="275">
        <v>174.80273333</v>
      </c>
      <c r="L56" s="275">
        <v>130.61851612999999</v>
      </c>
      <c r="M56" s="275">
        <v>148.17486667</v>
      </c>
      <c r="N56" s="275">
        <v>172.23912902999999</v>
      </c>
      <c r="O56" s="275">
        <v>173.33635484000001</v>
      </c>
      <c r="P56" s="275">
        <v>177.27585714</v>
      </c>
      <c r="Q56" s="275">
        <v>176.91890323000001</v>
      </c>
      <c r="R56" s="275">
        <v>147.84073333000001</v>
      </c>
      <c r="S56" s="275">
        <v>149.88919354999999</v>
      </c>
      <c r="T56" s="275">
        <v>150.28800000000001</v>
      </c>
      <c r="U56" s="275">
        <v>167.97674194000001</v>
      </c>
      <c r="V56" s="275">
        <v>175.21145161000001</v>
      </c>
      <c r="W56" s="275">
        <v>173.25020000000001</v>
      </c>
      <c r="X56" s="275">
        <v>129.12425805999999</v>
      </c>
      <c r="Y56" s="275">
        <v>150.38276667</v>
      </c>
      <c r="Z56" s="275">
        <v>175.13396774</v>
      </c>
      <c r="AA56" s="275">
        <v>179.13987097</v>
      </c>
      <c r="AB56" s="275">
        <v>178.32296552</v>
      </c>
      <c r="AC56" s="275">
        <v>175.72722580999999</v>
      </c>
      <c r="AD56" s="275">
        <v>153.62263333000001</v>
      </c>
      <c r="AE56" s="275">
        <v>131.28448387</v>
      </c>
      <c r="AF56" s="275">
        <v>172.65520000000001</v>
      </c>
      <c r="AG56" s="275">
        <v>174.8913871</v>
      </c>
      <c r="AH56" s="275">
        <v>175.71435484</v>
      </c>
      <c r="AI56" s="275">
        <v>164.63556667</v>
      </c>
      <c r="AJ56" s="275">
        <v>149.73077419000001</v>
      </c>
      <c r="AK56" s="275">
        <v>170.06013333000001</v>
      </c>
      <c r="AL56" s="275">
        <v>171.9023871</v>
      </c>
      <c r="AM56" s="275">
        <v>176.31535484</v>
      </c>
      <c r="AN56" s="275">
        <v>177.39110714</v>
      </c>
      <c r="AO56" s="275">
        <v>171.92970968</v>
      </c>
      <c r="AP56" s="275">
        <v>136.20836667</v>
      </c>
      <c r="AQ56" s="275">
        <v>110.12867742</v>
      </c>
      <c r="AR56" s="275">
        <v>134.7627</v>
      </c>
      <c r="AS56" s="275">
        <v>172.81574194000001</v>
      </c>
      <c r="AT56" s="275">
        <v>166.27216129000001</v>
      </c>
      <c r="AU56" s="275">
        <v>173.71813333</v>
      </c>
      <c r="AV56" s="275">
        <v>151.74680645000001</v>
      </c>
      <c r="AW56" s="275">
        <v>170.13216667</v>
      </c>
      <c r="AX56" s="275">
        <v>178.46522580999999</v>
      </c>
      <c r="AY56" s="275">
        <v>177.82325806</v>
      </c>
      <c r="AZ56" s="275">
        <v>154.52314286000001</v>
      </c>
      <c r="BA56" s="275">
        <v>157.76741935000001</v>
      </c>
      <c r="BB56" s="275">
        <v>144.38406667000001</v>
      </c>
      <c r="BC56" s="275">
        <v>161.3631</v>
      </c>
      <c r="BD56" s="275">
        <v>171.49520000000001</v>
      </c>
      <c r="BE56" s="338">
        <v>168.3991</v>
      </c>
      <c r="BF56" s="338">
        <v>169.3657</v>
      </c>
      <c r="BG56" s="338">
        <v>162.87350000000001</v>
      </c>
      <c r="BH56" s="338">
        <v>147.149</v>
      </c>
      <c r="BI56" s="338">
        <v>156.9504</v>
      </c>
      <c r="BJ56" s="338">
        <v>170.33959999999999</v>
      </c>
      <c r="BK56" s="338">
        <v>174.98949999999999</v>
      </c>
      <c r="BL56" s="338">
        <v>167.3169</v>
      </c>
      <c r="BM56" s="338">
        <v>154.20269999999999</v>
      </c>
      <c r="BN56" s="338">
        <v>145.2028</v>
      </c>
      <c r="BO56" s="338">
        <v>153.3047</v>
      </c>
      <c r="BP56" s="338">
        <v>167.1722</v>
      </c>
      <c r="BQ56" s="338">
        <v>170.214</v>
      </c>
      <c r="BR56" s="338">
        <v>171.191</v>
      </c>
      <c r="BS56" s="338">
        <v>164.62880000000001</v>
      </c>
      <c r="BT56" s="338">
        <v>148.73490000000001</v>
      </c>
      <c r="BU56" s="338">
        <v>158.64189999999999</v>
      </c>
      <c r="BV56" s="338">
        <v>172.1754</v>
      </c>
    </row>
    <row r="57" spans="1:74" ht="11.1" customHeight="1" x14ac:dyDescent="0.2">
      <c r="A57" s="556" t="s">
        <v>430</v>
      </c>
      <c r="B57" s="559" t="s">
        <v>400</v>
      </c>
      <c r="C57" s="275">
        <v>376.99386773999998</v>
      </c>
      <c r="D57" s="275">
        <v>345.49309070999999</v>
      </c>
      <c r="E57" s="275">
        <v>528.08202968000001</v>
      </c>
      <c r="F57" s="275">
        <v>554.43344433000004</v>
      </c>
      <c r="G57" s="275">
        <v>592.66504161</v>
      </c>
      <c r="H57" s="275">
        <v>609.84768267000004</v>
      </c>
      <c r="I57" s="275">
        <v>560.29372161000003</v>
      </c>
      <c r="J57" s="275">
        <v>401.46920548000003</v>
      </c>
      <c r="K57" s="275">
        <v>313.87860499999999</v>
      </c>
      <c r="L57" s="275">
        <v>303.79875548000001</v>
      </c>
      <c r="M57" s="275">
        <v>371.90518732999999</v>
      </c>
      <c r="N57" s="275">
        <v>454.58635644999998</v>
      </c>
      <c r="O57" s="275">
        <v>504.09437742</v>
      </c>
      <c r="P57" s="275">
        <v>558.76364035999995</v>
      </c>
      <c r="Q57" s="275">
        <v>504.48645290000002</v>
      </c>
      <c r="R57" s="275">
        <v>435.28440767000001</v>
      </c>
      <c r="S57" s="275">
        <v>423.91971774000001</v>
      </c>
      <c r="T57" s="275">
        <v>419.92381999999998</v>
      </c>
      <c r="U57" s="275">
        <v>390.77593483999999</v>
      </c>
      <c r="V57" s="275">
        <v>373.65892452000003</v>
      </c>
      <c r="W57" s="275">
        <v>327.49781066999998</v>
      </c>
      <c r="X57" s="275">
        <v>296.01329967999999</v>
      </c>
      <c r="Y57" s="275">
        <v>347.10452633</v>
      </c>
      <c r="Z57" s="275">
        <v>389.81772065000001</v>
      </c>
      <c r="AA57" s="275">
        <v>415.32577806</v>
      </c>
      <c r="AB57" s="275">
        <v>461.27126276000001</v>
      </c>
      <c r="AC57" s="275">
        <v>573.91729065000004</v>
      </c>
      <c r="AD57" s="275">
        <v>606.29945267000005</v>
      </c>
      <c r="AE57" s="275">
        <v>590.12315709999996</v>
      </c>
      <c r="AF57" s="275">
        <v>553.83185100000003</v>
      </c>
      <c r="AG57" s="275">
        <v>474.41295934999999</v>
      </c>
      <c r="AH57" s="275">
        <v>399.27546645000001</v>
      </c>
      <c r="AI57" s="275">
        <v>353.81398832999997</v>
      </c>
      <c r="AJ57" s="275">
        <v>365.66561031999998</v>
      </c>
      <c r="AK57" s="275">
        <v>439.15418599999998</v>
      </c>
      <c r="AL57" s="275">
        <v>503.10485935000003</v>
      </c>
      <c r="AM57" s="275">
        <v>599.17175548</v>
      </c>
      <c r="AN57" s="275">
        <v>585.68811036</v>
      </c>
      <c r="AO57" s="275">
        <v>668.67184806</v>
      </c>
      <c r="AP57" s="275">
        <v>663.32132866999996</v>
      </c>
      <c r="AQ57" s="275">
        <v>703.59585289999995</v>
      </c>
      <c r="AR57" s="275">
        <v>707.83383032999996</v>
      </c>
      <c r="AS57" s="275">
        <v>549.46467581000002</v>
      </c>
      <c r="AT57" s="275">
        <v>432.99413161000001</v>
      </c>
      <c r="AU57" s="275">
        <v>395.46752433</v>
      </c>
      <c r="AV57" s="275">
        <v>330.43739128999999</v>
      </c>
      <c r="AW57" s="275">
        <v>381.65277766999998</v>
      </c>
      <c r="AX57" s="275">
        <v>462.62322999999998</v>
      </c>
      <c r="AY57" s="275">
        <v>551.54055194</v>
      </c>
      <c r="AZ57" s="275">
        <v>595.04010214000004</v>
      </c>
      <c r="BA57" s="275">
        <v>526.94507999999996</v>
      </c>
      <c r="BB57" s="275">
        <v>595.24316907000002</v>
      </c>
      <c r="BC57" s="275">
        <v>734.93380000000002</v>
      </c>
      <c r="BD57" s="275">
        <v>540.19209999999998</v>
      </c>
      <c r="BE57" s="338">
        <v>492.83890000000002</v>
      </c>
      <c r="BF57" s="338">
        <v>444.66019999999997</v>
      </c>
      <c r="BG57" s="338">
        <v>401.37299999999999</v>
      </c>
      <c r="BH57" s="338">
        <v>348.82229999999998</v>
      </c>
      <c r="BI57" s="338">
        <v>353.08120000000002</v>
      </c>
      <c r="BJ57" s="338">
        <v>450.03680000000003</v>
      </c>
      <c r="BK57" s="338">
        <v>461.10649999999998</v>
      </c>
      <c r="BL57" s="338">
        <v>451.00130000000001</v>
      </c>
      <c r="BM57" s="338">
        <v>485.47329999999999</v>
      </c>
      <c r="BN57" s="338">
        <v>534.07749999999999</v>
      </c>
      <c r="BO57" s="338">
        <v>614.22929999999997</v>
      </c>
      <c r="BP57" s="338">
        <v>615.63319999999999</v>
      </c>
      <c r="BQ57" s="338">
        <v>565.57500000000005</v>
      </c>
      <c r="BR57" s="338">
        <v>473.56400000000002</v>
      </c>
      <c r="BS57" s="338">
        <v>408.12689999999998</v>
      </c>
      <c r="BT57" s="338">
        <v>346.02780000000001</v>
      </c>
      <c r="BU57" s="338">
        <v>348.495</v>
      </c>
      <c r="BV57" s="338">
        <v>461.76940000000002</v>
      </c>
    </row>
    <row r="58" spans="1:74" ht="11.1" customHeight="1" x14ac:dyDescent="0.2">
      <c r="A58" s="556" t="s">
        <v>431</v>
      </c>
      <c r="B58" s="557" t="s">
        <v>443</v>
      </c>
      <c r="C58" s="275">
        <v>212.22850548</v>
      </c>
      <c r="D58" s="275">
        <v>232.03432429</v>
      </c>
      <c r="E58" s="275">
        <v>257.48222097000001</v>
      </c>
      <c r="F58" s="275">
        <v>279.41045133</v>
      </c>
      <c r="G58" s="275">
        <v>274.24563839000001</v>
      </c>
      <c r="H58" s="275">
        <v>306.95839032999999</v>
      </c>
      <c r="I58" s="275">
        <v>250.43335354999999</v>
      </c>
      <c r="J58" s="275">
        <v>240.49777032</v>
      </c>
      <c r="K58" s="275">
        <v>238.94269432999999</v>
      </c>
      <c r="L58" s="275">
        <v>229.58547354999999</v>
      </c>
      <c r="M58" s="275">
        <v>255.42549667</v>
      </c>
      <c r="N58" s="275">
        <v>214.01794322999999</v>
      </c>
      <c r="O58" s="275">
        <v>186.61885419000001</v>
      </c>
      <c r="P58" s="275">
        <v>235.05498213999999</v>
      </c>
      <c r="Q58" s="275">
        <v>247.83464968000001</v>
      </c>
      <c r="R58" s="275">
        <v>283.70211733000002</v>
      </c>
      <c r="S58" s="275">
        <v>281.89776774000001</v>
      </c>
      <c r="T58" s="275">
        <v>278.62356132999997</v>
      </c>
      <c r="U58" s="275">
        <v>284.59793999999999</v>
      </c>
      <c r="V58" s="275">
        <v>286.97113612999999</v>
      </c>
      <c r="W58" s="275">
        <v>243.73625766999999</v>
      </c>
      <c r="X58" s="275">
        <v>229.04031000000001</v>
      </c>
      <c r="Y58" s="275">
        <v>248.55795033000001</v>
      </c>
      <c r="Z58" s="275">
        <v>265.86935935000002</v>
      </c>
      <c r="AA58" s="275">
        <v>221.99143194000001</v>
      </c>
      <c r="AB58" s="275">
        <v>273.39947552000001</v>
      </c>
      <c r="AC58" s="275">
        <v>301.10980710000001</v>
      </c>
      <c r="AD58" s="275">
        <v>306.11501533000001</v>
      </c>
      <c r="AE58" s="275">
        <v>325.14096676999998</v>
      </c>
      <c r="AF58" s="275">
        <v>322.62335999999999</v>
      </c>
      <c r="AG58" s="275">
        <v>336.15412484000001</v>
      </c>
      <c r="AH58" s="275">
        <v>306.81296257999998</v>
      </c>
      <c r="AI58" s="275">
        <v>305.22873267</v>
      </c>
      <c r="AJ58" s="275">
        <v>284.79539999999997</v>
      </c>
      <c r="AK58" s="275">
        <v>274.12332099999998</v>
      </c>
      <c r="AL58" s="275">
        <v>277.18240677</v>
      </c>
      <c r="AM58" s="275">
        <v>260.34309774000002</v>
      </c>
      <c r="AN58" s="275">
        <v>297.80645428999998</v>
      </c>
      <c r="AO58" s="275">
        <v>347.69788452</v>
      </c>
      <c r="AP58" s="275">
        <v>370.84399466999997</v>
      </c>
      <c r="AQ58" s="275">
        <v>356.50987806000001</v>
      </c>
      <c r="AR58" s="275">
        <v>363.82945899999999</v>
      </c>
      <c r="AS58" s="275">
        <v>316.85525934999998</v>
      </c>
      <c r="AT58" s="275">
        <v>299.70878644999999</v>
      </c>
      <c r="AU58" s="275">
        <v>308.49628066999998</v>
      </c>
      <c r="AV58" s="275">
        <v>340.06548644999998</v>
      </c>
      <c r="AW58" s="275">
        <v>297.37956233</v>
      </c>
      <c r="AX58" s="275">
        <v>276.72837644999998</v>
      </c>
      <c r="AY58" s="275">
        <v>302.23936419</v>
      </c>
      <c r="AZ58" s="275">
        <v>351.17386893000003</v>
      </c>
      <c r="BA58" s="275">
        <v>358.85002529000002</v>
      </c>
      <c r="BB58" s="275">
        <v>387.25634732999998</v>
      </c>
      <c r="BC58" s="275">
        <v>383.66109999999998</v>
      </c>
      <c r="BD58" s="275">
        <v>404.52429999999998</v>
      </c>
      <c r="BE58" s="338">
        <v>364.06540000000001</v>
      </c>
      <c r="BF58" s="338">
        <v>352.17360000000002</v>
      </c>
      <c r="BG58" s="338">
        <v>327.92950000000002</v>
      </c>
      <c r="BH58" s="338">
        <v>317.70190000000002</v>
      </c>
      <c r="BI58" s="338">
        <v>304.4753</v>
      </c>
      <c r="BJ58" s="338">
        <v>291.66820000000001</v>
      </c>
      <c r="BK58" s="338">
        <v>267.01569999999998</v>
      </c>
      <c r="BL58" s="338">
        <v>322.2124</v>
      </c>
      <c r="BM58" s="338">
        <v>356.37310000000002</v>
      </c>
      <c r="BN58" s="338">
        <v>400.14389999999997</v>
      </c>
      <c r="BO58" s="338">
        <v>408.37020000000001</v>
      </c>
      <c r="BP58" s="338">
        <v>431.43729999999999</v>
      </c>
      <c r="BQ58" s="338">
        <v>387.72859999999997</v>
      </c>
      <c r="BR58" s="338">
        <v>375.4008</v>
      </c>
      <c r="BS58" s="338">
        <v>348.62130000000002</v>
      </c>
      <c r="BT58" s="338">
        <v>334.88580000000002</v>
      </c>
      <c r="BU58" s="338">
        <v>318.9898</v>
      </c>
      <c r="BV58" s="338">
        <v>303.23689999999999</v>
      </c>
    </row>
    <row r="59" spans="1:74" ht="11.1" customHeight="1" x14ac:dyDescent="0.2">
      <c r="A59" s="556" t="s">
        <v>432</v>
      </c>
      <c r="B59" s="559" t="s">
        <v>390</v>
      </c>
      <c r="C59" s="275">
        <v>6.2804277418999996</v>
      </c>
      <c r="D59" s="275">
        <v>5.9593471428999996</v>
      </c>
      <c r="E59" s="275">
        <v>6.1314032257999997</v>
      </c>
      <c r="F59" s="275">
        <v>5.3562603332999998</v>
      </c>
      <c r="G59" s="275">
        <v>5.1578958065</v>
      </c>
      <c r="H59" s="275">
        <v>5.2974596667</v>
      </c>
      <c r="I59" s="275">
        <v>5.4024364515999999</v>
      </c>
      <c r="J59" s="275">
        <v>6.1245677419</v>
      </c>
      <c r="K59" s="275">
        <v>5.3628293332999997</v>
      </c>
      <c r="L59" s="275">
        <v>4.5439464516000001</v>
      </c>
      <c r="M59" s="275">
        <v>5.2985686666999996</v>
      </c>
      <c r="N59" s="275">
        <v>5.4794593548000003</v>
      </c>
      <c r="O59" s="275">
        <v>4.9354458064999998</v>
      </c>
      <c r="P59" s="275">
        <v>5.4356910714</v>
      </c>
      <c r="Q59" s="275">
        <v>4.7402393547999999</v>
      </c>
      <c r="R59" s="275">
        <v>4.7043160000000004</v>
      </c>
      <c r="S59" s="275">
        <v>5.0243764516000002</v>
      </c>
      <c r="T59" s="275">
        <v>4.9234710000000002</v>
      </c>
      <c r="U59" s="275">
        <v>5.8611677419000001</v>
      </c>
      <c r="V59" s="275">
        <v>5.8392729032000004</v>
      </c>
      <c r="W59" s="275">
        <v>5.8943586666999996</v>
      </c>
      <c r="X59" s="275">
        <v>5.6811335484000001</v>
      </c>
      <c r="Y59" s="275">
        <v>5.3055060000000003</v>
      </c>
      <c r="Z59" s="275">
        <v>5.4680009677000001</v>
      </c>
      <c r="AA59" s="275">
        <v>4.6887483871000004</v>
      </c>
      <c r="AB59" s="275">
        <v>4.2511534483000002</v>
      </c>
      <c r="AC59" s="275">
        <v>4.5662693548000002</v>
      </c>
      <c r="AD59" s="275">
        <v>4.4063869999999996</v>
      </c>
      <c r="AE59" s="275">
        <v>4.7449645160999996</v>
      </c>
      <c r="AF59" s="275">
        <v>5.2690533332999996</v>
      </c>
      <c r="AG59" s="275">
        <v>5.3460341935000004</v>
      </c>
      <c r="AH59" s="275">
        <v>5.0493616129000003</v>
      </c>
      <c r="AI59" s="275">
        <v>5.4846076666999997</v>
      </c>
      <c r="AJ59" s="275">
        <v>5.3595961289999998</v>
      </c>
      <c r="AK59" s="275">
        <v>5.3217316666999999</v>
      </c>
      <c r="AL59" s="275">
        <v>5.4859083871000003</v>
      </c>
      <c r="AM59" s="275">
        <v>5.2610587097000003</v>
      </c>
      <c r="AN59" s="275">
        <v>5.6856367856999999</v>
      </c>
      <c r="AO59" s="275">
        <v>5.2867770967999999</v>
      </c>
      <c r="AP59" s="275">
        <v>5.8282453332999999</v>
      </c>
      <c r="AQ59" s="275">
        <v>4.8058777418999998</v>
      </c>
      <c r="AR59" s="275">
        <v>4.9761616667000004</v>
      </c>
      <c r="AS59" s="275">
        <v>5.8326874194</v>
      </c>
      <c r="AT59" s="275">
        <v>5.9467716129000001</v>
      </c>
      <c r="AU59" s="275">
        <v>5.627389</v>
      </c>
      <c r="AV59" s="275">
        <v>4.6570287096999996</v>
      </c>
      <c r="AW59" s="275">
        <v>5.0189096666999999</v>
      </c>
      <c r="AX59" s="275">
        <v>5.2332432257999999</v>
      </c>
      <c r="AY59" s="275">
        <v>5.4883429032000004</v>
      </c>
      <c r="AZ59" s="275">
        <v>5.0239585713999997</v>
      </c>
      <c r="BA59" s="275">
        <v>5.7144102258</v>
      </c>
      <c r="BB59" s="275">
        <v>5.9535695666999997</v>
      </c>
      <c r="BC59" s="275">
        <v>4.8030270000000002</v>
      </c>
      <c r="BD59" s="275">
        <v>5.1511290000000001</v>
      </c>
      <c r="BE59" s="338">
        <v>5.831671</v>
      </c>
      <c r="BF59" s="338">
        <v>5.9630210000000003</v>
      </c>
      <c r="BG59" s="338">
        <v>5.7043400000000002</v>
      </c>
      <c r="BH59" s="338">
        <v>4.7467750000000004</v>
      </c>
      <c r="BI59" s="338">
        <v>5.0148010000000003</v>
      </c>
      <c r="BJ59" s="338">
        <v>5.1887549999999996</v>
      </c>
      <c r="BK59" s="338">
        <v>5.5460310000000002</v>
      </c>
      <c r="BL59" s="338">
        <v>5.1085739999999999</v>
      </c>
      <c r="BM59" s="338">
        <v>5.6624460000000001</v>
      </c>
      <c r="BN59" s="338">
        <v>6.0074949999999996</v>
      </c>
      <c r="BO59" s="338">
        <v>4.8553360000000003</v>
      </c>
      <c r="BP59" s="338">
        <v>5.1608489999999998</v>
      </c>
      <c r="BQ59" s="338">
        <v>5.8637050000000004</v>
      </c>
      <c r="BR59" s="338">
        <v>5.9861000000000004</v>
      </c>
      <c r="BS59" s="338">
        <v>5.7279450000000001</v>
      </c>
      <c r="BT59" s="338">
        <v>4.7625279999999997</v>
      </c>
      <c r="BU59" s="338">
        <v>5.0265060000000004</v>
      </c>
      <c r="BV59" s="338">
        <v>5.2007120000000002</v>
      </c>
    </row>
    <row r="60" spans="1:74" ht="11.1" customHeight="1" x14ac:dyDescent="0.2">
      <c r="A60" s="561" t="s">
        <v>433</v>
      </c>
      <c r="B60" s="562" t="s">
        <v>392</v>
      </c>
      <c r="C60" s="255">
        <v>2046.9938897</v>
      </c>
      <c r="D60" s="255">
        <v>2025.9506054000001</v>
      </c>
      <c r="E60" s="255">
        <v>1949.3477316000001</v>
      </c>
      <c r="F60" s="255">
        <v>1942.6050749999999</v>
      </c>
      <c r="G60" s="255">
        <v>2034.4369219</v>
      </c>
      <c r="H60" s="255">
        <v>2223.6216813000001</v>
      </c>
      <c r="I60" s="255">
        <v>2449.0706494000001</v>
      </c>
      <c r="J60" s="255">
        <v>2298.7072594000001</v>
      </c>
      <c r="K60" s="255">
        <v>2204.0682400000001</v>
      </c>
      <c r="L60" s="255">
        <v>1981.1409987</v>
      </c>
      <c r="M60" s="255">
        <v>1952.5205516999999</v>
      </c>
      <c r="N60" s="255">
        <v>2028.4265422999999</v>
      </c>
      <c r="O60" s="255">
        <v>2008.6478810000001</v>
      </c>
      <c r="P60" s="255">
        <v>1953.7945725</v>
      </c>
      <c r="Q60" s="255">
        <v>1926.2873873999999</v>
      </c>
      <c r="R60" s="255">
        <v>1870.822831</v>
      </c>
      <c r="S60" s="255">
        <v>1873.0199009999999</v>
      </c>
      <c r="T60" s="255">
        <v>2237.1601403</v>
      </c>
      <c r="U60" s="255">
        <v>2333.5029909999998</v>
      </c>
      <c r="V60" s="255">
        <v>2372.7936715999999</v>
      </c>
      <c r="W60" s="255">
        <v>2199.3776726999999</v>
      </c>
      <c r="X60" s="255">
        <v>1981.7474823</v>
      </c>
      <c r="Y60" s="255">
        <v>1925.4933252999999</v>
      </c>
      <c r="Z60" s="255">
        <v>2076.2216155000001</v>
      </c>
      <c r="AA60" s="255">
        <v>2011.5555225999999</v>
      </c>
      <c r="AB60" s="255">
        <v>1926.0358845000001</v>
      </c>
      <c r="AC60" s="255">
        <v>1879.7080355000001</v>
      </c>
      <c r="AD60" s="255">
        <v>1853.6272397</v>
      </c>
      <c r="AE60" s="255">
        <v>1899.7457423000001</v>
      </c>
      <c r="AF60" s="255">
        <v>2274.9433957000001</v>
      </c>
      <c r="AG60" s="255">
        <v>2403.0510009999998</v>
      </c>
      <c r="AH60" s="255">
        <v>2352.0462573999998</v>
      </c>
      <c r="AI60" s="255">
        <v>2110.2207039999998</v>
      </c>
      <c r="AJ60" s="255">
        <v>1936.1719313000001</v>
      </c>
      <c r="AK60" s="255">
        <v>1880.654738</v>
      </c>
      <c r="AL60" s="255">
        <v>2104.6007684000001</v>
      </c>
      <c r="AM60" s="255">
        <v>2156.2994048</v>
      </c>
      <c r="AN60" s="255">
        <v>1985.4874225000001</v>
      </c>
      <c r="AO60" s="255">
        <v>1946.3182280999999</v>
      </c>
      <c r="AP60" s="255">
        <v>1883.0146156999999</v>
      </c>
      <c r="AQ60" s="255">
        <v>1970.5619896999999</v>
      </c>
      <c r="AR60" s="255">
        <v>2252.8695917</v>
      </c>
      <c r="AS60" s="255">
        <v>2401.1997700000002</v>
      </c>
      <c r="AT60" s="255">
        <v>2324.3622402999999</v>
      </c>
      <c r="AU60" s="255">
        <v>2098.4120766999999</v>
      </c>
      <c r="AV60" s="255">
        <v>1925.5606435</v>
      </c>
      <c r="AW60" s="255">
        <v>1876.2524470000001</v>
      </c>
      <c r="AX60" s="255">
        <v>1999.664761</v>
      </c>
      <c r="AY60" s="255">
        <v>2029.9640519</v>
      </c>
      <c r="AZ60" s="255">
        <v>2026.1233164</v>
      </c>
      <c r="BA60" s="255">
        <v>1932.7230003</v>
      </c>
      <c r="BB60" s="255">
        <v>1902.4766042000001</v>
      </c>
      <c r="BC60" s="255">
        <v>1984.1020000000001</v>
      </c>
      <c r="BD60" s="255">
        <v>2251.6289999999999</v>
      </c>
      <c r="BE60" s="342">
        <v>2352.5590000000002</v>
      </c>
      <c r="BF60" s="342">
        <v>2322.1869999999999</v>
      </c>
      <c r="BG60" s="342">
        <v>2091.0639999999999</v>
      </c>
      <c r="BH60" s="342">
        <v>1887.548</v>
      </c>
      <c r="BI60" s="342">
        <v>1868.0909999999999</v>
      </c>
      <c r="BJ60" s="342">
        <v>1998.346</v>
      </c>
      <c r="BK60" s="342">
        <v>2044.855</v>
      </c>
      <c r="BL60" s="342">
        <v>2002.1369999999999</v>
      </c>
      <c r="BM60" s="342">
        <v>1902.616</v>
      </c>
      <c r="BN60" s="342">
        <v>1865.6510000000001</v>
      </c>
      <c r="BO60" s="342">
        <v>1981.39</v>
      </c>
      <c r="BP60" s="342">
        <v>2228.1179999999999</v>
      </c>
      <c r="BQ60" s="342">
        <v>2364.4499999999998</v>
      </c>
      <c r="BR60" s="342">
        <v>2334.212</v>
      </c>
      <c r="BS60" s="342">
        <v>2107.9009999999998</v>
      </c>
      <c r="BT60" s="342">
        <v>1898.7380000000001</v>
      </c>
      <c r="BU60" s="342">
        <v>1876.7439999999999</v>
      </c>
      <c r="BV60" s="342">
        <v>2008.482</v>
      </c>
    </row>
    <row r="61" spans="1:74" ht="10.5" customHeight="1" x14ac:dyDescent="0.2">
      <c r="A61" s="550"/>
      <c r="B61" s="563" t="s">
        <v>434</v>
      </c>
      <c r="C61" s="564"/>
      <c r="D61" s="564"/>
      <c r="E61" s="564"/>
      <c r="F61" s="564"/>
      <c r="G61" s="564"/>
      <c r="H61" s="564"/>
      <c r="I61" s="564"/>
      <c r="J61" s="564"/>
      <c r="K61" s="564"/>
      <c r="L61" s="564"/>
      <c r="M61" s="564"/>
      <c r="N61" s="564"/>
      <c r="O61" s="564"/>
      <c r="P61" s="564"/>
      <c r="Q61" s="564"/>
      <c r="R61" s="564"/>
      <c r="S61" s="564"/>
      <c r="T61" s="564"/>
      <c r="U61" s="564"/>
      <c r="V61" s="564"/>
      <c r="W61" s="564"/>
      <c r="X61" s="564"/>
      <c r="Y61" s="564"/>
      <c r="Z61" s="564"/>
      <c r="AA61" s="564"/>
      <c r="AB61" s="564"/>
      <c r="AC61" s="564"/>
      <c r="AD61" s="564"/>
      <c r="AE61" s="564"/>
      <c r="AF61" s="564"/>
      <c r="AG61" s="564"/>
      <c r="AH61" s="564"/>
      <c r="AI61" s="564"/>
      <c r="AJ61" s="564"/>
      <c r="AK61" s="564"/>
      <c r="AL61" s="564"/>
      <c r="AM61" s="564"/>
      <c r="AN61" s="564"/>
      <c r="AO61" s="564"/>
      <c r="AP61" s="564"/>
      <c r="AQ61" s="564"/>
      <c r="AR61" s="564"/>
      <c r="AS61" s="564"/>
      <c r="AT61" s="564"/>
      <c r="AU61" s="564"/>
      <c r="AV61" s="564"/>
      <c r="AW61" s="564"/>
      <c r="AX61" s="564"/>
      <c r="AY61" s="564"/>
      <c r="AZ61" s="564"/>
      <c r="BA61" s="564"/>
      <c r="BB61" s="564"/>
      <c r="BC61" s="564"/>
      <c r="BD61" s="699"/>
      <c r="BE61" s="699"/>
      <c r="BF61" s="699"/>
      <c r="BG61" s="564"/>
      <c r="BH61" s="564"/>
      <c r="BI61" s="564"/>
      <c r="BJ61" s="564"/>
      <c r="BK61" s="564"/>
      <c r="BL61" s="564"/>
      <c r="BM61" s="564"/>
      <c r="BN61" s="564"/>
      <c r="BO61" s="564"/>
      <c r="BP61" s="564"/>
      <c r="BQ61" s="564"/>
      <c r="BR61" s="564"/>
      <c r="BS61" s="564"/>
      <c r="BT61" s="564"/>
      <c r="BU61" s="564"/>
      <c r="BV61" s="564"/>
    </row>
    <row r="62" spans="1:74" ht="10.5" customHeight="1" x14ac:dyDescent="0.2">
      <c r="A62" s="550"/>
      <c r="B62" s="563" t="s">
        <v>435</v>
      </c>
      <c r="C62" s="564"/>
      <c r="D62" s="564"/>
      <c r="E62" s="564"/>
      <c r="F62" s="564"/>
      <c r="G62" s="564"/>
      <c r="H62" s="564"/>
      <c r="I62" s="564"/>
      <c r="J62" s="564"/>
      <c r="K62" s="564"/>
      <c r="L62" s="564"/>
      <c r="M62" s="564"/>
      <c r="N62" s="564"/>
      <c r="O62" s="564"/>
      <c r="P62" s="564"/>
      <c r="Q62" s="564"/>
      <c r="R62" s="564"/>
      <c r="S62" s="564"/>
      <c r="T62" s="564"/>
      <c r="U62" s="564"/>
      <c r="V62" s="564"/>
      <c r="W62" s="564"/>
      <c r="X62" s="564"/>
      <c r="Y62" s="564"/>
      <c r="Z62" s="564"/>
      <c r="AA62" s="564"/>
      <c r="AB62" s="564"/>
      <c r="AC62" s="564"/>
      <c r="AD62" s="564"/>
      <c r="AE62" s="564"/>
      <c r="AF62" s="564"/>
      <c r="AG62" s="564"/>
      <c r="AH62" s="564"/>
      <c r="AI62" s="564"/>
      <c r="AJ62" s="564"/>
      <c r="AK62" s="564"/>
      <c r="AL62" s="564"/>
      <c r="AM62" s="564"/>
      <c r="AN62" s="564"/>
      <c r="AO62" s="564"/>
      <c r="AP62" s="564"/>
      <c r="AQ62" s="564"/>
      <c r="AR62" s="564"/>
      <c r="AS62" s="564"/>
      <c r="AT62" s="564"/>
      <c r="AU62" s="564"/>
      <c r="AV62" s="564"/>
      <c r="AW62" s="564"/>
      <c r="AX62" s="564"/>
      <c r="AY62" s="564"/>
      <c r="AZ62" s="564"/>
      <c r="BA62" s="564"/>
      <c r="BB62" s="564"/>
      <c r="BC62" s="564"/>
      <c r="BD62" s="699"/>
      <c r="BE62" s="699"/>
      <c r="BF62" s="699"/>
      <c r="BG62" s="564"/>
      <c r="BH62" s="564"/>
      <c r="BI62" s="564"/>
      <c r="BJ62" s="564"/>
      <c r="BK62" s="564"/>
      <c r="BL62" s="564"/>
      <c r="BM62" s="564"/>
      <c r="BN62" s="564"/>
      <c r="BO62" s="564"/>
      <c r="BP62" s="564"/>
      <c r="BQ62" s="564"/>
      <c r="BR62" s="564"/>
      <c r="BS62" s="564"/>
      <c r="BT62" s="564"/>
      <c r="BU62" s="564"/>
      <c r="BV62" s="564"/>
    </row>
    <row r="63" spans="1:74" ht="10.5" customHeight="1" x14ac:dyDescent="0.2">
      <c r="A63" s="550"/>
      <c r="B63" s="563" t="s">
        <v>436</v>
      </c>
      <c r="C63" s="564"/>
      <c r="D63" s="564"/>
      <c r="E63" s="564"/>
      <c r="F63" s="564"/>
      <c r="G63" s="564"/>
      <c r="H63" s="564"/>
      <c r="I63" s="564"/>
      <c r="J63" s="564"/>
      <c r="K63" s="564"/>
      <c r="L63" s="564"/>
      <c r="M63" s="564"/>
      <c r="N63" s="564"/>
      <c r="O63" s="564"/>
      <c r="P63" s="564"/>
      <c r="Q63" s="564"/>
      <c r="R63" s="564"/>
      <c r="S63" s="564"/>
      <c r="T63" s="564"/>
      <c r="U63" s="564"/>
      <c r="V63" s="564"/>
      <c r="W63" s="564"/>
      <c r="X63" s="564"/>
      <c r="Y63" s="564"/>
      <c r="Z63" s="564"/>
      <c r="AA63" s="564"/>
      <c r="AB63" s="564"/>
      <c r="AC63" s="564"/>
      <c r="AD63" s="564"/>
      <c r="AE63" s="564"/>
      <c r="AF63" s="564"/>
      <c r="AG63" s="564"/>
      <c r="AH63" s="564"/>
      <c r="AI63" s="564"/>
      <c r="AJ63" s="564"/>
      <c r="AK63" s="564"/>
      <c r="AL63" s="564"/>
      <c r="AM63" s="564"/>
      <c r="AN63" s="564"/>
      <c r="AO63" s="564"/>
      <c r="AP63" s="564"/>
      <c r="AQ63" s="564"/>
      <c r="AR63" s="564"/>
      <c r="AS63" s="564"/>
      <c r="AT63" s="564"/>
      <c r="AU63" s="564"/>
      <c r="AV63" s="564"/>
      <c r="AW63" s="564"/>
      <c r="AX63" s="564"/>
      <c r="AY63" s="564"/>
      <c r="AZ63" s="564"/>
      <c r="BA63" s="564"/>
      <c r="BB63" s="564"/>
      <c r="BC63" s="564"/>
      <c r="BD63" s="699"/>
      <c r="BE63" s="699"/>
      <c r="BF63" s="699"/>
      <c r="BG63" s="564"/>
      <c r="BH63" s="564"/>
      <c r="BI63" s="564"/>
      <c r="BJ63" s="564"/>
      <c r="BK63" s="564"/>
      <c r="BL63" s="564"/>
      <c r="BM63" s="564"/>
      <c r="BN63" s="564"/>
      <c r="BO63" s="564"/>
      <c r="BP63" s="564"/>
      <c r="BQ63" s="564"/>
      <c r="BR63" s="564"/>
      <c r="BS63" s="564"/>
      <c r="BT63" s="564"/>
      <c r="BU63" s="564"/>
      <c r="BV63" s="564"/>
    </row>
    <row r="64" spans="1:74" ht="10.5" customHeight="1" x14ac:dyDescent="0.2">
      <c r="A64" s="550"/>
      <c r="B64" s="563" t="s">
        <v>437</v>
      </c>
      <c r="C64" s="564"/>
      <c r="D64" s="564"/>
      <c r="E64" s="564"/>
      <c r="F64" s="564"/>
      <c r="G64" s="564"/>
      <c r="H64" s="564"/>
      <c r="I64" s="564"/>
      <c r="J64" s="564"/>
      <c r="K64" s="564"/>
      <c r="L64" s="564"/>
      <c r="M64" s="564"/>
      <c r="N64" s="564"/>
      <c r="O64" s="564"/>
      <c r="P64" s="564"/>
      <c r="Q64" s="564"/>
      <c r="R64" s="564"/>
      <c r="S64" s="564"/>
      <c r="T64" s="564"/>
      <c r="U64" s="564"/>
      <c r="V64" s="564"/>
      <c r="W64" s="564"/>
      <c r="X64" s="564"/>
      <c r="Y64" s="564"/>
      <c r="Z64" s="564"/>
      <c r="AA64" s="564"/>
      <c r="AB64" s="564"/>
      <c r="AC64" s="564"/>
      <c r="AD64" s="564"/>
      <c r="AE64" s="564"/>
      <c r="AF64" s="564"/>
      <c r="AG64" s="564"/>
      <c r="AH64" s="564"/>
      <c r="AI64" s="564"/>
      <c r="AJ64" s="564"/>
      <c r="AK64" s="564"/>
      <c r="AL64" s="564"/>
      <c r="AM64" s="564"/>
      <c r="AN64" s="564"/>
      <c r="AO64" s="564"/>
      <c r="AP64" s="564"/>
      <c r="AQ64" s="564"/>
      <c r="AR64" s="564"/>
      <c r="AS64" s="564"/>
      <c r="AT64" s="564"/>
      <c r="AU64" s="564"/>
      <c r="AV64" s="564"/>
      <c r="AW64" s="564"/>
      <c r="AX64" s="564"/>
      <c r="AY64" s="564"/>
      <c r="AZ64" s="564"/>
      <c r="BA64" s="564"/>
      <c r="BB64" s="564"/>
      <c r="BC64" s="564"/>
      <c r="BD64" s="699"/>
      <c r="BE64" s="699"/>
      <c r="BF64" s="699"/>
      <c r="BG64" s="564"/>
      <c r="BH64" s="564"/>
      <c r="BI64" s="564"/>
      <c r="BJ64" s="564"/>
      <c r="BK64" s="564"/>
      <c r="BL64" s="564"/>
      <c r="BM64" s="564"/>
      <c r="BN64" s="564"/>
      <c r="BO64" s="564"/>
      <c r="BP64" s="564"/>
      <c r="BQ64" s="564"/>
      <c r="BR64" s="564"/>
      <c r="BS64" s="564"/>
      <c r="BT64" s="564"/>
      <c r="BU64" s="564"/>
      <c r="BV64" s="564"/>
    </row>
    <row r="65" spans="1:74" ht="10.5" customHeight="1" x14ac:dyDescent="0.2">
      <c r="A65" s="565"/>
      <c r="B65" s="566" t="s">
        <v>438</v>
      </c>
      <c r="C65" s="567"/>
      <c r="D65" s="567"/>
      <c r="E65" s="567"/>
      <c r="F65" s="567"/>
      <c r="G65" s="567"/>
      <c r="H65" s="567"/>
      <c r="I65" s="567"/>
      <c r="J65" s="567"/>
      <c r="K65" s="567"/>
      <c r="L65" s="567"/>
      <c r="M65" s="567"/>
      <c r="N65" s="567"/>
      <c r="O65" s="567"/>
      <c r="P65" s="567"/>
      <c r="Q65" s="567"/>
      <c r="R65" s="567"/>
      <c r="S65" s="567"/>
      <c r="T65" s="567"/>
      <c r="U65" s="567"/>
      <c r="V65" s="567"/>
      <c r="W65" s="567"/>
      <c r="X65" s="567"/>
      <c r="Y65" s="567"/>
      <c r="Z65" s="567"/>
      <c r="AA65" s="567"/>
      <c r="AB65" s="567"/>
      <c r="AC65" s="567"/>
      <c r="AD65" s="567"/>
      <c r="AE65" s="567"/>
      <c r="AF65" s="567"/>
      <c r="AG65" s="567"/>
      <c r="AH65" s="567"/>
      <c r="AI65" s="567"/>
      <c r="AJ65" s="567"/>
      <c r="AK65" s="567"/>
      <c r="AL65" s="567"/>
      <c r="AM65" s="567"/>
      <c r="AN65" s="567"/>
      <c r="AO65" s="567"/>
      <c r="AP65" s="567"/>
      <c r="AQ65" s="567"/>
      <c r="AR65" s="567"/>
      <c r="AS65" s="567"/>
      <c r="AT65" s="567"/>
      <c r="AU65" s="567"/>
      <c r="AV65" s="567"/>
      <c r="AW65" s="567"/>
      <c r="AX65" s="567"/>
      <c r="AY65" s="567"/>
      <c r="AZ65" s="567"/>
      <c r="BA65" s="567"/>
      <c r="BB65" s="567"/>
      <c r="BC65" s="567"/>
      <c r="BD65" s="700"/>
      <c r="BE65" s="700"/>
      <c r="BF65" s="700"/>
      <c r="BG65" s="567"/>
      <c r="BH65" s="567"/>
      <c r="BI65" s="567"/>
      <c r="BJ65" s="567"/>
      <c r="BK65" s="567"/>
      <c r="BL65" s="567"/>
      <c r="BM65" s="567"/>
      <c r="BN65" s="567"/>
      <c r="BO65" s="567"/>
      <c r="BP65" s="567"/>
      <c r="BQ65" s="567"/>
      <c r="BR65" s="567"/>
      <c r="BS65" s="567"/>
      <c r="BT65" s="567"/>
      <c r="BU65" s="567"/>
      <c r="BV65" s="567"/>
    </row>
    <row r="66" spans="1:74" ht="10.5" customHeight="1" x14ac:dyDescent="0.2">
      <c r="A66" s="565"/>
      <c r="B66" s="568" t="s">
        <v>439</v>
      </c>
      <c r="C66" s="567"/>
      <c r="D66" s="567"/>
      <c r="E66" s="567"/>
      <c r="F66" s="567"/>
      <c r="G66" s="567"/>
      <c r="H66" s="567"/>
      <c r="I66" s="567"/>
      <c r="J66" s="567"/>
      <c r="K66" s="567"/>
      <c r="L66" s="567"/>
      <c r="M66" s="567"/>
      <c r="N66" s="567"/>
      <c r="O66" s="567"/>
      <c r="P66" s="567"/>
      <c r="Q66" s="567"/>
      <c r="R66" s="567"/>
      <c r="S66" s="567"/>
      <c r="T66" s="567"/>
      <c r="U66" s="567"/>
      <c r="V66" s="567"/>
      <c r="W66" s="567"/>
      <c r="X66" s="567"/>
      <c r="Y66" s="567"/>
      <c r="Z66" s="567"/>
      <c r="AA66" s="567"/>
      <c r="AB66" s="567"/>
      <c r="AC66" s="567"/>
      <c r="AD66" s="567"/>
      <c r="AE66" s="567"/>
      <c r="AF66" s="567"/>
      <c r="AG66" s="567"/>
      <c r="AH66" s="567"/>
      <c r="AI66" s="567"/>
      <c r="AJ66" s="567"/>
      <c r="AK66" s="567"/>
      <c r="AL66" s="567"/>
      <c r="AM66" s="567"/>
      <c r="AN66" s="567"/>
      <c r="AO66" s="567"/>
      <c r="AP66" s="567"/>
      <c r="AQ66" s="567"/>
      <c r="AR66" s="567"/>
      <c r="AS66" s="567"/>
      <c r="AT66" s="567"/>
      <c r="AU66" s="567"/>
      <c r="AV66" s="567"/>
      <c r="AW66" s="567"/>
      <c r="AX66" s="567"/>
      <c r="AY66" s="567"/>
      <c r="AZ66" s="567"/>
      <c r="BA66" s="567"/>
      <c r="BB66" s="567"/>
      <c r="BC66" s="567"/>
      <c r="BD66" s="700"/>
      <c r="BE66" s="700"/>
      <c r="BF66" s="700"/>
      <c r="BG66" s="567"/>
      <c r="BH66" s="567"/>
      <c r="BI66" s="567"/>
      <c r="BJ66" s="567"/>
      <c r="BK66" s="567"/>
      <c r="BL66" s="567"/>
      <c r="BM66" s="567"/>
      <c r="BN66" s="567"/>
      <c r="BO66" s="567"/>
      <c r="BP66" s="567"/>
      <c r="BQ66" s="567"/>
      <c r="BR66" s="567"/>
      <c r="BS66" s="567"/>
      <c r="BT66" s="567"/>
      <c r="BU66" s="567"/>
      <c r="BV66" s="567"/>
    </row>
    <row r="67" spans="1:74" ht="10.5" customHeight="1" x14ac:dyDescent="0.2">
      <c r="A67" s="565"/>
      <c r="B67" s="569" t="s">
        <v>440</v>
      </c>
      <c r="C67" s="570"/>
      <c r="D67" s="570"/>
      <c r="E67" s="570"/>
      <c r="F67" s="570"/>
      <c r="G67" s="570"/>
      <c r="H67" s="570"/>
      <c r="I67" s="570"/>
      <c r="J67" s="570"/>
      <c r="K67" s="570"/>
      <c r="L67" s="570"/>
      <c r="M67" s="570"/>
      <c r="N67" s="570"/>
      <c r="O67" s="570"/>
      <c r="P67" s="570"/>
      <c r="Q67" s="570"/>
      <c r="R67" s="570"/>
      <c r="S67" s="570"/>
      <c r="T67" s="570"/>
      <c r="U67" s="570"/>
      <c r="V67" s="570"/>
      <c r="W67" s="570"/>
      <c r="X67" s="570"/>
      <c r="Y67" s="570"/>
      <c r="Z67" s="570"/>
      <c r="AA67" s="570"/>
      <c r="AB67" s="570"/>
      <c r="AC67" s="570"/>
      <c r="AD67" s="570"/>
      <c r="AE67" s="570"/>
      <c r="AF67" s="570"/>
      <c r="AG67" s="570"/>
      <c r="AH67" s="570"/>
      <c r="AI67" s="570"/>
      <c r="AJ67" s="570"/>
      <c r="AK67" s="570"/>
      <c r="AL67" s="570"/>
      <c r="AM67" s="570"/>
      <c r="AN67" s="570"/>
      <c r="AO67" s="570"/>
      <c r="AP67" s="570"/>
      <c r="AQ67" s="570"/>
      <c r="AR67" s="570"/>
      <c r="AS67" s="570"/>
      <c r="AT67" s="570"/>
      <c r="AU67" s="570"/>
      <c r="AV67" s="570"/>
      <c r="AW67" s="570"/>
      <c r="AX67" s="570"/>
      <c r="AY67" s="570"/>
      <c r="AZ67" s="570"/>
      <c r="BA67" s="570"/>
      <c r="BB67" s="570"/>
      <c r="BC67" s="570"/>
      <c r="BD67" s="701"/>
      <c r="BE67" s="701"/>
      <c r="BF67" s="701"/>
      <c r="BG67" s="570"/>
      <c r="BH67" s="570"/>
      <c r="BI67" s="570"/>
      <c r="BJ67" s="570"/>
      <c r="BK67" s="570"/>
      <c r="BL67" s="570"/>
      <c r="BM67" s="570"/>
      <c r="BN67" s="570"/>
      <c r="BO67" s="570"/>
      <c r="BP67" s="570"/>
      <c r="BQ67" s="570"/>
      <c r="BR67" s="570"/>
      <c r="BS67" s="570"/>
      <c r="BT67" s="570"/>
      <c r="BU67" s="570"/>
      <c r="BV67" s="570"/>
    </row>
    <row r="68" spans="1:74" ht="10.5" customHeight="1" x14ac:dyDescent="0.2">
      <c r="A68" s="565"/>
      <c r="B68" s="806" t="s">
        <v>1147</v>
      </c>
      <c r="C68" s="786"/>
      <c r="D68" s="786"/>
      <c r="E68" s="786"/>
      <c r="F68" s="786"/>
      <c r="G68" s="786"/>
      <c r="H68" s="786"/>
      <c r="I68" s="786"/>
      <c r="J68" s="786"/>
      <c r="K68" s="786"/>
      <c r="L68" s="786"/>
      <c r="M68" s="786"/>
      <c r="N68" s="786"/>
      <c r="O68" s="786"/>
      <c r="P68" s="786"/>
      <c r="Q68" s="786"/>
      <c r="R68" s="570"/>
      <c r="S68" s="570"/>
      <c r="T68" s="570"/>
      <c r="U68" s="570"/>
      <c r="V68" s="570"/>
      <c r="W68" s="570"/>
      <c r="X68" s="570"/>
      <c r="Y68" s="570"/>
      <c r="Z68" s="570"/>
      <c r="AA68" s="570"/>
      <c r="AB68" s="570"/>
      <c r="AC68" s="570"/>
      <c r="AD68" s="570"/>
      <c r="AE68" s="570"/>
      <c r="AF68" s="570"/>
      <c r="AG68" s="570"/>
      <c r="AH68" s="570"/>
      <c r="AI68" s="570"/>
      <c r="AJ68" s="570"/>
      <c r="AK68" s="570"/>
      <c r="AL68" s="570"/>
      <c r="AM68" s="570"/>
      <c r="AN68" s="570"/>
      <c r="AO68" s="570"/>
      <c r="AP68" s="570"/>
      <c r="AQ68" s="570"/>
      <c r="AR68" s="570"/>
      <c r="AS68" s="570"/>
      <c r="AT68" s="570"/>
      <c r="AU68" s="570"/>
      <c r="AV68" s="570"/>
      <c r="AW68" s="570"/>
      <c r="AX68" s="570"/>
      <c r="AY68" s="570"/>
      <c r="AZ68" s="570"/>
      <c r="BA68" s="570"/>
      <c r="BB68" s="570"/>
      <c r="BC68" s="570"/>
      <c r="BD68" s="701"/>
      <c r="BE68" s="701"/>
      <c r="BF68" s="701"/>
      <c r="BG68" s="570"/>
      <c r="BH68" s="570"/>
      <c r="BI68" s="570"/>
      <c r="BJ68" s="570"/>
      <c r="BK68" s="570"/>
      <c r="BL68" s="570"/>
      <c r="BM68" s="570"/>
      <c r="BN68" s="570"/>
      <c r="BO68" s="570"/>
      <c r="BP68" s="570"/>
      <c r="BQ68" s="570"/>
      <c r="BR68" s="570"/>
      <c r="BS68" s="570"/>
      <c r="BT68" s="570"/>
      <c r="BU68" s="570"/>
      <c r="BV68" s="570"/>
    </row>
    <row r="69" spans="1:74" x14ac:dyDescent="0.2">
      <c r="A69" s="571"/>
      <c r="B69" s="572"/>
      <c r="C69" s="572"/>
      <c r="D69" s="572"/>
      <c r="E69" s="572"/>
      <c r="F69" s="572"/>
      <c r="G69" s="572"/>
      <c r="H69" s="572"/>
      <c r="I69" s="572"/>
      <c r="J69" s="572"/>
      <c r="K69" s="572"/>
      <c r="L69" s="572"/>
      <c r="M69" s="572"/>
      <c r="O69" s="572"/>
      <c r="P69" s="572"/>
      <c r="Q69" s="572"/>
      <c r="R69" s="572"/>
      <c r="S69" s="572"/>
      <c r="T69" s="572"/>
      <c r="U69" s="572"/>
      <c r="V69" s="572"/>
      <c r="W69" s="572"/>
      <c r="X69" s="572"/>
      <c r="Y69" s="572"/>
      <c r="AA69" s="572"/>
      <c r="AB69" s="572"/>
      <c r="AC69" s="572"/>
      <c r="AD69" s="572"/>
      <c r="AE69" s="572"/>
      <c r="AF69" s="572"/>
      <c r="AG69" s="572"/>
      <c r="AH69" s="572"/>
      <c r="AI69" s="572"/>
      <c r="AJ69" s="572"/>
      <c r="AK69" s="572"/>
      <c r="AM69" s="572"/>
      <c r="AN69" s="572"/>
      <c r="AO69" s="572"/>
      <c r="AP69" s="572"/>
      <c r="AQ69" s="572"/>
      <c r="AR69" s="572"/>
      <c r="AS69" s="572"/>
      <c r="AT69" s="572"/>
      <c r="AU69" s="572"/>
      <c r="AV69" s="572"/>
      <c r="AW69" s="572"/>
      <c r="AY69" s="572"/>
      <c r="AZ69" s="572"/>
      <c r="BA69" s="572"/>
      <c r="BB69" s="572"/>
      <c r="BC69" s="572"/>
      <c r="BD69" s="702"/>
      <c r="BE69" s="702"/>
      <c r="BF69" s="702"/>
      <c r="BG69" s="572"/>
      <c r="BH69" s="572"/>
      <c r="BI69" s="572"/>
      <c r="BK69" s="572"/>
      <c r="BL69" s="572"/>
      <c r="BM69" s="572"/>
      <c r="BN69" s="572"/>
      <c r="BO69" s="572"/>
      <c r="BP69" s="572"/>
      <c r="BQ69" s="572"/>
      <c r="BR69" s="572"/>
      <c r="BS69" s="572"/>
      <c r="BT69" s="572"/>
      <c r="BU69" s="572"/>
    </row>
    <row r="70" spans="1:74" x14ac:dyDescent="0.2">
      <c r="A70" s="571"/>
      <c r="B70" s="572"/>
      <c r="C70" s="572"/>
      <c r="D70" s="572"/>
      <c r="E70" s="572"/>
      <c r="F70" s="572"/>
      <c r="G70" s="572"/>
      <c r="H70" s="572"/>
      <c r="I70" s="572"/>
      <c r="J70" s="572"/>
      <c r="K70" s="572"/>
      <c r="L70" s="572"/>
      <c r="M70" s="572"/>
      <c r="O70" s="572"/>
      <c r="P70" s="572"/>
      <c r="Q70" s="572"/>
      <c r="R70" s="572"/>
      <c r="S70" s="572"/>
      <c r="T70" s="572"/>
      <c r="U70" s="572"/>
      <c r="V70" s="572"/>
      <c r="W70" s="572"/>
      <c r="X70" s="572"/>
      <c r="Y70" s="572"/>
      <c r="AA70" s="572"/>
      <c r="AB70" s="572"/>
      <c r="AC70" s="572"/>
      <c r="AD70" s="572"/>
      <c r="AE70" s="572"/>
      <c r="AF70" s="572"/>
      <c r="AG70" s="572"/>
      <c r="AH70" s="572"/>
      <c r="AI70" s="572"/>
      <c r="AJ70" s="572"/>
      <c r="AK70" s="572"/>
      <c r="AM70" s="572"/>
      <c r="AN70" s="572"/>
      <c r="AO70" s="572"/>
      <c r="AP70" s="572"/>
      <c r="AQ70" s="572"/>
      <c r="AR70" s="572"/>
      <c r="AS70" s="572"/>
      <c r="AT70" s="572"/>
      <c r="AU70" s="572"/>
      <c r="AV70" s="572"/>
      <c r="AW70" s="572"/>
      <c r="AY70" s="572"/>
      <c r="AZ70" s="572"/>
      <c r="BA70" s="572"/>
      <c r="BB70" s="572"/>
      <c r="BC70" s="572"/>
      <c r="BD70" s="702"/>
      <c r="BE70" s="702"/>
      <c r="BF70" s="702"/>
      <c r="BG70" s="572"/>
      <c r="BH70" s="572"/>
      <c r="BI70" s="572"/>
      <c r="BK70" s="572"/>
      <c r="BL70" s="572"/>
      <c r="BM70" s="572"/>
      <c r="BN70" s="572"/>
      <c r="BO70" s="572"/>
      <c r="BP70" s="572"/>
      <c r="BQ70" s="572"/>
      <c r="BR70" s="572"/>
      <c r="BS70" s="572"/>
      <c r="BT70" s="572"/>
      <c r="BU70" s="572"/>
    </row>
    <row r="71" spans="1:74" x14ac:dyDescent="0.2">
      <c r="A71" s="573"/>
      <c r="B71" s="574"/>
      <c r="C71" s="574"/>
      <c r="D71" s="575"/>
      <c r="E71" s="575"/>
      <c r="F71" s="575"/>
      <c r="G71" s="575"/>
      <c r="H71" s="575"/>
      <c r="I71" s="575"/>
      <c r="J71" s="575"/>
      <c r="K71" s="575"/>
      <c r="L71" s="575"/>
      <c r="M71" s="575"/>
      <c r="N71" s="575"/>
      <c r="O71" s="574"/>
      <c r="P71" s="575"/>
      <c r="Q71" s="575"/>
      <c r="R71" s="575"/>
      <c r="S71" s="575"/>
      <c r="T71" s="575"/>
      <c r="U71" s="575"/>
      <c r="V71" s="575"/>
      <c r="W71" s="575"/>
      <c r="X71" s="575"/>
      <c r="Y71" s="575"/>
      <c r="Z71" s="575"/>
      <c r="AA71" s="574"/>
      <c r="AB71" s="575"/>
      <c r="AC71" s="575"/>
      <c r="AD71" s="575"/>
      <c r="AE71" s="575"/>
      <c r="AF71" s="575"/>
      <c r="AG71" s="575"/>
      <c r="AH71" s="575"/>
      <c r="AI71" s="575"/>
      <c r="AJ71" s="575"/>
      <c r="AK71" s="575"/>
      <c r="AL71" s="575"/>
      <c r="AM71" s="574"/>
      <c r="AN71" s="575"/>
      <c r="AO71" s="575"/>
      <c r="AP71" s="575"/>
      <c r="AQ71" s="575"/>
      <c r="AR71" s="575"/>
      <c r="AS71" s="575"/>
      <c r="AT71" s="575"/>
      <c r="AU71" s="575"/>
      <c r="AV71" s="575"/>
      <c r="AW71" s="575"/>
      <c r="AX71" s="575"/>
      <c r="AY71" s="574"/>
      <c r="AZ71" s="575"/>
      <c r="BA71" s="575"/>
      <c r="BB71" s="575"/>
      <c r="BC71" s="575"/>
      <c r="BD71" s="683"/>
      <c r="BE71" s="683"/>
      <c r="BF71" s="683"/>
      <c r="BG71" s="575"/>
      <c r="BH71" s="575"/>
      <c r="BI71" s="575"/>
      <c r="BJ71" s="575"/>
      <c r="BK71" s="574"/>
      <c r="BL71" s="575"/>
      <c r="BM71" s="575"/>
      <c r="BN71" s="575"/>
      <c r="BO71" s="575"/>
      <c r="BP71" s="575"/>
      <c r="BQ71" s="575"/>
      <c r="BR71" s="575"/>
      <c r="BS71" s="575"/>
      <c r="BT71" s="575"/>
      <c r="BU71" s="575"/>
      <c r="BV71" s="575"/>
    </row>
    <row r="72" spans="1:74" x14ac:dyDescent="0.2">
      <c r="A72" s="575"/>
      <c r="B72" s="576"/>
      <c r="C72" s="577"/>
      <c r="D72" s="577"/>
      <c r="E72" s="577"/>
      <c r="F72" s="577"/>
      <c r="G72" s="577"/>
      <c r="H72" s="577"/>
      <c r="I72" s="577"/>
      <c r="J72" s="577"/>
      <c r="K72" s="577"/>
      <c r="L72" s="577"/>
      <c r="M72" s="577"/>
      <c r="N72" s="577"/>
      <c r="O72" s="577"/>
      <c r="P72" s="577"/>
      <c r="Q72" s="577"/>
      <c r="R72" s="577"/>
      <c r="S72" s="577"/>
      <c r="T72" s="577"/>
      <c r="U72" s="577"/>
      <c r="V72" s="577"/>
      <c r="W72" s="577"/>
      <c r="X72" s="577"/>
      <c r="Y72" s="577"/>
      <c r="Z72" s="577"/>
      <c r="AA72" s="577"/>
      <c r="AB72" s="577"/>
      <c r="AC72" s="577"/>
      <c r="AD72" s="577"/>
      <c r="AE72" s="577"/>
      <c r="AF72" s="577"/>
      <c r="AG72" s="577"/>
      <c r="AH72" s="577"/>
      <c r="AI72" s="577"/>
      <c r="AJ72" s="577"/>
      <c r="AK72" s="577"/>
      <c r="AL72" s="577"/>
      <c r="AM72" s="577"/>
      <c r="AN72" s="577"/>
      <c r="AO72" s="577"/>
      <c r="AP72" s="577"/>
      <c r="AQ72" s="577"/>
      <c r="AR72" s="577"/>
      <c r="AS72" s="577"/>
      <c r="AT72" s="577"/>
      <c r="AU72" s="577"/>
      <c r="AV72" s="577"/>
      <c r="AW72" s="577"/>
      <c r="AX72" s="577"/>
      <c r="AY72" s="577"/>
      <c r="AZ72" s="577"/>
      <c r="BA72" s="577"/>
      <c r="BB72" s="577"/>
      <c r="BC72" s="577"/>
      <c r="BD72" s="703"/>
      <c r="BE72" s="703"/>
      <c r="BF72" s="703"/>
      <c r="BG72" s="577"/>
      <c r="BH72" s="577"/>
      <c r="BI72" s="577"/>
      <c r="BJ72" s="577"/>
      <c r="BK72" s="577"/>
      <c r="BL72" s="577"/>
      <c r="BM72" s="577"/>
      <c r="BN72" s="577"/>
      <c r="BO72" s="577"/>
      <c r="BP72" s="577"/>
      <c r="BQ72" s="577"/>
      <c r="BR72" s="577"/>
      <c r="BS72" s="577"/>
      <c r="BT72" s="577"/>
      <c r="BU72" s="577"/>
      <c r="BV72" s="577"/>
    </row>
    <row r="73" spans="1:74" x14ac:dyDescent="0.2">
      <c r="A73" s="575"/>
      <c r="B73" s="574"/>
      <c r="C73" s="577"/>
      <c r="D73" s="577"/>
      <c r="E73" s="577"/>
      <c r="F73" s="577"/>
      <c r="G73" s="577"/>
      <c r="H73" s="577"/>
      <c r="I73" s="577"/>
      <c r="J73" s="577"/>
      <c r="K73" s="577"/>
      <c r="L73" s="577"/>
      <c r="M73" s="577"/>
      <c r="N73" s="577"/>
      <c r="O73" s="577"/>
      <c r="P73" s="577"/>
      <c r="Q73" s="577"/>
      <c r="R73" s="577"/>
      <c r="S73" s="577"/>
      <c r="T73" s="577"/>
      <c r="U73" s="577"/>
      <c r="V73" s="577"/>
      <c r="W73" s="577"/>
      <c r="X73" s="577"/>
      <c r="Y73" s="577"/>
      <c r="Z73" s="577"/>
      <c r="AA73" s="577"/>
      <c r="AB73" s="577"/>
      <c r="AC73" s="577"/>
      <c r="AD73" s="577"/>
      <c r="AE73" s="577"/>
      <c r="AF73" s="577"/>
      <c r="AG73" s="577"/>
      <c r="AH73" s="577"/>
      <c r="AI73" s="577"/>
      <c r="AJ73" s="577"/>
      <c r="AK73" s="577"/>
      <c r="AL73" s="577"/>
      <c r="AM73" s="577"/>
      <c r="AN73" s="577"/>
      <c r="AO73" s="577"/>
      <c r="AP73" s="577"/>
      <c r="AQ73" s="577"/>
      <c r="AR73" s="577"/>
      <c r="AS73" s="577"/>
      <c r="AT73" s="577"/>
      <c r="AU73" s="577"/>
      <c r="AV73" s="577"/>
      <c r="AW73" s="577"/>
      <c r="AX73" s="577"/>
      <c r="AY73" s="577"/>
      <c r="AZ73" s="577"/>
      <c r="BA73" s="577"/>
      <c r="BB73" s="577"/>
      <c r="BC73" s="577"/>
      <c r="BD73" s="703"/>
      <c r="BE73" s="703"/>
      <c r="BF73" s="703"/>
      <c r="BG73" s="577"/>
      <c r="BH73" s="577"/>
      <c r="BI73" s="577"/>
      <c r="BJ73" s="577"/>
      <c r="BK73" s="577"/>
      <c r="BL73" s="577"/>
      <c r="BM73" s="577"/>
      <c r="BN73" s="577"/>
      <c r="BO73" s="577"/>
      <c r="BP73" s="577"/>
      <c r="BQ73" s="577"/>
      <c r="BR73" s="577"/>
      <c r="BS73" s="577"/>
      <c r="BT73" s="577"/>
      <c r="BU73" s="577"/>
      <c r="BV73" s="577"/>
    </row>
    <row r="74" spans="1:74" x14ac:dyDescent="0.2">
      <c r="A74" s="575"/>
      <c r="B74" s="574"/>
      <c r="C74" s="577">
        <f>C11-SUM(C12:C17)</f>
        <v>2.7000169211532921E-8</v>
      </c>
      <c r="D74" s="577">
        <f t="shared" ref="D74:BO74" si="0">D11-SUM(D12:D17)</f>
        <v>-3.8000052882125601E-8</v>
      </c>
      <c r="E74" s="577">
        <f t="shared" si="0"/>
        <v>4.6000195652595721E-8</v>
      </c>
      <c r="F74" s="577">
        <f t="shared" si="0"/>
        <v>4.0000259104999714E-8</v>
      </c>
      <c r="G74" s="577">
        <f t="shared" si="0"/>
        <v>2.3999973564059474E-8</v>
      </c>
      <c r="H74" s="577">
        <f t="shared" si="0"/>
        <v>3.5999846659251489E-8</v>
      </c>
      <c r="I74" s="577">
        <f t="shared" si="0"/>
        <v>-1.0000121619668789E-8</v>
      </c>
      <c r="J74" s="577">
        <f t="shared" si="0"/>
        <v>2.7000169211532921E-8</v>
      </c>
      <c r="K74" s="577">
        <f t="shared" si="0"/>
        <v>2.9999682737980038E-8</v>
      </c>
      <c r="L74" s="577">
        <f t="shared" si="0"/>
        <v>-3.700029083120171E-8</v>
      </c>
      <c r="M74" s="577">
        <f t="shared" si="0"/>
        <v>-4.0001850720727816E-9</v>
      </c>
      <c r="N74" s="577">
        <f t="shared" si="0"/>
        <v>-3.0000137485330924E-8</v>
      </c>
      <c r="O74" s="577">
        <f t="shared" si="0"/>
        <v>5.5000100473989733E-8</v>
      </c>
      <c r="P74" s="577">
        <f t="shared" si="0"/>
        <v>1.600028554094024E-8</v>
      </c>
      <c r="Q74" s="577">
        <f t="shared" si="0"/>
        <v>-3.9000042306724936E-8</v>
      </c>
      <c r="R74" s="577">
        <f t="shared" si="0"/>
        <v>0</v>
      </c>
      <c r="S74" s="577">
        <f t="shared" si="0"/>
        <v>5.299989425111562E-8</v>
      </c>
      <c r="T74" s="577">
        <f t="shared" si="0"/>
        <v>-3.2999878385453485E-8</v>
      </c>
      <c r="U74" s="577">
        <f t="shared" si="0"/>
        <v>-3.8999814933049493E-8</v>
      </c>
      <c r="V74" s="577">
        <f t="shared" si="0"/>
        <v>-1.9000026441062801E-8</v>
      </c>
      <c r="W74" s="577">
        <f t="shared" si="0"/>
        <v>3.0000137485330924E-8</v>
      </c>
      <c r="X74" s="577">
        <f t="shared" si="0"/>
        <v>-2.8000158636132255E-8</v>
      </c>
      <c r="Y74" s="577">
        <f t="shared" si="0"/>
        <v>2.6999714464182034E-8</v>
      </c>
      <c r="Z74" s="577">
        <f t="shared" si="0"/>
        <v>1.4000306691741571E-8</v>
      </c>
      <c r="AA74" s="577">
        <f t="shared" si="0"/>
        <v>-9.999894245993346E-10</v>
      </c>
      <c r="AB74" s="577">
        <f t="shared" si="0"/>
        <v>7.9996880231192335E-9</v>
      </c>
      <c r="AC74" s="577">
        <f t="shared" si="0"/>
        <v>4.200001058052294E-8</v>
      </c>
      <c r="AD74" s="577">
        <f t="shared" si="0"/>
        <v>3.5999846659251489E-8</v>
      </c>
      <c r="AE74" s="577">
        <f t="shared" si="0"/>
        <v>3.3000105759128928E-8</v>
      </c>
      <c r="AF74" s="577">
        <f t="shared" si="0"/>
        <v>0</v>
      </c>
      <c r="AG74" s="577">
        <f t="shared" si="0"/>
        <v>9.999894245993346E-10</v>
      </c>
      <c r="AH74" s="577">
        <f t="shared" si="0"/>
        <v>3.0999672162579373E-8</v>
      </c>
      <c r="AI74" s="577">
        <f t="shared" si="0"/>
        <v>7.0003807195462286E-9</v>
      </c>
      <c r="AJ74" s="577">
        <f t="shared" si="0"/>
        <v>4.8999936552718282E-8</v>
      </c>
      <c r="AK74" s="577">
        <f t="shared" si="0"/>
        <v>-4.000003173132427E-8</v>
      </c>
      <c r="AL74" s="577">
        <f t="shared" si="0"/>
        <v>2.1000232663936913E-8</v>
      </c>
      <c r="AM74" s="577">
        <f t="shared" si="0"/>
        <v>2.4000200937734917E-8</v>
      </c>
      <c r="AN74" s="577">
        <f t="shared" si="0"/>
        <v>3.8999814933049493E-8</v>
      </c>
      <c r="AO74" s="577">
        <f t="shared" si="0"/>
        <v>9.999894245993346E-10</v>
      </c>
      <c r="AP74" s="577">
        <f t="shared" si="0"/>
        <v>3.6000074032926932E-8</v>
      </c>
      <c r="AQ74" s="577">
        <f t="shared" si="0"/>
        <v>-3.0000137485330924E-8</v>
      </c>
      <c r="AR74" s="577">
        <f t="shared" si="0"/>
        <v>-2.9999682737980038E-8</v>
      </c>
      <c r="AS74" s="577">
        <f t="shared" si="0"/>
        <v>-2.6000179786933586E-8</v>
      </c>
      <c r="AT74" s="577">
        <f t="shared" si="0"/>
        <v>-4.9000163926393725E-8</v>
      </c>
      <c r="AU74" s="577">
        <f t="shared" si="0"/>
        <v>3.7000063457526267E-8</v>
      </c>
      <c r="AV74" s="577">
        <f t="shared" si="0"/>
        <v>-2.3999973564059474E-8</v>
      </c>
      <c r="AW74" s="577">
        <f t="shared" si="0"/>
        <v>3.6000074032926932E-8</v>
      </c>
      <c r="AX74" s="577">
        <f t="shared" si="0"/>
        <v>3.2999878385453485E-8</v>
      </c>
      <c r="AY74" s="577">
        <f t="shared" si="0"/>
        <v>-1.5000068742665462E-8</v>
      </c>
      <c r="AZ74" s="577">
        <f t="shared" si="0"/>
        <v>-3.9999576983973384E-9</v>
      </c>
      <c r="BA74" s="577">
        <f t="shared" si="0"/>
        <v>-4.1000021155923605E-8</v>
      </c>
      <c r="BB74" s="577">
        <f t="shared" si="0"/>
        <v>2.59997250395827E-8</v>
      </c>
      <c r="BC74" s="577">
        <f t="shared" si="0"/>
        <v>5.2999999979874701E-4</v>
      </c>
      <c r="BD74" s="703">
        <f t="shared" si="0"/>
        <v>2.5000000050567905E-4</v>
      </c>
      <c r="BE74" s="703">
        <f t="shared" si="0"/>
        <v>-1.2999999989915523E-4</v>
      </c>
      <c r="BF74" s="703">
        <f t="shared" si="0"/>
        <v>1.5000000007603376E-4</v>
      </c>
      <c r="BG74" s="577">
        <f t="shared" si="0"/>
        <v>4.7999999992498488E-4</v>
      </c>
      <c r="BH74" s="577">
        <f t="shared" si="0"/>
        <v>1.9000000020241714E-4</v>
      </c>
      <c r="BI74" s="577">
        <f t="shared" si="0"/>
        <v>4.0000000126383384E-5</v>
      </c>
      <c r="BJ74" s="577">
        <f t="shared" si="0"/>
        <v>3.4000000005107722E-4</v>
      </c>
      <c r="BK74" s="577">
        <f t="shared" si="0"/>
        <v>-2.0000000017716957E-4</v>
      </c>
      <c r="BL74" s="577">
        <f t="shared" si="0"/>
        <v>2.8999999994994141E-4</v>
      </c>
      <c r="BM74" s="577">
        <f t="shared" si="0"/>
        <v>-5.2000000005136826E-4</v>
      </c>
      <c r="BN74" s="577">
        <f t="shared" si="0"/>
        <v>-3.3999999959632987E-4</v>
      </c>
      <c r="BO74" s="577">
        <f t="shared" si="0"/>
        <v>2.8999999994994141E-4</v>
      </c>
      <c r="BP74" s="577">
        <f t="shared" ref="BP74:BV74" si="1">BP11-SUM(BP12:BP17)</f>
        <v>-3.7999999995008693E-4</v>
      </c>
      <c r="BQ74" s="577">
        <f t="shared" si="1"/>
        <v>3.300000000763248E-4</v>
      </c>
      <c r="BR74" s="577">
        <f t="shared" si="1"/>
        <v>-7.0000000050640665E-5</v>
      </c>
      <c r="BS74" s="577">
        <f t="shared" si="1"/>
        <v>-1.8000000000029104E-4</v>
      </c>
      <c r="BT74" s="577">
        <f t="shared" si="1"/>
        <v>-1.0999999994965037E-4</v>
      </c>
      <c r="BU74" s="577">
        <f t="shared" si="1"/>
        <v>2.2999999987405317E-4</v>
      </c>
      <c r="BV74" s="577">
        <f t="shared" si="1"/>
        <v>-2.6000000002568413E-4</v>
      </c>
    </row>
    <row r="76" spans="1:74" x14ac:dyDescent="0.2">
      <c r="B76" s="576"/>
      <c r="C76" s="577"/>
      <c r="D76" s="577"/>
      <c r="E76" s="577"/>
      <c r="F76" s="577"/>
      <c r="G76" s="577"/>
      <c r="H76" s="577"/>
      <c r="I76" s="577"/>
      <c r="J76" s="577"/>
      <c r="K76" s="577"/>
      <c r="L76" s="577"/>
      <c r="M76" s="577"/>
      <c r="N76" s="577"/>
      <c r="O76" s="577"/>
      <c r="P76" s="577"/>
      <c r="Q76" s="577"/>
      <c r="R76" s="577"/>
      <c r="S76" s="577"/>
      <c r="T76" s="577"/>
      <c r="U76" s="577"/>
      <c r="V76" s="577"/>
      <c r="W76" s="577"/>
      <c r="X76" s="577"/>
      <c r="Y76" s="577"/>
      <c r="Z76" s="577"/>
      <c r="AA76" s="577"/>
      <c r="AB76" s="577"/>
      <c r="AC76" s="577"/>
      <c r="AD76" s="577"/>
      <c r="AE76" s="577"/>
      <c r="AF76" s="577"/>
      <c r="AG76" s="577"/>
      <c r="AH76" s="577"/>
      <c r="AI76" s="577"/>
      <c r="AJ76" s="577"/>
      <c r="AK76" s="577"/>
      <c r="AL76" s="577"/>
      <c r="AM76" s="577"/>
      <c r="AN76" s="577"/>
      <c r="AO76" s="577"/>
      <c r="AP76" s="577"/>
      <c r="AQ76" s="577"/>
      <c r="AR76" s="577"/>
      <c r="AS76" s="577"/>
      <c r="AT76" s="577"/>
      <c r="AU76" s="577"/>
      <c r="AV76" s="577"/>
      <c r="AW76" s="577"/>
      <c r="AX76" s="577"/>
      <c r="AY76" s="577"/>
      <c r="AZ76" s="577"/>
      <c r="BA76" s="577"/>
      <c r="BB76" s="577"/>
      <c r="BC76" s="577"/>
      <c r="BD76" s="703"/>
      <c r="BE76" s="703"/>
      <c r="BF76" s="703"/>
      <c r="BG76" s="577"/>
      <c r="BH76" s="577"/>
      <c r="BI76" s="577"/>
      <c r="BJ76" s="577"/>
      <c r="BK76" s="577"/>
      <c r="BL76" s="577"/>
      <c r="BM76" s="577"/>
      <c r="BN76" s="577"/>
      <c r="BO76" s="577"/>
      <c r="BP76" s="577"/>
      <c r="BQ76" s="577"/>
      <c r="BR76" s="577"/>
      <c r="BS76" s="577"/>
      <c r="BT76" s="577"/>
      <c r="BU76" s="577"/>
      <c r="BV76" s="577"/>
    </row>
    <row r="77" spans="1:74" x14ac:dyDescent="0.2">
      <c r="B77" s="574"/>
      <c r="C77" s="577"/>
      <c r="D77" s="577"/>
      <c r="E77" s="577"/>
      <c r="F77" s="577"/>
      <c r="G77" s="577"/>
      <c r="H77" s="577"/>
      <c r="I77" s="577"/>
      <c r="J77" s="577"/>
      <c r="K77" s="577"/>
      <c r="L77" s="577"/>
      <c r="M77" s="577"/>
      <c r="N77" s="577"/>
      <c r="O77" s="577"/>
      <c r="P77" s="577"/>
      <c r="Q77" s="577"/>
      <c r="R77" s="577"/>
      <c r="S77" s="577"/>
      <c r="T77" s="577"/>
      <c r="U77" s="577"/>
      <c r="V77" s="577"/>
      <c r="W77" s="577"/>
      <c r="X77" s="577"/>
      <c r="Y77" s="577"/>
      <c r="Z77" s="577"/>
      <c r="AA77" s="577"/>
      <c r="AB77" s="577"/>
      <c r="AC77" s="577"/>
      <c r="AD77" s="577"/>
      <c r="AE77" s="577"/>
      <c r="AF77" s="577"/>
      <c r="AG77" s="577"/>
      <c r="AH77" s="577"/>
      <c r="AI77" s="577"/>
      <c r="AJ77" s="577"/>
      <c r="AK77" s="577"/>
      <c r="AL77" s="577"/>
      <c r="AM77" s="577"/>
      <c r="AN77" s="577"/>
      <c r="AO77" s="577"/>
      <c r="AP77" s="577"/>
      <c r="AQ77" s="577"/>
      <c r="AR77" s="577"/>
      <c r="AS77" s="577"/>
      <c r="AT77" s="577"/>
      <c r="AU77" s="577"/>
      <c r="AV77" s="577"/>
      <c r="AW77" s="577"/>
      <c r="AX77" s="577"/>
      <c r="AY77" s="577"/>
      <c r="AZ77" s="577"/>
      <c r="BA77" s="577"/>
      <c r="BB77" s="577"/>
      <c r="BC77" s="577"/>
      <c r="BD77" s="703"/>
      <c r="BE77" s="703"/>
      <c r="BF77" s="703"/>
      <c r="BG77" s="577"/>
      <c r="BH77" s="577"/>
      <c r="BI77" s="577"/>
      <c r="BJ77" s="577"/>
      <c r="BK77" s="577"/>
      <c r="BL77" s="577"/>
      <c r="BM77" s="577"/>
      <c r="BN77" s="577"/>
      <c r="BO77" s="577"/>
      <c r="BP77" s="577"/>
      <c r="BQ77" s="577"/>
      <c r="BR77" s="577"/>
      <c r="BS77" s="577"/>
      <c r="BT77" s="577"/>
      <c r="BU77" s="577"/>
      <c r="BV77" s="577"/>
    </row>
    <row r="78" spans="1:74" x14ac:dyDescent="0.2">
      <c r="A78" s="575"/>
      <c r="B78" s="574"/>
      <c r="C78" s="577"/>
      <c r="D78" s="577"/>
      <c r="E78" s="577"/>
      <c r="F78" s="577"/>
      <c r="G78" s="577"/>
      <c r="H78" s="577"/>
      <c r="I78" s="577"/>
      <c r="J78" s="577"/>
      <c r="K78" s="577"/>
      <c r="L78" s="577"/>
      <c r="M78" s="577"/>
      <c r="N78" s="577"/>
      <c r="O78" s="577"/>
      <c r="P78" s="577"/>
      <c r="Q78" s="577"/>
      <c r="R78" s="577"/>
      <c r="S78" s="577"/>
      <c r="T78" s="577"/>
      <c r="U78" s="577"/>
      <c r="V78" s="577"/>
      <c r="W78" s="577"/>
      <c r="X78" s="577"/>
      <c r="Y78" s="577"/>
      <c r="Z78" s="577"/>
      <c r="AA78" s="577"/>
      <c r="AB78" s="577"/>
      <c r="AC78" s="577"/>
      <c r="AD78" s="577"/>
      <c r="AE78" s="577"/>
      <c r="AF78" s="577"/>
      <c r="AG78" s="577"/>
      <c r="AH78" s="577"/>
      <c r="AI78" s="577"/>
      <c r="AJ78" s="577"/>
      <c r="AK78" s="577"/>
      <c r="AL78" s="577"/>
      <c r="AM78" s="577"/>
      <c r="AN78" s="577"/>
      <c r="AO78" s="577"/>
      <c r="AP78" s="577"/>
      <c r="AQ78" s="577"/>
      <c r="AR78" s="577"/>
      <c r="AS78" s="577"/>
      <c r="AT78" s="577"/>
      <c r="AU78" s="577"/>
      <c r="AV78" s="577"/>
      <c r="AW78" s="577"/>
      <c r="AX78" s="577"/>
      <c r="AY78" s="577"/>
      <c r="AZ78" s="577"/>
      <c r="BA78" s="577"/>
      <c r="BB78" s="577"/>
      <c r="BC78" s="577"/>
      <c r="BD78" s="703"/>
      <c r="BE78" s="703"/>
      <c r="BF78" s="703"/>
      <c r="BG78" s="577"/>
      <c r="BH78" s="577"/>
      <c r="BI78" s="577"/>
      <c r="BJ78" s="577"/>
      <c r="BK78" s="577"/>
      <c r="BL78" s="577"/>
      <c r="BM78" s="577"/>
      <c r="BN78" s="577"/>
      <c r="BO78" s="577"/>
      <c r="BP78" s="577"/>
      <c r="BQ78" s="577"/>
      <c r="BR78" s="577"/>
      <c r="BS78" s="577"/>
      <c r="BT78" s="577"/>
      <c r="BU78" s="577"/>
      <c r="BV78" s="577"/>
    </row>
    <row r="79" spans="1:74" x14ac:dyDescent="0.2">
      <c r="A79" s="575"/>
      <c r="B79" s="574"/>
      <c r="C79" s="577"/>
      <c r="D79" s="577"/>
      <c r="E79" s="577"/>
      <c r="F79" s="577"/>
      <c r="G79" s="577"/>
      <c r="H79" s="577"/>
      <c r="I79" s="577"/>
      <c r="J79" s="577"/>
      <c r="K79" s="577"/>
      <c r="L79" s="577"/>
      <c r="M79" s="577"/>
      <c r="N79" s="577"/>
      <c r="O79" s="577"/>
      <c r="P79" s="577"/>
      <c r="Q79" s="577"/>
      <c r="R79" s="577"/>
      <c r="S79" s="577"/>
      <c r="T79" s="577"/>
      <c r="U79" s="577"/>
      <c r="V79" s="577"/>
      <c r="W79" s="577"/>
      <c r="X79" s="577"/>
      <c r="Y79" s="577"/>
      <c r="Z79" s="577"/>
      <c r="AA79" s="577"/>
      <c r="AB79" s="577"/>
      <c r="AC79" s="577"/>
      <c r="AD79" s="577"/>
      <c r="AE79" s="577"/>
      <c r="AF79" s="577"/>
      <c r="AG79" s="577"/>
      <c r="AH79" s="577"/>
      <c r="AI79" s="577"/>
      <c r="AJ79" s="577"/>
      <c r="AK79" s="577"/>
      <c r="AL79" s="577"/>
      <c r="AM79" s="577"/>
      <c r="AN79" s="577"/>
      <c r="AO79" s="577"/>
      <c r="AP79" s="577"/>
      <c r="AQ79" s="577"/>
      <c r="AR79" s="577"/>
      <c r="AS79" s="577"/>
      <c r="AT79" s="577"/>
      <c r="AU79" s="577"/>
      <c r="AV79" s="577"/>
      <c r="AW79" s="577"/>
      <c r="AX79" s="577"/>
      <c r="AY79" s="577"/>
      <c r="AZ79" s="577"/>
      <c r="BA79" s="577"/>
      <c r="BB79" s="577"/>
      <c r="BC79" s="577"/>
      <c r="BD79" s="703"/>
      <c r="BE79" s="703"/>
      <c r="BF79" s="703"/>
      <c r="BG79" s="577"/>
      <c r="BH79" s="577"/>
      <c r="BI79" s="577"/>
      <c r="BJ79" s="577"/>
      <c r="BK79" s="577"/>
      <c r="BL79" s="577"/>
      <c r="BM79" s="577"/>
      <c r="BN79" s="577"/>
      <c r="BO79" s="577"/>
      <c r="BP79" s="577"/>
      <c r="BQ79" s="577"/>
      <c r="BR79" s="577"/>
      <c r="BS79" s="577"/>
      <c r="BT79" s="577"/>
      <c r="BU79" s="577"/>
      <c r="BV79" s="577"/>
    </row>
    <row r="80" spans="1:74" x14ac:dyDescent="0.2">
      <c r="B80" s="576"/>
      <c r="C80" s="577"/>
      <c r="D80" s="577"/>
      <c r="E80" s="577"/>
      <c r="F80" s="577"/>
      <c r="G80" s="577"/>
      <c r="H80" s="577"/>
      <c r="I80" s="577"/>
      <c r="J80" s="577"/>
      <c r="K80" s="577"/>
      <c r="L80" s="577"/>
      <c r="M80" s="577"/>
      <c r="N80" s="577"/>
      <c r="O80" s="577"/>
      <c r="P80" s="577"/>
      <c r="Q80" s="577"/>
      <c r="R80" s="577"/>
      <c r="S80" s="577"/>
      <c r="T80" s="577"/>
      <c r="U80" s="577"/>
      <c r="V80" s="577"/>
      <c r="W80" s="577"/>
      <c r="X80" s="577"/>
      <c r="Y80" s="577"/>
      <c r="Z80" s="577"/>
      <c r="AA80" s="577"/>
      <c r="AB80" s="577"/>
      <c r="AC80" s="577"/>
      <c r="AD80" s="577"/>
      <c r="AE80" s="577"/>
      <c r="AF80" s="577"/>
      <c r="AG80" s="577"/>
      <c r="AH80" s="577"/>
      <c r="AI80" s="577"/>
      <c r="AJ80" s="577"/>
      <c r="AK80" s="577"/>
      <c r="AL80" s="577"/>
      <c r="AM80" s="577"/>
      <c r="AN80" s="577"/>
      <c r="AO80" s="577"/>
      <c r="AP80" s="577"/>
      <c r="AQ80" s="577"/>
      <c r="AR80" s="577"/>
      <c r="AS80" s="577"/>
      <c r="AT80" s="577"/>
      <c r="AU80" s="577"/>
      <c r="AV80" s="577"/>
      <c r="AW80" s="577"/>
      <c r="AX80" s="577"/>
      <c r="AY80" s="577"/>
      <c r="AZ80" s="577"/>
      <c r="BA80" s="577"/>
      <c r="BB80" s="577"/>
      <c r="BC80" s="577"/>
      <c r="BD80" s="703"/>
      <c r="BE80" s="703"/>
      <c r="BF80" s="703"/>
      <c r="BG80" s="577"/>
      <c r="BH80" s="577"/>
      <c r="BI80" s="577"/>
      <c r="BJ80" s="577"/>
      <c r="BK80" s="577"/>
      <c r="BL80" s="577"/>
      <c r="BM80" s="577"/>
      <c r="BN80" s="577"/>
      <c r="BO80" s="577"/>
      <c r="BP80" s="577"/>
      <c r="BQ80" s="577"/>
      <c r="BR80" s="577"/>
      <c r="BS80" s="577"/>
      <c r="BT80" s="577"/>
      <c r="BU80" s="577"/>
      <c r="BV80" s="577"/>
    </row>
    <row r="81" spans="1:74" x14ac:dyDescent="0.2">
      <c r="B81" s="574"/>
      <c r="C81" s="577"/>
      <c r="D81" s="577"/>
      <c r="E81" s="577"/>
      <c r="F81" s="577"/>
      <c r="G81" s="577"/>
      <c r="H81" s="577"/>
      <c r="I81" s="577"/>
      <c r="J81" s="577"/>
      <c r="K81" s="577"/>
      <c r="L81" s="577"/>
      <c r="M81" s="577"/>
      <c r="N81" s="577"/>
      <c r="O81" s="577"/>
      <c r="P81" s="577"/>
      <c r="Q81" s="577"/>
      <c r="R81" s="577"/>
      <c r="S81" s="577"/>
      <c r="T81" s="577"/>
      <c r="U81" s="577"/>
      <c r="V81" s="577"/>
      <c r="W81" s="577"/>
      <c r="X81" s="577"/>
      <c r="Y81" s="577"/>
      <c r="Z81" s="577"/>
      <c r="AA81" s="577"/>
      <c r="AB81" s="577"/>
      <c r="AC81" s="577"/>
      <c r="AD81" s="577"/>
      <c r="AE81" s="577"/>
      <c r="AF81" s="577"/>
      <c r="AG81" s="577"/>
      <c r="AH81" s="577"/>
      <c r="AI81" s="577"/>
      <c r="AJ81" s="577"/>
      <c r="AK81" s="577"/>
      <c r="AL81" s="577"/>
      <c r="AM81" s="577"/>
      <c r="AN81" s="577"/>
      <c r="AO81" s="577"/>
      <c r="AP81" s="577"/>
      <c r="AQ81" s="577"/>
      <c r="AR81" s="577"/>
      <c r="AS81" s="577"/>
      <c r="AT81" s="577"/>
      <c r="AU81" s="577"/>
      <c r="AV81" s="577"/>
      <c r="AW81" s="577"/>
      <c r="AX81" s="577"/>
      <c r="AY81" s="577"/>
      <c r="AZ81" s="577"/>
      <c r="BA81" s="577"/>
      <c r="BB81" s="577"/>
      <c r="BC81" s="577"/>
      <c r="BD81" s="703"/>
      <c r="BE81" s="703"/>
      <c r="BF81" s="703"/>
      <c r="BG81" s="577"/>
      <c r="BH81" s="577"/>
      <c r="BI81" s="577"/>
      <c r="BJ81" s="577"/>
      <c r="BK81" s="577"/>
      <c r="BL81" s="577"/>
      <c r="BM81" s="577"/>
      <c r="BN81" s="577"/>
      <c r="BO81" s="577"/>
      <c r="BP81" s="577"/>
      <c r="BQ81" s="577"/>
      <c r="BR81" s="577"/>
      <c r="BS81" s="577"/>
      <c r="BT81" s="577"/>
      <c r="BU81" s="577"/>
      <c r="BV81" s="577"/>
    </row>
    <row r="82" spans="1:74" x14ac:dyDescent="0.2">
      <c r="A82" s="575"/>
      <c r="B82" s="574"/>
      <c r="C82" s="577"/>
      <c r="D82" s="577"/>
      <c r="E82" s="577"/>
      <c r="F82" s="577"/>
      <c r="G82" s="577"/>
      <c r="H82" s="577"/>
      <c r="I82" s="577"/>
      <c r="J82" s="577"/>
      <c r="K82" s="577"/>
      <c r="L82" s="577"/>
      <c r="M82" s="577"/>
      <c r="N82" s="577"/>
      <c r="O82" s="577"/>
      <c r="P82" s="577"/>
      <c r="Q82" s="577"/>
      <c r="R82" s="577"/>
      <c r="S82" s="577"/>
      <c r="T82" s="577"/>
      <c r="U82" s="577"/>
      <c r="V82" s="577"/>
      <c r="W82" s="577"/>
      <c r="X82" s="577"/>
      <c r="Y82" s="577"/>
      <c r="Z82" s="577"/>
      <c r="AA82" s="577"/>
      <c r="AB82" s="577"/>
      <c r="AC82" s="577"/>
      <c r="AD82" s="577"/>
      <c r="AE82" s="577"/>
      <c r="AF82" s="577"/>
      <c r="AG82" s="577"/>
      <c r="AH82" s="577"/>
      <c r="AI82" s="577"/>
      <c r="AJ82" s="577"/>
      <c r="AK82" s="577"/>
      <c r="AL82" s="577"/>
      <c r="AM82" s="577"/>
      <c r="AN82" s="577"/>
      <c r="AO82" s="577"/>
      <c r="AP82" s="577"/>
      <c r="AQ82" s="577"/>
      <c r="AR82" s="577"/>
      <c r="AS82" s="577"/>
      <c r="AT82" s="577"/>
      <c r="AU82" s="577"/>
      <c r="AV82" s="577"/>
      <c r="AW82" s="577"/>
      <c r="AX82" s="577"/>
      <c r="AY82" s="577"/>
      <c r="AZ82" s="577"/>
      <c r="BA82" s="577"/>
      <c r="BB82" s="577"/>
      <c r="BC82" s="577"/>
      <c r="BD82" s="703"/>
      <c r="BE82" s="703"/>
      <c r="BF82" s="703"/>
      <c r="BG82" s="577"/>
      <c r="BH82" s="577"/>
      <c r="BI82" s="577"/>
      <c r="BJ82" s="577"/>
      <c r="BK82" s="577"/>
      <c r="BL82" s="577"/>
      <c r="BM82" s="577"/>
      <c r="BN82" s="577"/>
      <c r="BO82" s="577"/>
      <c r="BP82" s="577"/>
      <c r="BQ82" s="577"/>
      <c r="BR82" s="577"/>
      <c r="BS82" s="577"/>
      <c r="BT82" s="577"/>
      <c r="BU82" s="577"/>
      <c r="BV82" s="577"/>
    </row>
    <row r="84" spans="1:74" x14ac:dyDescent="0.2">
      <c r="B84" s="576"/>
      <c r="C84" s="577"/>
      <c r="D84" s="577"/>
      <c r="E84" s="577"/>
      <c r="F84" s="577"/>
      <c r="G84" s="577"/>
      <c r="H84" s="577"/>
      <c r="I84" s="577"/>
      <c r="J84" s="577"/>
      <c r="K84" s="577"/>
      <c r="L84" s="577"/>
      <c r="M84" s="577"/>
      <c r="N84" s="577"/>
      <c r="O84" s="577"/>
      <c r="P84" s="577"/>
      <c r="Q84" s="577"/>
      <c r="R84" s="577"/>
      <c r="S84" s="577"/>
      <c r="T84" s="577"/>
      <c r="U84" s="577"/>
      <c r="V84" s="577"/>
      <c r="W84" s="577"/>
      <c r="X84" s="577"/>
      <c r="Y84" s="577"/>
      <c r="Z84" s="577"/>
      <c r="AA84" s="577"/>
      <c r="AB84" s="577"/>
      <c r="AC84" s="577"/>
      <c r="AD84" s="577"/>
      <c r="AE84" s="577"/>
      <c r="AF84" s="577"/>
      <c r="AG84" s="577"/>
      <c r="AH84" s="577"/>
      <c r="AI84" s="577"/>
      <c r="AJ84" s="577"/>
      <c r="AK84" s="577"/>
      <c r="AL84" s="577"/>
      <c r="AM84" s="577"/>
      <c r="AN84" s="577"/>
      <c r="AO84" s="577"/>
      <c r="AP84" s="577"/>
      <c r="AQ84" s="577"/>
      <c r="AR84" s="577"/>
      <c r="AS84" s="577"/>
      <c r="AT84" s="577"/>
      <c r="AU84" s="577"/>
      <c r="AV84" s="577"/>
      <c r="AW84" s="577"/>
      <c r="AX84" s="577"/>
      <c r="AY84" s="577"/>
      <c r="AZ84" s="577"/>
      <c r="BA84" s="577"/>
      <c r="BB84" s="577"/>
      <c r="BC84" s="577"/>
      <c r="BD84" s="703"/>
      <c r="BE84" s="703"/>
      <c r="BF84" s="703"/>
      <c r="BG84" s="577"/>
      <c r="BH84" s="577"/>
      <c r="BI84" s="577"/>
      <c r="BJ84" s="577"/>
      <c r="BK84" s="577"/>
      <c r="BL84" s="577"/>
      <c r="BM84" s="577"/>
      <c r="BN84" s="577"/>
      <c r="BO84" s="577"/>
      <c r="BP84" s="577"/>
      <c r="BQ84" s="577"/>
      <c r="BR84" s="577"/>
      <c r="BS84" s="577"/>
      <c r="BT84" s="577"/>
      <c r="BU84" s="577"/>
      <c r="BV84" s="577"/>
    </row>
    <row r="85" spans="1:74" x14ac:dyDescent="0.2">
      <c r="B85" s="574"/>
      <c r="C85" s="577"/>
      <c r="D85" s="577"/>
      <c r="E85" s="577"/>
      <c r="F85" s="577"/>
      <c r="G85" s="577"/>
      <c r="H85" s="577"/>
      <c r="I85" s="577"/>
      <c r="J85" s="577"/>
      <c r="K85" s="577"/>
      <c r="L85" s="577"/>
      <c r="M85" s="577"/>
      <c r="N85" s="577"/>
      <c r="O85" s="577"/>
      <c r="P85" s="577"/>
      <c r="Q85" s="577"/>
      <c r="R85" s="577"/>
      <c r="S85" s="577"/>
      <c r="T85" s="577"/>
      <c r="U85" s="577"/>
      <c r="V85" s="577"/>
      <c r="W85" s="577"/>
      <c r="X85" s="577"/>
      <c r="Y85" s="577"/>
      <c r="Z85" s="577"/>
      <c r="AA85" s="577"/>
      <c r="AB85" s="577"/>
      <c r="AC85" s="577"/>
      <c r="AD85" s="577"/>
      <c r="AE85" s="577"/>
      <c r="AF85" s="577"/>
      <c r="AG85" s="577"/>
      <c r="AH85" s="577"/>
      <c r="AI85" s="577"/>
      <c r="AJ85" s="577"/>
      <c r="AK85" s="577"/>
      <c r="AL85" s="577"/>
      <c r="AM85" s="577"/>
      <c r="AN85" s="577"/>
      <c r="AO85" s="577"/>
      <c r="AP85" s="577"/>
      <c r="AQ85" s="577"/>
      <c r="AR85" s="577"/>
      <c r="AS85" s="577"/>
      <c r="AT85" s="577"/>
      <c r="AU85" s="577"/>
      <c r="AV85" s="577"/>
      <c r="AW85" s="577"/>
      <c r="AX85" s="577"/>
      <c r="AY85" s="577"/>
      <c r="AZ85" s="577"/>
      <c r="BA85" s="577"/>
      <c r="BB85" s="577"/>
      <c r="BC85" s="577"/>
      <c r="BD85" s="703"/>
      <c r="BE85" s="703"/>
      <c r="BF85" s="703"/>
      <c r="BG85" s="577"/>
      <c r="BH85" s="577"/>
      <c r="BI85" s="577"/>
      <c r="BJ85" s="577"/>
      <c r="BK85" s="577"/>
      <c r="BL85" s="577"/>
      <c r="BM85" s="577"/>
      <c r="BN85" s="577"/>
      <c r="BO85" s="577"/>
      <c r="BP85" s="577"/>
      <c r="BQ85" s="577"/>
      <c r="BR85" s="577"/>
      <c r="BS85" s="577"/>
      <c r="BT85" s="577"/>
      <c r="BU85" s="577"/>
      <c r="BV85" s="577"/>
    </row>
    <row r="86" spans="1:74" x14ac:dyDescent="0.2">
      <c r="A86" s="575"/>
      <c r="B86" s="574"/>
      <c r="C86" s="577"/>
      <c r="D86" s="577"/>
      <c r="E86" s="577"/>
      <c r="F86" s="577"/>
      <c r="G86" s="577"/>
      <c r="H86" s="577"/>
      <c r="I86" s="577"/>
      <c r="J86" s="577"/>
      <c r="K86" s="577"/>
      <c r="L86" s="577"/>
      <c r="M86" s="577"/>
      <c r="N86" s="577"/>
      <c r="O86" s="577"/>
      <c r="P86" s="577"/>
      <c r="Q86" s="577"/>
      <c r="R86" s="577"/>
      <c r="S86" s="577"/>
      <c r="T86" s="577"/>
      <c r="U86" s="577"/>
      <c r="V86" s="577"/>
      <c r="W86" s="577"/>
      <c r="X86" s="577"/>
      <c r="Y86" s="577"/>
      <c r="Z86" s="577"/>
      <c r="AA86" s="577"/>
      <c r="AB86" s="577"/>
      <c r="AC86" s="577"/>
      <c r="AD86" s="577"/>
      <c r="AE86" s="577"/>
      <c r="AF86" s="577"/>
      <c r="AG86" s="577"/>
      <c r="AH86" s="577"/>
      <c r="AI86" s="577"/>
      <c r="AJ86" s="577"/>
      <c r="AK86" s="577"/>
      <c r="AL86" s="577"/>
      <c r="AM86" s="577"/>
      <c r="AN86" s="577"/>
      <c r="AO86" s="577"/>
      <c r="AP86" s="577"/>
      <c r="AQ86" s="577"/>
      <c r="AR86" s="577"/>
      <c r="AS86" s="577"/>
      <c r="AT86" s="577"/>
      <c r="AU86" s="577"/>
      <c r="AV86" s="577"/>
      <c r="AW86" s="577"/>
      <c r="AX86" s="577"/>
      <c r="AY86" s="577"/>
      <c r="AZ86" s="577"/>
      <c r="BA86" s="577"/>
      <c r="BB86" s="577"/>
      <c r="BC86" s="577"/>
      <c r="BD86" s="703"/>
      <c r="BE86" s="703"/>
      <c r="BF86" s="703"/>
      <c r="BG86" s="577"/>
      <c r="BH86" s="577"/>
      <c r="BI86" s="577"/>
      <c r="BJ86" s="577"/>
      <c r="BK86" s="577"/>
      <c r="BL86" s="577"/>
      <c r="BM86" s="577"/>
      <c r="BN86" s="577"/>
      <c r="BO86" s="577"/>
      <c r="BP86" s="577"/>
      <c r="BQ86" s="577"/>
      <c r="BR86" s="577"/>
      <c r="BS86" s="577"/>
      <c r="BT86" s="577"/>
      <c r="BU86" s="577"/>
      <c r="BV86" s="577"/>
    </row>
    <row r="88" spans="1:74" x14ac:dyDescent="0.2">
      <c r="B88" s="576"/>
      <c r="C88" s="578"/>
      <c r="D88" s="578"/>
      <c r="E88" s="578"/>
      <c r="F88" s="578"/>
      <c r="G88" s="578"/>
      <c r="H88" s="578"/>
      <c r="I88" s="578"/>
      <c r="J88" s="578"/>
      <c r="K88" s="578"/>
      <c r="L88" s="578"/>
      <c r="M88" s="578"/>
      <c r="N88" s="578"/>
      <c r="O88" s="578"/>
      <c r="P88" s="578"/>
      <c r="Q88" s="578"/>
      <c r="R88" s="578"/>
      <c r="S88" s="578"/>
      <c r="T88" s="578"/>
      <c r="U88" s="578"/>
      <c r="V88" s="578"/>
      <c r="W88" s="578"/>
      <c r="X88" s="578"/>
      <c r="Y88" s="578"/>
      <c r="Z88" s="578"/>
      <c r="AA88" s="578"/>
      <c r="AB88" s="578"/>
      <c r="AC88" s="578"/>
      <c r="AD88" s="578"/>
      <c r="AE88" s="578"/>
      <c r="AF88" s="578"/>
      <c r="AG88" s="578"/>
      <c r="AH88" s="578"/>
      <c r="AI88" s="578"/>
      <c r="AJ88" s="578"/>
      <c r="AK88" s="578"/>
      <c r="AL88" s="578"/>
      <c r="AM88" s="578"/>
      <c r="AN88" s="578"/>
      <c r="AO88" s="578"/>
      <c r="AP88" s="578"/>
      <c r="AQ88" s="578"/>
      <c r="AR88" s="578"/>
      <c r="AS88" s="578"/>
      <c r="AT88" s="578"/>
      <c r="AU88" s="578"/>
      <c r="AV88" s="578"/>
      <c r="AW88" s="578"/>
      <c r="AX88" s="578"/>
      <c r="AY88" s="578"/>
      <c r="AZ88" s="578"/>
      <c r="BA88" s="578"/>
      <c r="BB88" s="578"/>
      <c r="BC88" s="578"/>
      <c r="BD88" s="704"/>
      <c r="BE88" s="704"/>
      <c r="BF88" s="704"/>
      <c r="BG88" s="578"/>
      <c r="BH88" s="578"/>
      <c r="BI88" s="578"/>
      <c r="BJ88" s="578"/>
      <c r="BK88" s="578"/>
      <c r="BL88" s="578"/>
      <c r="BM88" s="578"/>
      <c r="BN88" s="578"/>
      <c r="BO88" s="578"/>
      <c r="BP88" s="578"/>
      <c r="BQ88" s="578"/>
      <c r="BR88" s="578"/>
      <c r="BS88" s="578"/>
      <c r="BT88" s="578"/>
      <c r="BU88" s="578"/>
      <c r="BV88" s="578"/>
    </row>
    <row r="89" spans="1:74" x14ac:dyDescent="0.2">
      <c r="B89" s="574"/>
      <c r="C89" s="578"/>
      <c r="D89" s="578"/>
      <c r="E89" s="578"/>
      <c r="F89" s="578"/>
      <c r="G89" s="578"/>
      <c r="H89" s="578"/>
      <c r="I89" s="578"/>
      <c r="J89" s="578"/>
      <c r="K89" s="578"/>
      <c r="L89" s="578"/>
      <c r="M89" s="578"/>
      <c r="N89" s="578"/>
      <c r="O89" s="578"/>
      <c r="P89" s="578"/>
      <c r="Q89" s="578"/>
      <c r="R89" s="578"/>
      <c r="S89" s="578"/>
      <c r="T89" s="578"/>
      <c r="U89" s="578"/>
      <c r="V89" s="578"/>
      <c r="W89" s="578"/>
      <c r="X89" s="578"/>
      <c r="Y89" s="578"/>
      <c r="Z89" s="578"/>
      <c r="AA89" s="578"/>
      <c r="AB89" s="578"/>
      <c r="AC89" s="578"/>
      <c r="AD89" s="578"/>
      <c r="AE89" s="578"/>
      <c r="AF89" s="578"/>
      <c r="AG89" s="578"/>
      <c r="AH89" s="578"/>
      <c r="AI89" s="578"/>
      <c r="AJ89" s="578"/>
      <c r="AK89" s="578"/>
      <c r="AL89" s="578"/>
      <c r="AM89" s="578"/>
      <c r="AN89" s="578"/>
      <c r="AO89" s="578"/>
      <c r="AP89" s="578"/>
      <c r="AQ89" s="578"/>
      <c r="AR89" s="578"/>
      <c r="AS89" s="578"/>
      <c r="AT89" s="578"/>
      <c r="AU89" s="578"/>
      <c r="AV89" s="578"/>
      <c r="AW89" s="578"/>
      <c r="AX89" s="578"/>
      <c r="AY89" s="578"/>
      <c r="AZ89" s="578"/>
      <c r="BA89" s="578"/>
      <c r="BB89" s="578"/>
      <c r="BC89" s="578"/>
      <c r="BD89" s="704"/>
      <c r="BE89" s="704"/>
      <c r="BF89" s="704"/>
      <c r="BG89" s="578"/>
      <c r="BH89" s="578"/>
      <c r="BI89" s="578"/>
      <c r="BJ89" s="578"/>
      <c r="BK89" s="578"/>
      <c r="BL89" s="578"/>
      <c r="BM89" s="578"/>
      <c r="BN89" s="578"/>
      <c r="BO89" s="578"/>
      <c r="BP89" s="578"/>
      <c r="BQ89" s="578"/>
      <c r="BR89" s="578"/>
      <c r="BS89" s="578"/>
      <c r="BT89" s="578"/>
      <c r="BU89" s="578"/>
      <c r="BV89" s="578"/>
    </row>
    <row r="90" spans="1:74" x14ac:dyDescent="0.2">
      <c r="A90" s="575"/>
      <c r="B90" s="574"/>
      <c r="C90" s="577"/>
      <c r="D90" s="577"/>
      <c r="E90" s="577"/>
      <c r="F90" s="577"/>
      <c r="G90" s="577"/>
      <c r="H90" s="577"/>
      <c r="I90" s="577"/>
      <c r="J90" s="577"/>
      <c r="K90" s="577"/>
      <c r="L90" s="577"/>
      <c r="M90" s="577"/>
      <c r="N90" s="577"/>
      <c r="O90" s="577"/>
      <c r="P90" s="577"/>
      <c r="Q90" s="577"/>
      <c r="R90" s="577"/>
      <c r="S90" s="577"/>
      <c r="T90" s="577"/>
      <c r="U90" s="577"/>
      <c r="V90" s="577"/>
      <c r="W90" s="577"/>
      <c r="X90" s="577"/>
      <c r="Y90" s="577"/>
      <c r="Z90" s="577"/>
      <c r="AA90" s="577"/>
      <c r="AB90" s="577"/>
      <c r="AC90" s="577"/>
      <c r="AD90" s="577"/>
      <c r="AE90" s="577"/>
      <c r="AF90" s="577"/>
      <c r="AG90" s="577"/>
      <c r="AH90" s="577"/>
      <c r="AI90" s="577"/>
      <c r="AJ90" s="577"/>
      <c r="AK90" s="577"/>
      <c r="AL90" s="577"/>
      <c r="AM90" s="577"/>
      <c r="AN90" s="577"/>
      <c r="AO90" s="577"/>
      <c r="AP90" s="577"/>
      <c r="AQ90" s="577"/>
      <c r="AR90" s="577"/>
      <c r="AS90" s="577"/>
      <c r="AT90" s="577"/>
      <c r="AU90" s="577"/>
      <c r="AV90" s="577"/>
      <c r="AW90" s="577"/>
      <c r="AX90" s="577"/>
      <c r="AY90" s="577"/>
      <c r="AZ90" s="577"/>
      <c r="BA90" s="577"/>
      <c r="BB90" s="577"/>
      <c r="BC90" s="577"/>
      <c r="BD90" s="703"/>
      <c r="BE90" s="703"/>
      <c r="BF90" s="703"/>
      <c r="BG90" s="577"/>
      <c r="BH90" s="577"/>
      <c r="BI90" s="577"/>
      <c r="BJ90" s="577"/>
      <c r="BK90" s="577"/>
      <c r="BL90" s="577"/>
      <c r="BM90" s="577"/>
      <c r="BN90" s="577"/>
      <c r="BO90" s="577"/>
      <c r="BP90" s="577"/>
      <c r="BQ90" s="577"/>
      <c r="BR90" s="577"/>
      <c r="BS90" s="577"/>
      <c r="BT90" s="577"/>
      <c r="BU90" s="577"/>
      <c r="BV90" s="577"/>
    </row>
    <row r="92" spans="1:74" x14ac:dyDescent="0.2">
      <c r="C92" s="579"/>
      <c r="D92" s="579"/>
      <c r="E92" s="579"/>
      <c r="F92" s="579"/>
      <c r="G92" s="579"/>
      <c r="H92" s="579"/>
      <c r="I92" s="579"/>
      <c r="J92" s="579"/>
      <c r="K92" s="579"/>
      <c r="L92" s="579"/>
      <c r="M92" s="579"/>
      <c r="N92" s="579"/>
      <c r="O92" s="579"/>
      <c r="P92" s="579"/>
      <c r="Q92" s="579"/>
      <c r="R92" s="579"/>
      <c r="S92" s="579"/>
      <c r="T92" s="579"/>
      <c r="U92" s="579"/>
      <c r="V92" s="579"/>
      <c r="W92" s="579"/>
      <c r="X92" s="579"/>
      <c r="Y92" s="579"/>
      <c r="Z92" s="579"/>
      <c r="AA92" s="579"/>
      <c r="AB92" s="579"/>
      <c r="AC92" s="579"/>
      <c r="AD92" s="579"/>
      <c r="AE92" s="579"/>
      <c r="AF92" s="579"/>
      <c r="AG92" s="579"/>
      <c r="AH92" s="579"/>
      <c r="AI92" s="579"/>
      <c r="AJ92" s="579"/>
      <c r="AK92" s="579"/>
      <c r="AL92" s="579"/>
      <c r="AM92" s="579"/>
      <c r="AN92" s="579"/>
      <c r="AO92" s="579"/>
      <c r="AP92" s="579"/>
      <c r="AQ92" s="579"/>
      <c r="AR92" s="579"/>
      <c r="AS92" s="579"/>
      <c r="AT92" s="579"/>
      <c r="AU92" s="579"/>
      <c r="AV92" s="579"/>
      <c r="AW92" s="579"/>
      <c r="AX92" s="579"/>
      <c r="AY92" s="579"/>
      <c r="AZ92" s="579"/>
      <c r="BA92" s="579"/>
      <c r="BB92" s="579"/>
      <c r="BC92" s="579"/>
      <c r="BD92" s="705"/>
      <c r="BE92" s="705"/>
      <c r="BF92" s="705"/>
      <c r="BG92" s="579"/>
      <c r="BH92" s="579"/>
      <c r="BI92" s="579"/>
      <c r="BJ92" s="579"/>
      <c r="BK92" s="579"/>
      <c r="BL92" s="579"/>
      <c r="BM92" s="579"/>
      <c r="BN92" s="579"/>
      <c r="BO92" s="579"/>
      <c r="BP92" s="579"/>
      <c r="BQ92" s="579"/>
      <c r="BR92" s="579"/>
      <c r="BS92" s="579"/>
      <c r="BT92" s="579"/>
      <c r="BU92" s="579"/>
      <c r="BV92" s="579"/>
    </row>
    <row r="93" spans="1:74" x14ac:dyDescent="0.2">
      <c r="C93" s="580"/>
      <c r="D93" s="580"/>
      <c r="E93" s="580"/>
      <c r="F93" s="580"/>
      <c r="G93" s="580"/>
      <c r="H93" s="580"/>
      <c r="I93" s="580"/>
      <c r="J93" s="580"/>
      <c r="K93" s="580"/>
      <c r="L93" s="580"/>
      <c r="M93" s="580"/>
      <c r="N93" s="580"/>
      <c r="O93" s="580"/>
      <c r="P93" s="580"/>
      <c r="Q93" s="580"/>
      <c r="R93" s="580"/>
      <c r="S93" s="580"/>
      <c r="T93" s="580"/>
      <c r="U93" s="580"/>
      <c r="V93" s="580"/>
      <c r="W93" s="580"/>
      <c r="X93" s="580"/>
      <c r="Y93" s="580"/>
      <c r="Z93" s="580"/>
      <c r="AA93" s="580"/>
      <c r="AB93" s="580"/>
      <c r="AC93" s="580"/>
      <c r="AD93" s="580"/>
      <c r="AE93" s="580"/>
      <c r="AF93" s="580"/>
      <c r="AG93" s="580"/>
      <c r="AH93" s="580"/>
      <c r="AI93" s="580"/>
      <c r="AJ93" s="580"/>
      <c r="AK93" s="580"/>
      <c r="AL93" s="580"/>
      <c r="AM93" s="580"/>
      <c r="AN93" s="580"/>
      <c r="AO93" s="580"/>
      <c r="AP93" s="580"/>
      <c r="AQ93" s="580"/>
      <c r="AR93" s="580"/>
      <c r="AS93" s="580"/>
      <c r="AT93" s="580"/>
      <c r="AU93" s="580"/>
      <c r="AV93" s="580"/>
      <c r="AW93" s="580"/>
      <c r="AX93" s="580"/>
      <c r="AY93" s="580"/>
      <c r="AZ93" s="580"/>
      <c r="BA93" s="580"/>
      <c r="BB93" s="580"/>
      <c r="BC93" s="580"/>
      <c r="BD93" s="706"/>
      <c r="BE93" s="706"/>
      <c r="BF93" s="706"/>
      <c r="BG93" s="580"/>
      <c r="BH93" s="580"/>
      <c r="BI93" s="580"/>
      <c r="BJ93" s="580"/>
      <c r="BK93" s="580"/>
      <c r="BL93" s="580"/>
      <c r="BM93" s="580"/>
      <c r="BN93" s="580"/>
      <c r="BO93" s="580"/>
      <c r="BP93" s="580"/>
      <c r="BQ93" s="580"/>
      <c r="BR93" s="580"/>
      <c r="BS93" s="580"/>
      <c r="BT93" s="580"/>
      <c r="BU93" s="580"/>
      <c r="BV93" s="580"/>
    </row>
    <row r="94" spans="1:74" x14ac:dyDescent="0.2">
      <c r="B94" s="574"/>
    </row>
  </sheetData>
  <mergeCells count="8">
    <mergeCell ref="B68:Q68"/>
    <mergeCell ref="BK3:BV3"/>
    <mergeCell ref="A1:A2"/>
    <mergeCell ref="C3:N3"/>
    <mergeCell ref="O3:Z3"/>
    <mergeCell ref="AA3:AL3"/>
    <mergeCell ref="AM3:AX3"/>
    <mergeCell ref="AY3:BJ3"/>
  </mergeCells>
  <phoneticPr fontId="0" type="noConversion"/>
  <conditionalFormatting sqref="C78:BV78 C82:BV82 C86:BV86 C90:BV90 C94:BV94 C74:BV7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D7" sqref="BD7:BD35"/>
    </sheetView>
  </sheetViews>
  <sheetFormatPr defaultColWidth="11" defaultRowHeight="11.25" x14ac:dyDescent="0.2"/>
  <cols>
    <col min="1" max="1" width="13.5703125" style="548" customWidth="1"/>
    <col min="2" max="2" width="24.42578125" style="548" customWidth="1"/>
    <col min="3" max="55" width="6.5703125" style="548" customWidth="1"/>
    <col min="56" max="58" width="6.5703125" style="707" customWidth="1"/>
    <col min="59" max="74" width="6.5703125" style="548" customWidth="1"/>
    <col min="75" max="249" width="11" style="548"/>
    <col min="250" max="250" width="1.5703125" style="548" customWidth="1"/>
    <col min="251" max="16384" width="11" style="548"/>
  </cols>
  <sheetData>
    <row r="1" spans="1:74" ht="12.75" customHeight="1" x14ac:dyDescent="0.2">
      <c r="A1" s="792" t="s">
        <v>995</v>
      </c>
      <c r="B1" s="546" t="s">
        <v>484</v>
      </c>
      <c r="C1" s="546"/>
      <c r="D1" s="546"/>
      <c r="E1" s="546"/>
      <c r="F1" s="546"/>
      <c r="G1" s="546"/>
      <c r="H1" s="546"/>
      <c r="I1" s="546"/>
      <c r="J1" s="546"/>
      <c r="K1" s="546"/>
      <c r="L1" s="546"/>
      <c r="M1" s="546"/>
      <c r="N1" s="546"/>
      <c r="O1" s="546"/>
      <c r="P1" s="546"/>
      <c r="Q1" s="546"/>
      <c r="R1" s="546"/>
      <c r="S1" s="546"/>
      <c r="T1" s="546"/>
      <c r="U1" s="546"/>
      <c r="V1" s="546"/>
      <c r="W1" s="546"/>
      <c r="X1" s="546"/>
      <c r="Y1" s="546"/>
      <c r="Z1" s="546"/>
      <c r="AA1" s="546"/>
      <c r="AB1" s="546"/>
      <c r="AC1" s="546"/>
      <c r="AD1" s="546"/>
      <c r="AE1" s="546"/>
      <c r="AF1" s="546"/>
      <c r="AG1" s="546"/>
      <c r="AH1" s="546"/>
      <c r="AI1" s="546"/>
      <c r="AJ1" s="546"/>
      <c r="AK1" s="546"/>
      <c r="AL1" s="546"/>
      <c r="AM1" s="546"/>
      <c r="AN1" s="546"/>
      <c r="AO1" s="546"/>
      <c r="AP1" s="546"/>
      <c r="AQ1" s="546"/>
      <c r="AR1" s="546"/>
      <c r="AS1" s="546"/>
      <c r="AT1" s="546"/>
      <c r="AU1" s="546"/>
      <c r="AV1" s="546"/>
      <c r="AW1" s="546"/>
      <c r="AX1" s="546"/>
      <c r="AY1" s="546"/>
      <c r="AZ1" s="546"/>
      <c r="BA1" s="546"/>
      <c r="BB1" s="546"/>
      <c r="BC1" s="546"/>
      <c r="BD1" s="546"/>
      <c r="BE1" s="546"/>
      <c r="BF1" s="546"/>
      <c r="BG1" s="546"/>
      <c r="BH1" s="546"/>
      <c r="BI1" s="546"/>
      <c r="BJ1" s="546"/>
      <c r="BK1" s="546"/>
      <c r="BL1" s="546"/>
      <c r="BM1" s="546"/>
      <c r="BN1" s="546"/>
      <c r="BO1" s="546"/>
      <c r="BP1" s="546"/>
      <c r="BQ1" s="546"/>
      <c r="BR1" s="546"/>
      <c r="BS1" s="546"/>
      <c r="BT1" s="546"/>
      <c r="BU1" s="546"/>
      <c r="BV1" s="546"/>
    </row>
    <row r="2" spans="1:74" ht="12.75" customHeight="1" x14ac:dyDescent="0.2">
      <c r="A2" s="793"/>
      <c r="B2" s="541" t="str">
        <f>"U.S. Energy Information Administration  |  Short-Term Energy Outlook  - "&amp;Dates!D1</f>
        <v>U.S. Energy Information Administration  |  Short-Term Energy Outlook  - July 2018</v>
      </c>
      <c r="C2" s="549"/>
      <c r="D2" s="549"/>
      <c r="E2" s="549"/>
      <c r="F2" s="549"/>
      <c r="G2" s="549"/>
      <c r="H2" s="549"/>
      <c r="I2" s="549"/>
      <c r="J2" s="549"/>
      <c r="K2" s="549"/>
      <c r="L2" s="549"/>
      <c r="M2" s="549"/>
      <c r="N2" s="549"/>
      <c r="O2" s="549"/>
      <c r="P2" s="549"/>
      <c r="Q2" s="549"/>
      <c r="R2" s="549"/>
      <c r="S2" s="549"/>
      <c r="T2" s="549"/>
      <c r="U2" s="549"/>
      <c r="V2" s="549"/>
      <c r="W2" s="549"/>
      <c r="X2" s="549"/>
      <c r="Y2" s="549"/>
      <c r="Z2" s="549"/>
      <c r="AA2" s="549"/>
      <c r="AB2" s="549"/>
      <c r="AC2" s="549"/>
      <c r="AD2" s="549"/>
      <c r="AE2" s="549"/>
      <c r="AF2" s="549"/>
      <c r="AG2" s="549"/>
      <c r="AH2" s="549"/>
      <c r="AI2" s="549"/>
      <c r="AJ2" s="549"/>
      <c r="AK2" s="549"/>
      <c r="AL2" s="549"/>
      <c r="AM2" s="549"/>
      <c r="AN2" s="549"/>
      <c r="AO2" s="549"/>
      <c r="AP2" s="549"/>
      <c r="AQ2" s="549"/>
      <c r="AR2" s="549"/>
      <c r="AS2" s="549"/>
      <c r="AT2" s="549"/>
      <c r="AU2" s="549"/>
      <c r="AV2" s="549"/>
      <c r="AW2" s="549"/>
      <c r="AX2" s="549"/>
      <c r="AY2" s="549"/>
      <c r="AZ2" s="549"/>
      <c r="BA2" s="549"/>
      <c r="BB2" s="549"/>
      <c r="BC2" s="549"/>
      <c r="BD2" s="698"/>
      <c r="BE2" s="698"/>
      <c r="BF2" s="698"/>
      <c r="BG2" s="549"/>
      <c r="BH2" s="549"/>
      <c r="BI2" s="549"/>
      <c r="BJ2" s="549"/>
      <c r="BK2" s="549"/>
      <c r="BL2" s="549"/>
      <c r="BM2" s="549"/>
      <c r="BN2" s="549"/>
      <c r="BO2" s="549"/>
      <c r="BP2" s="549"/>
      <c r="BQ2" s="549"/>
      <c r="BR2" s="549"/>
      <c r="BS2" s="549"/>
      <c r="BT2" s="549"/>
      <c r="BU2" s="549"/>
      <c r="BV2" s="549"/>
    </row>
    <row r="3" spans="1:74" ht="12.75" customHeight="1" x14ac:dyDescent="0.2">
      <c r="A3" s="581"/>
      <c r="B3" s="551"/>
      <c r="C3" s="801">
        <f>Dates!D3</f>
        <v>2014</v>
      </c>
      <c r="D3" s="802"/>
      <c r="E3" s="802"/>
      <c r="F3" s="802"/>
      <c r="G3" s="802"/>
      <c r="H3" s="802"/>
      <c r="I3" s="802"/>
      <c r="J3" s="802"/>
      <c r="K3" s="802"/>
      <c r="L3" s="802"/>
      <c r="M3" s="802"/>
      <c r="N3" s="845"/>
      <c r="O3" s="801">
        <f>C3+1</f>
        <v>2015</v>
      </c>
      <c r="P3" s="802"/>
      <c r="Q3" s="802"/>
      <c r="R3" s="802"/>
      <c r="S3" s="802"/>
      <c r="T3" s="802"/>
      <c r="U3" s="802"/>
      <c r="V3" s="802"/>
      <c r="W3" s="802"/>
      <c r="X3" s="802"/>
      <c r="Y3" s="802"/>
      <c r="Z3" s="845"/>
      <c r="AA3" s="801">
        <f>O3+1</f>
        <v>2016</v>
      </c>
      <c r="AB3" s="802"/>
      <c r="AC3" s="802"/>
      <c r="AD3" s="802"/>
      <c r="AE3" s="802"/>
      <c r="AF3" s="802"/>
      <c r="AG3" s="802"/>
      <c r="AH3" s="802"/>
      <c r="AI3" s="802"/>
      <c r="AJ3" s="802"/>
      <c r="AK3" s="802"/>
      <c r="AL3" s="845"/>
      <c r="AM3" s="801">
        <f>AA3+1</f>
        <v>2017</v>
      </c>
      <c r="AN3" s="802"/>
      <c r="AO3" s="802"/>
      <c r="AP3" s="802"/>
      <c r="AQ3" s="802"/>
      <c r="AR3" s="802"/>
      <c r="AS3" s="802"/>
      <c r="AT3" s="802"/>
      <c r="AU3" s="802"/>
      <c r="AV3" s="802"/>
      <c r="AW3" s="802"/>
      <c r="AX3" s="845"/>
      <c r="AY3" s="801">
        <f>AM3+1</f>
        <v>2018</v>
      </c>
      <c r="AZ3" s="802"/>
      <c r="BA3" s="802"/>
      <c r="BB3" s="802"/>
      <c r="BC3" s="802"/>
      <c r="BD3" s="802"/>
      <c r="BE3" s="802"/>
      <c r="BF3" s="802"/>
      <c r="BG3" s="802"/>
      <c r="BH3" s="802"/>
      <c r="BI3" s="802"/>
      <c r="BJ3" s="845"/>
      <c r="BK3" s="801">
        <f>AY3+1</f>
        <v>2019</v>
      </c>
      <c r="BL3" s="802"/>
      <c r="BM3" s="802"/>
      <c r="BN3" s="802"/>
      <c r="BO3" s="802"/>
      <c r="BP3" s="802"/>
      <c r="BQ3" s="802"/>
      <c r="BR3" s="802"/>
      <c r="BS3" s="802"/>
      <c r="BT3" s="802"/>
      <c r="BU3" s="802"/>
      <c r="BV3" s="845"/>
    </row>
    <row r="4" spans="1:74" ht="12.75" customHeight="1" x14ac:dyDescent="0.2">
      <c r="A4" s="581"/>
      <c r="B4" s="552"/>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581"/>
      <c r="B5" s="129" t="s">
        <v>446</v>
      </c>
      <c r="C5" s="553"/>
      <c r="D5" s="553"/>
      <c r="E5" s="553"/>
      <c r="F5" s="553"/>
      <c r="G5" s="553"/>
      <c r="H5" s="553"/>
      <c r="I5" s="553"/>
      <c r="J5" s="553"/>
      <c r="K5" s="553"/>
      <c r="L5" s="553"/>
      <c r="M5" s="553"/>
      <c r="N5" s="553"/>
      <c r="O5" s="553"/>
      <c r="P5" s="553"/>
      <c r="Q5" s="553"/>
      <c r="R5" s="553"/>
      <c r="S5" s="553"/>
      <c r="T5" s="553"/>
      <c r="U5" s="553"/>
      <c r="V5" s="553"/>
      <c r="W5" s="553"/>
      <c r="X5" s="553"/>
      <c r="Y5" s="553"/>
      <c r="Z5" s="553"/>
      <c r="AA5" s="553"/>
      <c r="AB5" s="553"/>
      <c r="AC5" s="553"/>
      <c r="AD5" s="553"/>
      <c r="AE5" s="553"/>
      <c r="AF5" s="553"/>
      <c r="AG5" s="553"/>
      <c r="AH5" s="553"/>
      <c r="AI5" s="553"/>
      <c r="AJ5" s="553"/>
      <c r="AK5" s="553"/>
      <c r="AL5" s="553"/>
      <c r="AM5" s="553"/>
      <c r="AN5" s="553"/>
      <c r="AO5" s="553"/>
      <c r="AP5" s="553"/>
      <c r="AQ5" s="553"/>
      <c r="AR5" s="553"/>
      <c r="AS5" s="553"/>
      <c r="AT5" s="553"/>
      <c r="AU5" s="553"/>
      <c r="AV5" s="553"/>
      <c r="AW5" s="553"/>
      <c r="AX5" s="553"/>
      <c r="AY5" s="553"/>
      <c r="AZ5" s="553"/>
      <c r="BA5" s="553"/>
      <c r="BB5" s="553"/>
      <c r="BC5" s="553"/>
      <c r="BD5" s="708"/>
      <c r="BE5" s="708"/>
      <c r="BF5" s="708"/>
      <c r="BG5" s="708"/>
      <c r="BH5" s="708"/>
      <c r="BI5" s="708"/>
      <c r="BJ5" s="553"/>
      <c r="BK5" s="553"/>
      <c r="BL5" s="553"/>
      <c r="BM5" s="553"/>
      <c r="BN5" s="553"/>
      <c r="BO5" s="553"/>
      <c r="BP5" s="553"/>
      <c r="BQ5" s="553"/>
      <c r="BR5" s="553"/>
      <c r="BS5" s="553"/>
      <c r="BT5" s="553"/>
      <c r="BU5" s="553"/>
      <c r="BV5" s="553"/>
    </row>
    <row r="6" spans="1:74" ht="11.1" customHeight="1" x14ac:dyDescent="0.2">
      <c r="A6" s="581"/>
      <c r="B6" s="129" t="s">
        <v>447</v>
      </c>
      <c r="C6" s="582"/>
      <c r="D6" s="582"/>
      <c r="E6" s="582"/>
      <c r="F6" s="582"/>
      <c r="G6" s="582"/>
      <c r="H6" s="582"/>
      <c r="I6" s="582"/>
      <c r="J6" s="582"/>
      <c r="K6" s="582"/>
      <c r="L6" s="582"/>
      <c r="M6" s="582"/>
      <c r="N6" s="582"/>
      <c r="O6" s="582"/>
      <c r="P6" s="582"/>
      <c r="Q6" s="582"/>
      <c r="R6" s="582"/>
      <c r="S6" s="582"/>
      <c r="T6" s="582"/>
      <c r="U6" s="582"/>
      <c r="V6" s="582"/>
      <c r="W6" s="582"/>
      <c r="X6" s="582"/>
      <c r="Y6" s="582"/>
      <c r="Z6" s="582"/>
      <c r="AA6" s="582"/>
      <c r="AB6" s="582"/>
      <c r="AC6" s="582"/>
      <c r="AD6" s="582"/>
      <c r="AE6" s="582"/>
      <c r="AF6" s="582"/>
      <c r="AG6" s="582"/>
      <c r="AH6" s="582"/>
      <c r="AI6" s="582"/>
      <c r="AJ6" s="582"/>
      <c r="AK6" s="582"/>
      <c r="AL6" s="582"/>
      <c r="AM6" s="582"/>
      <c r="AN6" s="582"/>
      <c r="AO6" s="582"/>
      <c r="AP6" s="582"/>
      <c r="AQ6" s="582"/>
      <c r="AR6" s="582"/>
      <c r="AS6" s="582"/>
      <c r="AT6" s="582"/>
      <c r="AU6" s="582"/>
      <c r="AV6" s="582"/>
      <c r="AW6" s="582"/>
      <c r="AX6" s="582"/>
      <c r="AY6" s="582"/>
      <c r="AZ6" s="582"/>
      <c r="BA6" s="582"/>
      <c r="BB6" s="582"/>
      <c r="BC6" s="582"/>
      <c r="BD6" s="709"/>
      <c r="BE6" s="709"/>
      <c r="BF6" s="709"/>
      <c r="BG6" s="709"/>
      <c r="BH6" s="709"/>
      <c r="BI6" s="709"/>
      <c r="BJ6" s="582"/>
      <c r="BK6" s="582"/>
      <c r="BL6" s="582"/>
      <c r="BM6" s="582"/>
      <c r="BN6" s="582"/>
      <c r="BO6" s="582"/>
      <c r="BP6" s="582"/>
      <c r="BQ6" s="582"/>
      <c r="BR6" s="582"/>
      <c r="BS6" s="582"/>
      <c r="BT6" s="582"/>
      <c r="BU6" s="582"/>
      <c r="BV6" s="582"/>
    </row>
    <row r="7" spans="1:74" ht="11.1" customHeight="1" x14ac:dyDescent="0.2">
      <c r="A7" s="556" t="s">
        <v>448</v>
      </c>
      <c r="B7" s="557" t="s">
        <v>449</v>
      </c>
      <c r="C7" s="275">
        <v>2698.2881326000002</v>
      </c>
      <c r="D7" s="275">
        <v>2720.0104471</v>
      </c>
      <c r="E7" s="275">
        <v>2326.5835197000001</v>
      </c>
      <c r="F7" s="275">
        <v>1935.4861203</v>
      </c>
      <c r="G7" s="275">
        <v>2065.5763735</v>
      </c>
      <c r="H7" s="275">
        <v>2477.6041660000001</v>
      </c>
      <c r="I7" s="275">
        <v>2628.8754852000002</v>
      </c>
      <c r="J7" s="275">
        <v>2615.2964164999999</v>
      </c>
      <c r="K7" s="275">
        <v>2304.2450263000001</v>
      </c>
      <c r="L7" s="275">
        <v>1971.8994226</v>
      </c>
      <c r="M7" s="275">
        <v>2155.0435643000001</v>
      </c>
      <c r="N7" s="275">
        <v>2187.0746076999999</v>
      </c>
      <c r="O7" s="275">
        <v>2302.7021673999998</v>
      </c>
      <c r="P7" s="275">
        <v>2397.7039092999999</v>
      </c>
      <c r="Q7" s="275">
        <v>1882.8129177000001</v>
      </c>
      <c r="R7" s="275">
        <v>1618.1147352999999</v>
      </c>
      <c r="S7" s="275">
        <v>1843.6400716000001</v>
      </c>
      <c r="T7" s="275">
        <v>2299.389921</v>
      </c>
      <c r="U7" s="275">
        <v>2469.9838141999999</v>
      </c>
      <c r="V7" s="275">
        <v>2380.9780461</v>
      </c>
      <c r="W7" s="275">
        <v>2160.7575732999999</v>
      </c>
      <c r="X7" s="275">
        <v>1730.9423577</v>
      </c>
      <c r="Y7" s="275">
        <v>1631.4290607</v>
      </c>
      <c r="Z7" s="275">
        <v>1620.1369632000001</v>
      </c>
      <c r="AA7" s="275">
        <v>1999.4650326000001</v>
      </c>
      <c r="AB7" s="275">
        <v>1741.9152366000001</v>
      </c>
      <c r="AC7" s="275">
        <v>1285.9316984</v>
      </c>
      <c r="AD7" s="275">
        <v>1302.1561400000001</v>
      </c>
      <c r="AE7" s="275">
        <v>1452.6492393999999</v>
      </c>
      <c r="AF7" s="275">
        <v>2106.1918682999999</v>
      </c>
      <c r="AG7" s="275">
        <v>2391.3675367999999</v>
      </c>
      <c r="AH7" s="275">
        <v>2380.5749039000002</v>
      </c>
      <c r="AI7" s="275">
        <v>2077.818342</v>
      </c>
      <c r="AJ7" s="275">
        <v>1759.2690081000001</v>
      </c>
      <c r="AK7" s="275">
        <v>1602.5286443</v>
      </c>
      <c r="AL7" s="275">
        <v>2091.8414535000002</v>
      </c>
      <c r="AM7" s="275">
        <v>2044.9652573999999</v>
      </c>
      <c r="AN7" s="275">
        <v>1709.9388236</v>
      </c>
      <c r="AO7" s="275">
        <v>1570.9607900000001</v>
      </c>
      <c r="AP7" s="275">
        <v>1473.8652873000001</v>
      </c>
      <c r="AQ7" s="275">
        <v>1640.1019805999999</v>
      </c>
      <c r="AR7" s="275">
        <v>1962.7900090000001</v>
      </c>
      <c r="AS7" s="275">
        <v>2250.8188242000001</v>
      </c>
      <c r="AT7" s="275">
        <v>2122.6105603000001</v>
      </c>
      <c r="AU7" s="275">
        <v>1823.4039763000001</v>
      </c>
      <c r="AV7" s="275">
        <v>1617.0493706</v>
      </c>
      <c r="AW7" s="275">
        <v>1695.4735089999999</v>
      </c>
      <c r="AX7" s="275">
        <v>1880.3838900000001</v>
      </c>
      <c r="AY7" s="275">
        <v>2082.4641538999999</v>
      </c>
      <c r="AZ7" s="275">
        <v>1633.4853585999999</v>
      </c>
      <c r="BA7" s="275">
        <v>1433.6839299000001</v>
      </c>
      <c r="BB7" s="275">
        <v>1353.576431</v>
      </c>
      <c r="BC7" s="275">
        <v>1459.35</v>
      </c>
      <c r="BD7" s="275">
        <v>2030.3869999999999</v>
      </c>
      <c r="BE7" s="338">
        <v>2133.712</v>
      </c>
      <c r="BF7" s="338">
        <v>2137.2080000000001</v>
      </c>
      <c r="BG7" s="338">
        <v>1722.0540000000001</v>
      </c>
      <c r="BH7" s="338">
        <v>1592.6869999999999</v>
      </c>
      <c r="BI7" s="338">
        <v>1607.125</v>
      </c>
      <c r="BJ7" s="338">
        <v>1822.4490000000001</v>
      </c>
      <c r="BK7" s="338">
        <v>2035.4559999999999</v>
      </c>
      <c r="BL7" s="338">
        <v>1756.1110000000001</v>
      </c>
      <c r="BM7" s="338">
        <v>1449.0260000000001</v>
      </c>
      <c r="BN7" s="338">
        <v>1233.365</v>
      </c>
      <c r="BO7" s="338">
        <v>1357.405</v>
      </c>
      <c r="BP7" s="338">
        <v>1729.825</v>
      </c>
      <c r="BQ7" s="338">
        <v>2031.366</v>
      </c>
      <c r="BR7" s="338">
        <v>2048.5360000000001</v>
      </c>
      <c r="BS7" s="338">
        <v>1646.338</v>
      </c>
      <c r="BT7" s="338">
        <v>1510.1679999999999</v>
      </c>
      <c r="BU7" s="338">
        <v>1511.2090000000001</v>
      </c>
      <c r="BV7" s="338">
        <v>1709.8009999999999</v>
      </c>
    </row>
    <row r="8" spans="1:74" ht="11.1" customHeight="1" x14ac:dyDescent="0.2">
      <c r="A8" s="556" t="s">
        <v>450</v>
      </c>
      <c r="B8" s="557" t="s">
        <v>451</v>
      </c>
      <c r="C8" s="275">
        <v>22408.42</v>
      </c>
      <c r="D8" s="275">
        <v>20707.831750000001</v>
      </c>
      <c r="E8" s="275">
        <v>19067.760967999999</v>
      </c>
      <c r="F8" s="275">
        <v>19311.211733</v>
      </c>
      <c r="G8" s="275">
        <v>21941.698484</v>
      </c>
      <c r="H8" s="275">
        <v>25137.525900000001</v>
      </c>
      <c r="I8" s="275">
        <v>28413.048709999999</v>
      </c>
      <c r="J8" s="275">
        <v>30166.778483999999</v>
      </c>
      <c r="K8" s="275">
        <v>26865.334067</v>
      </c>
      <c r="L8" s="275">
        <v>23743.19671</v>
      </c>
      <c r="M8" s="275">
        <v>21109.309099999999</v>
      </c>
      <c r="N8" s="275">
        <v>21738.639644999999</v>
      </c>
      <c r="O8" s="275">
        <v>24039.843903000001</v>
      </c>
      <c r="P8" s="275">
        <v>24147.814643000002</v>
      </c>
      <c r="Q8" s="275">
        <v>23758.062387000002</v>
      </c>
      <c r="R8" s="275">
        <v>23073.310167</v>
      </c>
      <c r="S8" s="275">
        <v>24700.497644999999</v>
      </c>
      <c r="T8" s="275">
        <v>30748.691632999999</v>
      </c>
      <c r="U8" s="275">
        <v>34971.617386999998</v>
      </c>
      <c r="V8" s="275">
        <v>34344.610968000001</v>
      </c>
      <c r="W8" s="275">
        <v>31002.984967</v>
      </c>
      <c r="X8" s="275">
        <v>26608.977580999999</v>
      </c>
      <c r="Y8" s="275">
        <v>25577.865933000001</v>
      </c>
      <c r="Z8" s="275">
        <v>26039.330451999998</v>
      </c>
      <c r="AA8" s="275">
        <v>25356.121580999999</v>
      </c>
      <c r="AB8" s="275">
        <v>24209.732447999999</v>
      </c>
      <c r="AC8" s="275">
        <v>24462.724193999999</v>
      </c>
      <c r="AD8" s="275">
        <v>24486.668233</v>
      </c>
      <c r="AE8" s="275">
        <v>26430.474644999998</v>
      </c>
      <c r="AF8" s="275">
        <v>32857.410633</v>
      </c>
      <c r="AG8" s="275">
        <v>37341.578289999998</v>
      </c>
      <c r="AH8" s="275">
        <v>37688.276355000002</v>
      </c>
      <c r="AI8" s="275">
        <v>31068.026333000002</v>
      </c>
      <c r="AJ8" s="275">
        <v>24535.798354999999</v>
      </c>
      <c r="AK8" s="275">
        <v>22633.465166999998</v>
      </c>
      <c r="AL8" s="275">
        <v>22141.812097000002</v>
      </c>
      <c r="AM8" s="275">
        <v>21409.926839</v>
      </c>
      <c r="AN8" s="275">
        <v>20480.409250000001</v>
      </c>
      <c r="AO8" s="275">
        <v>22370.628355000001</v>
      </c>
      <c r="AP8" s="275">
        <v>21349.626700000001</v>
      </c>
      <c r="AQ8" s="275">
        <v>23331.889483999999</v>
      </c>
      <c r="AR8" s="275">
        <v>29023.196866999999</v>
      </c>
      <c r="AS8" s="275">
        <v>35218.374065000004</v>
      </c>
      <c r="AT8" s="275">
        <v>33847.770773999997</v>
      </c>
      <c r="AU8" s="275">
        <v>29215.385467</v>
      </c>
      <c r="AV8" s="275">
        <v>25612.301613</v>
      </c>
      <c r="AW8" s="275">
        <v>22635.353966999999</v>
      </c>
      <c r="AX8" s="275">
        <v>25325.844806000001</v>
      </c>
      <c r="AY8" s="275">
        <v>26182.938902999998</v>
      </c>
      <c r="AZ8" s="275">
        <v>24415.725321000002</v>
      </c>
      <c r="BA8" s="275">
        <v>24362.902483999998</v>
      </c>
      <c r="BB8" s="275">
        <v>24154.063133</v>
      </c>
      <c r="BC8" s="275">
        <v>27787.16</v>
      </c>
      <c r="BD8" s="275">
        <v>32669.200000000001</v>
      </c>
      <c r="BE8" s="338">
        <v>36798.769999999997</v>
      </c>
      <c r="BF8" s="338">
        <v>36679.440000000002</v>
      </c>
      <c r="BG8" s="338">
        <v>30600.639999999999</v>
      </c>
      <c r="BH8" s="338">
        <v>26418.03</v>
      </c>
      <c r="BI8" s="338">
        <v>24428.080000000002</v>
      </c>
      <c r="BJ8" s="338">
        <v>25712.5</v>
      </c>
      <c r="BK8" s="338">
        <v>26715.38</v>
      </c>
      <c r="BL8" s="338">
        <v>25014.38</v>
      </c>
      <c r="BM8" s="338">
        <v>24008.77</v>
      </c>
      <c r="BN8" s="338">
        <v>23691.759999999998</v>
      </c>
      <c r="BO8" s="338">
        <v>26329.88</v>
      </c>
      <c r="BP8" s="338">
        <v>31677.38</v>
      </c>
      <c r="BQ8" s="338">
        <v>37406.519999999997</v>
      </c>
      <c r="BR8" s="338">
        <v>37453.949999999997</v>
      </c>
      <c r="BS8" s="338">
        <v>31485.3</v>
      </c>
      <c r="BT8" s="338">
        <v>27161.55</v>
      </c>
      <c r="BU8" s="338">
        <v>25345.84</v>
      </c>
      <c r="BV8" s="338">
        <v>26551.54</v>
      </c>
    </row>
    <row r="9" spans="1:74" ht="11.1" customHeight="1" x14ac:dyDescent="0.2">
      <c r="A9" s="558" t="s">
        <v>452</v>
      </c>
      <c r="B9" s="559" t="s">
        <v>453</v>
      </c>
      <c r="C9" s="275">
        <v>399.00363580999999</v>
      </c>
      <c r="D9" s="275">
        <v>175.84082857000001</v>
      </c>
      <c r="E9" s="275">
        <v>179.95362065</v>
      </c>
      <c r="F9" s="275">
        <v>102.32739167</v>
      </c>
      <c r="G9" s="275">
        <v>116.58443032</v>
      </c>
      <c r="H9" s="275">
        <v>119.69013700000001</v>
      </c>
      <c r="I9" s="275">
        <v>116.79757935000001</v>
      </c>
      <c r="J9" s="275">
        <v>118.10366</v>
      </c>
      <c r="K9" s="275">
        <v>116.79433933</v>
      </c>
      <c r="L9" s="275">
        <v>87.144473226000002</v>
      </c>
      <c r="M9" s="275">
        <v>104.046378</v>
      </c>
      <c r="N9" s="275">
        <v>123.86983773999999</v>
      </c>
      <c r="O9" s="275">
        <v>171.0009871</v>
      </c>
      <c r="P9" s="275">
        <v>380.55934250000001</v>
      </c>
      <c r="Q9" s="275">
        <v>101.94681</v>
      </c>
      <c r="R9" s="275">
        <v>100.67781232999999</v>
      </c>
      <c r="S9" s="275">
        <v>109.47803097000001</v>
      </c>
      <c r="T9" s="275">
        <v>109.23037866999999</v>
      </c>
      <c r="U9" s="275">
        <v>130.29223225999999</v>
      </c>
      <c r="V9" s="275">
        <v>120.64884355</v>
      </c>
      <c r="W9" s="275">
        <v>117.92922566999999</v>
      </c>
      <c r="X9" s="275">
        <v>98.111478387000005</v>
      </c>
      <c r="Y9" s="275">
        <v>100.62484499999999</v>
      </c>
      <c r="Z9" s="275">
        <v>95.527302903000006</v>
      </c>
      <c r="AA9" s="275">
        <v>134.81590742</v>
      </c>
      <c r="AB9" s="275">
        <v>133.71176310000001</v>
      </c>
      <c r="AC9" s="275">
        <v>106.64925774</v>
      </c>
      <c r="AD9" s="275">
        <v>110.99182933</v>
      </c>
      <c r="AE9" s="275">
        <v>113.34555322999999</v>
      </c>
      <c r="AF9" s="275">
        <v>119.80260333</v>
      </c>
      <c r="AG9" s="275">
        <v>138.36200676999999</v>
      </c>
      <c r="AH9" s="275">
        <v>139.52801516</v>
      </c>
      <c r="AI9" s="275">
        <v>116.66501667</v>
      </c>
      <c r="AJ9" s="275">
        <v>92.884118709999996</v>
      </c>
      <c r="AK9" s="275">
        <v>106.810468</v>
      </c>
      <c r="AL9" s="275">
        <v>118.46346</v>
      </c>
      <c r="AM9" s="275">
        <v>121.01959128999999</v>
      </c>
      <c r="AN9" s="275">
        <v>102.96560893</v>
      </c>
      <c r="AO9" s="275">
        <v>97.961197741999996</v>
      </c>
      <c r="AP9" s="275">
        <v>76.101560667000001</v>
      </c>
      <c r="AQ9" s="275">
        <v>108.12967741999999</v>
      </c>
      <c r="AR9" s="275">
        <v>114.79677767</v>
      </c>
      <c r="AS9" s="275">
        <v>113.40057548</v>
      </c>
      <c r="AT9" s="275">
        <v>101.15261160999999</v>
      </c>
      <c r="AU9" s="275">
        <v>101.11473567</v>
      </c>
      <c r="AV9" s="275">
        <v>91.386652581000007</v>
      </c>
      <c r="AW9" s="275">
        <v>98.362203667000003</v>
      </c>
      <c r="AX9" s="275">
        <v>143.86189580999999</v>
      </c>
      <c r="AY9" s="275">
        <v>344.99320805999997</v>
      </c>
      <c r="AZ9" s="275">
        <v>97.774877857000007</v>
      </c>
      <c r="BA9" s="275">
        <v>82.108645160999998</v>
      </c>
      <c r="BB9" s="275">
        <v>87.877228758000001</v>
      </c>
      <c r="BC9" s="275">
        <v>111.59480000000001</v>
      </c>
      <c r="BD9" s="275">
        <v>123.54859999999999</v>
      </c>
      <c r="BE9" s="338">
        <v>124.8437</v>
      </c>
      <c r="BF9" s="338">
        <v>117.8785</v>
      </c>
      <c r="BG9" s="338">
        <v>107.2604</v>
      </c>
      <c r="BH9" s="338">
        <v>94.469890000000007</v>
      </c>
      <c r="BI9" s="338">
        <v>98.517470000000003</v>
      </c>
      <c r="BJ9" s="338">
        <v>115.5513</v>
      </c>
      <c r="BK9" s="338">
        <v>178.8125</v>
      </c>
      <c r="BL9" s="338">
        <v>122.0278</v>
      </c>
      <c r="BM9" s="338">
        <v>104.7085</v>
      </c>
      <c r="BN9" s="338">
        <v>92.36354</v>
      </c>
      <c r="BO9" s="338">
        <v>107.6212</v>
      </c>
      <c r="BP9" s="338">
        <v>112.5183</v>
      </c>
      <c r="BQ9" s="338">
        <v>122.8869</v>
      </c>
      <c r="BR9" s="338">
        <v>118.7257</v>
      </c>
      <c r="BS9" s="338">
        <v>109.00790000000001</v>
      </c>
      <c r="BT9" s="338">
        <v>95.487179999999995</v>
      </c>
      <c r="BU9" s="338">
        <v>98.554900000000004</v>
      </c>
      <c r="BV9" s="338">
        <v>115.8325</v>
      </c>
    </row>
    <row r="10" spans="1:74" ht="11.1" customHeight="1" x14ac:dyDescent="0.2">
      <c r="A10" s="556" t="s">
        <v>454</v>
      </c>
      <c r="B10" s="557" t="s">
        <v>533</v>
      </c>
      <c r="C10" s="275">
        <v>137.98909677</v>
      </c>
      <c r="D10" s="275">
        <v>54.917749999999998</v>
      </c>
      <c r="E10" s="275">
        <v>55.829774194000002</v>
      </c>
      <c r="F10" s="275">
        <v>26.690266667</v>
      </c>
      <c r="G10" s="275">
        <v>22.507161289999999</v>
      </c>
      <c r="H10" s="275">
        <v>25.413833332999999</v>
      </c>
      <c r="I10" s="275">
        <v>29.702645161</v>
      </c>
      <c r="J10" s="275">
        <v>30.764677419000002</v>
      </c>
      <c r="K10" s="275">
        <v>26.847799999999999</v>
      </c>
      <c r="L10" s="275">
        <v>24.277096774</v>
      </c>
      <c r="M10" s="275">
        <v>24.464466667</v>
      </c>
      <c r="N10" s="275">
        <v>23.554838709999999</v>
      </c>
      <c r="O10" s="275">
        <v>55.421451613000002</v>
      </c>
      <c r="P10" s="275">
        <v>146.50628570999999</v>
      </c>
      <c r="Q10" s="275">
        <v>25.964354838999999</v>
      </c>
      <c r="R10" s="275">
        <v>25.394266667</v>
      </c>
      <c r="S10" s="275">
        <v>23.039258064999999</v>
      </c>
      <c r="T10" s="275">
        <v>27.447333333</v>
      </c>
      <c r="U10" s="275">
        <v>35.198806451999999</v>
      </c>
      <c r="V10" s="275">
        <v>30.996258064999999</v>
      </c>
      <c r="W10" s="275">
        <v>27.673500000000001</v>
      </c>
      <c r="X10" s="275">
        <v>24.493258064999999</v>
      </c>
      <c r="Y10" s="275">
        <v>28.005800000000001</v>
      </c>
      <c r="Z10" s="275">
        <v>23.162967741999999</v>
      </c>
      <c r="AA10" s="275">
        <v>33.840193548000002</v>
      </c>
      <c r="AB10" s="275">
        <v>39.005517241</v>
      </c>
      <c r="AC10" s="275">
        <v>21.855451613</v>
      </c>
      <c r="AD10" s="275">
        <v>22.906700000000001</v>
      </c>
      <c r="AE10" s="275">
        <v>24.253451612999999</v>
      </c>
      <c r="AF10" s="275">
        <v>28.792666666999999</v>
      </c>
      <c r="AG10" s="275">
        <v>43.487870968000003</v>
      </c>
      <c r="AH10" s="275">
        <v>41.109161290000003</v>
      </c>
      <c r="AI10" s="275">
        <v>28.528600000000001</v>
      </c>
      <c r="AJ10" s="275">
        <v>29.964548387000001</v>
      </c>
      <c r="AK10" s="275">
        <v>24.472533333000001</v>
      </c>
      <c r="AL10" s="275">
        <v>28.799032258</v>
      </c>
      <c r="AM10" s="275">
        <v>27.523709676999999</v>
      </c>
      <c r="AN10" s="275">
        <v>26.259392857000002</v>
      </c>
      <c r="AO10" s="275">
        <v>24.178000000000001</v>
      </c>
      <c r="AP10" s="275">
        <v>24.492933333</v>
      </c>
      <c r="AQ10" s="275">
        <v>27.280096774</v>
      </c>
      <c r="AR10" s="275">
        <v>30.464433332999999</v>
      </c>
      <c r="AS10" s="275">
        <v>26.258193548000001</v>
      </c>
      <c r="AT10" s="275">
        <v>30.033516128999999</v>
      </c>
      <c r="AU10" s="275">
        <v>27.581566667000001</v>
      </c>
      <c r="AV10" s="275">
        <v>27.502032258</v>
      </c>
      <c r="AW10" s="275">
        <v>24.533899999999999</v>
      </c>
      <c r="AX10" s="275">
        <v>45.858774193999999</v>
      </c>
      <c r="AY10" s="275">
        <v>103.48870968</v>
      </c>
      <c r="AZ10" s="275">
        <v>24.064928570999999</v>
      </c>
      <c r="BA10" s="275">
        <v>21.399516128999998</v>
      </c>
      <c r="BB10" s="275">
        <v>23.7819</v>
      </c>
      <c r="BC10" s="275">
        <v>24.886500000000002</v>
      </c>
      <c r="BD10" s="275">
        <v>30.125129999999999</v>
      </c>
      <c r="BE10" s="338">
        <v>32.811720000000001</v>
      </c>
      <c r="BF10" s="338">
        <v>30.256409999999999</v>
      </c>
      <c r="BG10" s="338">
        <v>26.073450000000001</v>
      </c>
      <c r="BH10" s="338">
        <v>25.606120000000001</v>
      </c>
      <c r="BI10" s="338">
        <v>25.267299999999999</v>
      </c>
      <c r="BJ10" s="338">
        <v>26.563780000000001</v>
      </c>
      <c r="BK10" s="338">
        <v>59.538809999999998</v>
      </c>
      <c r="BL10" s="338">
        <v>31.094830000000002</v>
      </c>
      <c r="BM10" s="338">
        <v>25.190550000000002</v>
      </c>
      <c r="BN10" s="338">
        <v>24.184090000000001</v>
      </c>
      <c r="BO10" s="338">
        <v>25.635850000000001</v>
      </c>
      <c r="BP10" s="338">
        <v>27.299669999999999</v>
      </c>
      <c r="BQ10" s="338">
        <v>30.371729999999999</v>
      </c>
      <c r="BR10" s="338">
        <v>30.524740000000001</v>
      </c>
      <c r="BS10" s="338">
        <v>26.90297</v>
      </c>
      <c r="BT10" s="338">
        <v>26.13954</v>
      </c>
      <c r="BU10" s="338">
        <v>24.592780000000001</v>
      </c>
      <c r="BV10" s="338">
        <v>26.304459999999999</v>
      </c>
    </row>
    <row r="11" spans="1:74" ht="11.1" customHeight="1" x14ac:dyDescent="0.2">
      <c r="A11" s="556" t="s">
        <v>455</v>
      </c>
      <c r="B11" s="557" t="s">
        <v>532</v>
      </c>
      <c r="C11" s="275">
        <v>159.91938709999999</v>
      </c>
      <c r="D11" s="275">
        <v>49.296642857000002</v>
      </c>
      <c r="E11" s="275">
        <v>47.757483870999998</v>
      </c>
      <c r="F11" s="275">
        <v>22.412400000000002</v>
      </c>
      <c r="G11" s="275">
        <v>27.104096773999999</v>
      </c>
      <c r="H11" s="275">
        <v>22.997533333</v>
      </c>
      <c r="I11" s="275">
        <v>21.708612902999999</v>
      </c>
      <c r="J11" s="275">
        <v>22.577096774000001</v>
      </c>
      <c r="K11" s="275">
        <v>23.949933333000001</v>
      </c>
      <c r="L11" s="275">
        <v>21.760774194</v>
      </c>
      <c r="M11" s="275">
        <v>28.028533332999999</v>
      </c>
      <c r="N11" s="275">
        <v>26.999419355000001</v>
      </c>
      <c r="O11" s="275">
        <v>41.748612903000001</v>
      </c>
      <c r="P11" s="275">
        <v>133.27092857</v>
      </c>
      <c r="Q11" s="275">
        <v>27.455032257999999</v>
      </c>
      <c r="R11" s="275">
        <v>21.257966667000002</v>
      </c>
      <c r="S11" s="275">
        <v>27.113258065</v>
      </c>
      <c r="T11" s="275">
        <v>26.161366666999999</v>
      </c>
      <c r="U11" s="275">
        <v>23.895774194000001</v>
      </c>
      <c r="V11" s="275">
        <v>22.781612902999999</v>
      </c>
      <c r="W11" s="275">
        <v>21.430900000000001</v>
      </c>
      <c r="X11" s="275">
        <v>20.515129032000001</v>
      </c>
      <c r="Y11" s="275">
        <v>26.791266666999999</v>
      </c>
      <c r="Z11" s="275">
        <v>24.784548387000001</v>
      </c>
      <c r="AA11" s="275">
        <v>40.577387096999999</v>
      </c>
      <c r="AB11" s="275">
        <v>31.733517241000001</v>
      </c>
      <c r="AC11" s="275">
        <v>22.503354839</v>
      </c>
      <c r="AD11" s="275">
        <v>21.465266667000002</v>
      </c>
      <c r="AE11" s="275">
        <v>26.059290322999999</v>
      </c>
      <c r="AF11" s="275">
        <v>23.553766667000001</v>
      </c>
      <c r="AG11" s="275">
        <v>26.128193547999999</v>
      </c>
      <c r="AH11" s="275">
        <v>24.81016129</v>
      </c>
      <c r="AI11" s="275">
        <v>21.322233333</v>
      </c>
      <c r="AJ11" s="275">
        <v>20.518322581</v>
      </c>
      <c r="AK11" s="275">
        <v>27.680499999999999</v>
      </c>
      <c r="AL11" s="275">
        <v>30.406354838999999</v>
      </c>
      <c r="AM11" s="275">
        <v>30.939322580999999</v>
      </c>
      <c r="AN11" s="275">
        <v>26.220321428999998</v>
      </c>
      <c r="AO11" s="275">
        <v>26.339193548000001</v>
      </c>
      <c r="AP11" s="275">
        <v>22.615666666999999</v>
      </c>
      <c r="AQ11" s="275">
        <v>25.855483871000001</v>
      </c>
      <c r="AR11" s="275">
        <v>22.523633332999999</v>
      </c>
      <c r="AS11" s="275">
        <v>22.280290322999999</v>
      </c>
      <c r="AT11" s="275">
        <v>21.469612903000002</v>
      </c>
      <c r="AU11" s="275">
        <v>25.278266667</v>
      </c>
      <c r="AV11" s="275">
        <v>24.716870967999998</v>
      </c>
      <c r="AW11" s="275">
        <v>24.725933333</v>
      </c>
      <c r="AX11" s="275">
        <v>46.426354838999998</v>
      </c>
      <c r="AY11" s="275">
        <v>166.36783871</v>
      </c>
      <c r="AZ11" s="275">
        <v>20.999571429</v>
      </c>
      <c r="BA11" s="275">
        <v>20.513225806000001</v>
      </c>
      <c r="BB11" s="275">
        <v>23.527366666999999</v>
      </c>
      <c r="BC11" s="275">
        <v>29.876580000000001</v>
      </c>
      <c r="BD11" s="275">
        <v>28.600210000000001</v>
      </c>
      <c r="BE11" s="338">
        <v>26.664300000000001</v>
      </c>
      <c r="BF11" s="338">
        <v>24.37548</v>
      </c>
      <c r="BG11" s="338">
        <v>21.752330000000001</v>
      </c>
      <c r="BH11" s="338">
        <v>21.897120000000001</v>
      </c>
      <c r="BI11" s="338">
        <v>25.914069999999999</v>
      </c>
      <c r="BJ11" s="338">
        <v>33.050310000000003</v>
      </c>
      <c r="BK11" s="338">
        <v>47.024679999999996</v>
      </c>
      <c r="BL11" s="338">
        <v>30.038540000000001</v>
      </c>
      <c r="BM11" s="338">
        <v>25.319479999999999</v>
      </c>
      <c r="BN11" s="338">
        <v>22.449819999999999</v>
      </c>
      <c r="BO11" s="338">
        <v>27.016549999999999</v>
      </c>
      <c r="BP11" s="338">
        <v>25.291170000000001</v>
      </c>
      <c r="BQ11" s="338">
        <v>26.800799999999999</v>
      </c>
      <c r="BR11" s="338">
        <v>24.695340000000002</v>
      </c>
      <c r="BS11" s="338">
        <v>22.56466</v>
      </c>
      <c r="BT11" s="338">
        <v>22.614139999999999</v>
      </c>
      <c r="BU11" s="338">
        <v>26.9331</v>
      </c>
      <c r="BV11" s="338">
        <v>34.216320000000003</v>
      </c>
    </row>
    <row r="12" spans="1:74" ht="11.1" customHeight="1" x14ac:dyDescent="0.2">
      <c r="A12" s="556" t="s">
        <v>456</v>
      </c>
      <c r="B12" s="557" t="s">
        <v>457</v>
      </c>
      <c r="C12" s="275">
        <v>70.309082258000004</v>
      </c>
      <c r="D12" s="275">
        <v>64.514144642999995</v>
      </c>
      <c r="E12" s="275">
        <v>67.839191935000002</v>
      </c>
      <c r="F12" s="275">
        <v>50.445751667000003</v>
      </c>
      <c r="G12" s="275">
        <v>63.447862903000001</v>
      </c>
      <c r="H12" s="275">
        <v>69.610191666999995</v>
      </c>
      <c r="I12" s="275">
        <v>62.094996774000002</v>
      </c>
      <c r="J12" s="275">
        <v>61.62865</v>
      </c>
      <c r="K12" s="275">
        <v>61.977393333000002</v>
      </c>
      <c r="L12" s="275">
        <v>37.142332258000003</v>
      </c>
      <c r="M12" s="275">
        <v>48.022505000000002</v>
      </c>
      <c r="N12" s="275">
        <v>68.363975805999999</v>
      </c>
      <c r="O12" s="275">
        <v>64.770814516000002</v>
      </c>
      <c r="P12" s="275">
        <v>73.818842857000007</v>
      </c>
      <c r="Q12" s="275">
        <v>44.354999999999997</v>
      </c>
      <c r="R12" s="275">
        <v>49.948666666999998</v>
      </c>
      <c r="S12" s="275">
        <v>54.721156452000002</v>
      </c>
      <c r="T12" s="275">
        <v>51.055590000000002</v>
      </c>
      <c r="U12" s="275">
        <v>65.945091934999994</v>
      </c>
      <c r="V12" s="275">
        <v>62.560746774000002</v>
      </c>
      <c r="W12" s="275">
        <v>62.718696667000003</v>
      </c>
      <c r="X12" s="275">
        <v>48.400869354999998</v>
      </c>
      <c r="Y12" s="275">
        <v>43.296146667000002</v>
      </c>
      <c r="Z12" s="275">
        <v>44.531874193999997</v>
      </c>
      <c r="AA12" s="275">
        <v>55.088683871000001</v>
      </c>
      <c r="AB12" s="275">
        <v>56.820313792999997</v>
      </c>
      <c r="AC12" s="275">
        <v>58.436106451999997</v>
      </c>
      <c r="AD12" s="275">
        <v>63.634360000000001</v>
      </c>
      <c r="AE12" s="275">
        <v>59.738709677000003</v>
      </c>
      <c r="AF12" s="275">
        <v>63.357166667000001</v>
      </c>
      <c r="AG12" s="275">
        <v>64.583064515999993</v>
      </c>
      <c r="AH12" s="275">
        <v>67.560483871000002</v>
      </c>
      <c r="AI12" s="275">
        <v>62.673166666999997</v>
      </c>
      <c r="AJ12" s="275">
        <v>40.342258065000003</v>
      </c>
      <c r="AK12" s="275">
        <v>51.088000000000001</v>
      </c>
      <c r="AL12" s="275">
        <v>54.113709677000003</v>
      </c>
      <c r="AM12" s="275">
        <v>57.233709677</v>
      </c>
      <c r="AN12" s="275">
        <v>46.914285714000002</v>
      </c>
      <c r="AO12" s="275">
        <v>43.999677419000001</v>
      </c>
      <c r="AP12" s="275">
        <v>25.465333333</v>
      </c>
      <c r="AQ12" s="275">
        <v>51.602258065000001</v>
      </c>
      <c r="AR12" s="275">
        <v>56.844333333000002</v>
      </c>
      <c r="AS12" s="275">
        <v>53.623548387</v>
      </c>
      <c r="AT12" s="275">
        <v>45.562258065000002</v>
      </c>
      <c r="AU12" s="275">
        <v>43.690833333</v>
      </c>
      <c r="AV12" s="275">
        <v>35.572258065</v>
      </c>
      <c r="AW12" s="275">
        <v>44.448666666999998</v>
      </c>
      <c r="AX12" s="275">
        <v>45.209193548000002</v>
      </c>
      <c r="AY12" s="275">
        <v>55.410967741999997</v>
      </c>
      <c r="AZ12" s="275">
        <v>48.58625</v>
      </c>
      <c r="BA12" s="275">
        <v>36.499354838999999</v>
      </c>
      <c r="BB12" s="275">
        <v>37.280666666999998</v>
      </c>
      <c r="BC12" s="275">
        <v>53.84516</v>
      </c>
      <c r="BD12" s="275">
        <v>60.985860000000002</v>
      </c>
      <c r="BE12" s="338">
        <v>60.886339999999997</v>
      </c>
      <c r="BF12" s="338">
        <v>59.140630000000002</v>
      </c>
      <c r="BG12" s="338">
        <v>55.71772</v>
      </c>
      <c r="BH12" s="338">
        <v>43.840560000000004</v>
      </c>
      <c r="BI12" s="338">
        <v>43.794910000000002</v>
      </c>
      <c r="BJ12" s="338">
        <v>51.150449999999999</v>
      </c>
      <c r="BK12" s="338">
        <v>65.546210000000002</v>
      </c>
      <c r="BL12" s="338">
        <v>55.822450000000003</v>
      </c>
      <c r="BM12" s="338">
        <v>50.053289999999997</v>
      </c>
      <c r="BN12" s="338">
        <v>42.709620000000001</v>
      </c>
      <c r="BO12" s="338">
        <v>51.805140000000002</v>
      </c>
      <c r="BP12" s="338">
        <v>56.382510000000003</v>
      </c>
      <c r="BQ12" s="338">
        <v>61.434010000000001</v>
      </c>
      <c r="BR12" s="338">
        <v>59.51867</v>
      </c>
      <c r="BS12" s="338">
        <v>55.873429999999999</v>
      </c>
      <c r="BT12" s="338">
        <v>43.638019999999997</v>
      </c>
      <c r="BU12" s="338">
        <v>43.511659999999999</v>
      </c>
      <c r="BV12" s="338">
        <v>50.573169999999998</v>
      </c>
    </row>
    <row r="13" spans="1:74" ht="11.1" customHeight="1" x14ac:dyDescent="0.2">
      <c r="A13" s="556" t="s">
        <v>458</v>
      </c>
      <c r="B13" s="557" t="s">
        <v>459</v>
      </c>
      <c r="C13" s="275">
        <v>30.786069677</v>
      </c>
      <c r="D13" s="275">
        <v>7.1122910713999996</v>
      </c>
      <c r="E13" s="275">
        <v>8.5271706452</v>
      </c>
      <c r="F13" s="275">
        <v>2.7789733333000002</v>
      </c>
      <c r="G13" s="275">
        <v>3.5253093548000001</v>
      </c>
      <c r="H13" s="275">
        <v>1.6685786667</v>
      </c>
      <c r="I13" s="275">
        <v>3.2913245161</v>
      </c>
      <c r="J13" s="275">
        <v>3.1332358065000001</v>
      </c>
      <c r="K13" s="275">
        <v>4.0192126666999997</v>
      </c>
      <c r="L13" s="275">
        <v>3.96427</v>
      </c>
      <c r="M13" s="275">
        <v>3.5308730000000002</v>
      </c>
      <c r="N13" s="275">
        <v>4.9516038709999997</v>
      </c>
      <c r="O13" s="275">
        <v>9.0601080644999996</v>
      </c>
      <c r="P13" s="275">
        <v>26.963285357</v>
      </c>
      <c r="Q13" s="275">
        <v>4.1724229032000002</v>
      </c>
      <c r="R13" s="275">
        <v>4.0769123333000001</v>
      </c>
      <c r="S13" s="275">
        <v>4.6043583870999996</v>
      </c>
      <c r="T13" s="275">
        <v>4.5660886666999998</v>
      </c>
      <c r="U13" s="275">
        <v>5.2525596773999998</v>
      </c>
      <c r="V13" s="275">
        <v>4.3102258065000001</v>
      </c>
      <c r="W13" s="275">
        <v>6.1061290000000001</v>
      </c>
      <c r="X13" s="275">
        <v>4.7022219354999999</v>
      </c>
      <c r="Y13" s="275">
        <v>2.5316316667000001</v>
      </c>
      <c r="Z13" s="275">
        <v>3.0479125805999998</v>
      </c>
      <c r="AA13" s="275">
        <v>5.3096429032000003</v>
      </c>
      <c r="AB13" s="275">
        <v>6.1524148276000004</v>
      </c>
      <c r="AC13" s="275">
        <v>3.8543448386999999</v>
      </c>
      <c r="AD13" s="275">
        <v>2.9855026667</v>
      </c>
      <c r="AE13" s="275">
        <v>3.2941016129</v>
      </c>
      <c r="AF13" s="275">
        <v>4.0990033332999998</v>
      </c>
      <c r="AG13" s="275">
        <v>4.1628777419</v>
      </c>
      <c r="AH13" s="275">
        <v>6.0482087096999999</v>
      </c>
      <c r="AI13" s="275">
        <v>4.1410166666999997</v>
      </c>
      <c r="AJ13" s="275">
        <v>2.0589896774000001</v>
      </c>
      <c r="AK13" s="275">
        <v>3.5694346666999999</v>
      </c>
      <c r="AL13" s="275">
        <v>5.1443632258000003</v>
      </c>
      <c r="AM13" s="275">
        <v>5.3228493547999998</v>
      </c>
      <c r="AN13" s="275">
        <v>3.5716089285999999</v>
      </c>
      <c r="AO13" s="275">
        <v>3.4443267741999999</v>
      </c>
      <c r="AP13" s="275">
        <v>3.5276273332999999</v>
      </c>
      <c r="AQ13" s="275">
        <v>3.3918387097</v>
      </c>
      <c r="AR13" s="275">
        <v>4.9643776666999999</v>
      </c>
      <c r="AS13" s="275">
        <v>11.238543226000001</v>
      </c>
      <c r="AT13" s="275">
        <v>4.0872245161</v>
      </c>
      <c r="AU13" s="275">
        <v>4.5640689999999999</v>
      </c>
      <c r="AV13" s="275">
        <v>3.5954912903</v>
      </c>
      <c r="AW13" s="275">
        <v>4.6537036667000002</v>
      </c>
      <c r="AX13" s="275">
        <v>6.3675732258000002</v>
      </c>
      <c r="AY13" s="275">
        <v>19.725691935</v>
      </c>
      <c r="AZ13" s="275">
        <v>4.1241278571000004</v>
      </c>
      <c r="BA13" s="275">
        <v>3.6965483871</v>
      </c>
      <c r="BB13" s="275">
        <v>3.2872954247999999</v>
      </c>
      <c r="BC13" s="275">
        <v>2.9865499999999998</v>
      </c>
      <c r="BD13" s="275">
        <v>3.8373940000000002</v>
      </c>
      <c r="BE13" s="338">
        <v>4.4812890000000003</v>
      </c>
      <c r="BF13" s="338">
        <v>4.1059520000000003</v>
      </c>
      <c r="BG13" s="338">
        <v>3.7168860000000001</v>
      </c>
      <c r="BH13" s="338">
        <v>3.126109</v>
      </c>
      <c r="BI13" s="338">
        <v>3.541191</v>
      </c>
      <c r="BJ13" s="338">
        <v>4.7867940000000004</v>
      </c>
      <c r="BK13" s="338">
        <v>6.7028080000000001</v>
      </c>
      <c r="BL13" s="338">
        <v>5.0718990000000002</v>
      </c>
      <c r="BM13" s="338">
        <v>4.1451890000000002</v>
      </c>
      <c r="BN13" s="338">
        <v>3.0200149999999999</v>
      </c>
      <c r="BO13" s="338">
        <v>3.1636760000000002</v>
      </c>
      <c r="BP13" s="338">
        <v>3.5448870000000001</v>
      </c>
      <c r="BQ13" s="338">
        <v>4.2803719999999998</v>
      </c>
      <c r="BR13" s="338">
        <v>3.9869370000000002</v>
      </c>
      <c r="BS13" s="338">
        <v>3.6668349999999998</v>
      </c>
      <c r="BT13" s="338">
        <v>3.0955029999999999</v>
      </c>
      <c r="BU13" s="338">
        <v>3.5173679999999998</v>
      </c>
      <c r="BV13" s="338">
        <v>4.7386150000000002</v>
      </c>
    </row>
    <row r="14" spans="1:74" ht="11.1" customHeight="1" x14ac:dyDescent="0.2">
      <c r="A14" s="581"/>
      <c r="B14" s="131" t="s">
        <v>460</v>
      </c>
      <c r="C14" s="251"/>
      <c r="D14" s="251"/>
      <c r="E14" s="251"/>
      <c r="F14" s="251"/>
      <c r="G14" s="251"/>
      <c r="H14" s="251"/>
      <c r="I14" s="251"/>
      <c r="J14" s="251"/>
      <c r="K14" s="251"/>
      <c r="L14" s="251"/>
      <c r="M14" s="251"/>
      <c r="N14" s="251"/>
      <c r="O14" s="251"/>
      <c r="P14" s="251"/>
      <c r="Q14" s="251"/>
      <c r="R14" s="251"/>
      <c r="S14" s="251"/>
      <c r="T14" s="251"/>
      <c r="U14" s="251"/>
      <c r="V14" s="251"/>
      <c r="W14" s="251"/>
      <c r="X14" s="251"/>
      <c r="Y14" s="251"/>
      <c r="Z14" s="251"/>
      <c r="AA14" s="251"/>
      <c r="AB14" s="251"/>
      <c r="AC14" s="251"/>
      <c r="AD14" s="251"/>
      <c r="AE14" s="251"/>
      <c r="AF14" s="251"/>
      <c r="AG14" s="251"/>
      <c r="AH14" s="251"/>
      <c r="AI14" s="251"/>
      <c r="AJ14" s="251"/>
      <c r="AK14" s="251"/>
      <c r="AL14" s="251"/>
      <c r="AM14" s="251"/>
      <c r="AN14" s="251"/>
      <c r="AO14" s="251"/>
      <c r="AP14" s="251"/>
      <c r="AQ14" s="251"/>
      <c r="AR14" s="251"/>
      <c r="AS14" s="251"/>
      <c r="AT14" s="251"/>
      <c r="AU14" s="251"/>
      <c r="AV14" s="251"/>
      <c r="AW14" s="251"/>
      <c r="AX14" s="251"/>
      <c r="AY14" s="251"/>
      <c r="AZ14" s="251"/>
      <c r="BA14" s="251"/>
      <c r="BB14" s="251"/>
      <c r="BC14" s="251"/>
      <c r="BD14" s="251"/>
      <c r="BE14" s="364"/>
      <c r="BF14" s="364"/>
      <c r="BG14" s="364"/>
      <c r="BH14" s="364"/>
      <c r="BI14" s="364"/>
      <c r="BJ14" s="364"/>
      <c r="BK14" s="364"/>
      <c r="BL14" s="364"/>
      <c r="BM14" s="364"/>
      <c r="BN14" s="364"/>
      <c r="BO14" s="364"/>
      <c r="BP14" s="364"/>
      <c r="BQ14" s="364"/>
      <c r="BR14" s="364"/>
      <c r="BS14" s="364"/>
      <c r="BT14" s="364"/>
      <c r="BU14" s="364"/>
      <c r="BV14" s="364"/>
    </row>
    <row r="15" spans="1:74" ht="11.1" customHeight="1" x14ac:dyDescent="0.2">
      <c r="A15" s="556" t="s">
        <v>461</v>
      </c>
      <c r="B15" s="557" t="s">
        <v>449</v>
      </c>
      <c r="C15" s="275">
        <v>162.32245161</v>
      </c>
      <c r="D15" s="275">
        <v>172.07892856999999</v>
      </c>
      <c r="E15" s="275">
        <v>152.90312903</v>
      </c>
      <c r="F15" s="275">
        <v>121.12986667</v>
      </c>
      <c r="G15" s="275">
        <v>101.88435484</v>
      </c>
      <c r="H15" s="275">
        <v>123.74386667</v>
      </c>
      <c r="I15" s="275">
        <v>118.68467742</v>
      </c>
      <c r="J15" s="275">
        <v>103.68467742</v>
      </c>
      <c r="K15" s="275">
        <v>90.744900000000001</v>
      </c>
      <c r="L15" s="275">
        <v>75.703483871000003</v>
      </c>
      <c r="M15" s="275">
        <v>110.81243333</v>
      </c>
      <c r="N15" s="275">
        <v>107.63280645</v>
      </c>
      <c r="O15" s="275">
        <v>138.92890323</v>
      </c>
      <c r="P15" s="275">
        <v>154.09153570999999</v>
      </c>
      <c r="Q15" s="275">
        <v>108.93890322999999</v>
      </c>
      <c r="R15" s="275">
        <v>70.664333333000002</v>
      </c>
      <c r="S15" s="275">
        <v>87.640580645</v>
      </c>
      <c r="T15" s="275">
        <v>87.712566667000004</v>
      </c>
      <c r="U15" s="275">
        <v>94.115741935000003</v>
      </c>
      <c r="V15" s="275">
        <v>99.860064515999994</v>
      </c>
      <c r="W15" s="275">
        <v>92.724433332999993</v>
      </c>
      <c r="X15" s="275">
        <v>58.375290323000002</v>
      </c>
      <c r="Y15" s="275">
        <v>77.844533333000001</v>
      </c>
      <c r="Z15" s="275">
        <v>69.143516129000005</v>
      </c>
      <c r="AA15" s="275">
        <v>109.47922581</v>
      </c>
      <c r="AB15" s="275">
        <v>94.494724137999995</v>
      </c>
      <c r="AC15" s="275">
        <v>50.449870967999999</v>
      </c>
      <c r="AD15" s="275">
        <v>61.959200000000003</v>
      </c>
      <c r="AE15" s="275">
        <v>66.445645161000002</v>
      </c>
      <c r="AF15" s="275">
        <v>82.411966667000002</v>
      </c>
      <c r="AG15" s="275">
        <v>108.39187097</v>
      </c>
      <c r="AH15" s="275">
        <v>107.39922581</v>
      </c>
      <c r="AI15" s="275">
        <v>82.762233332999998</v>
      </c>
      <c r="AJ15" s="275">
        <v>56.194806452000002</v>
      </c>
      <c r="AK15" s="275">
        <v>64.559033333000002</v>
      </c>
      <c r="AL15" s="275">
        <v>100.56348387</v>
      </c>
      <c r="AM15" s="275">
        <v>78.202903226000004</v>
      </c>
      <c r="AN15" s="275">
        <v>69.722071428999996</v>
      </c>
      <c r="AO15" s="275">
        <v>77.725870967999995</v>
      </c>
      <c r="AP15" s="275">
        <v>53.869300000000003</v>
      </c>
      <c r="AQ15" s="275">
        <v>63.534612903000003</v>
      </c>
      <c r="AR15" s="275">
        <v>70.319333333000003</v>
      </c>
      <c r="AS15" s="275">
        <v>78.642806452000002</v>
      </c>
      <c r="AT15" s="275">
        <v>67.334290323000005</v>
      </c>
      <c r="AU15" s="275">
        <v>53.064233332999997</v>
      </c>
      <c r="AV15" s="275">
        <v>46.758870967999997</v>
      </c>
      <c r="AW15" s="275">
        <v>61.399933333</v>
      </c>
      <c r="AX15" s="275">
        <v>87.756516129000005</v>
      </c>
      <c r="AY15" s="275">
        <v>95.887064515999995</v>
      </c>
      <c r="AZ15" s="275">
        <v>68.052250000000001</v>
      </c>
      <c r="BA15" s="275">
        <v>63.541580645000003</v>
      </c>
      <c r="BB15" s="275">
        <v>65.334299999999999</v>
      </c>
      <c r="BC15" s="275">
        <v>48.384079999999997</v>
      </c>
      <c r="BD15" s="275">
        <v>90.977109999999996</v>
      </c>
      <c r="BE15" s="338">
        <v>120.7586</v>
      </c>
      <c r="BF15" s="338">
        <v>116.7646</v>
      </c>
      <c r="BG15" s="338">
        <v>64.022540000000006</v>
      </c>
      <c r="BH15" s="338">
        <v>75.184849999999997</v>
      </c>
      <c r="BI15" s="338">
        <v>73.694190000000006</v>
      </c>
      <c r="BJ15" s="338">
        <v>96.452960000000004</v>
      </c>
      <c r="BK15" s="338">
        <v>89.068749999999994</v>
      </c>
      <c r="BL15" s="338">
        <v>84.555670000000006</v>
      </c>
      <c r="BM15" s="338">
        <v>72.171660000000003</v>
      </c>
      <c r="BN15" s="338">
        <v>33.820329999999998</v>
      </c>
      <c r="BO15" s="338">
        <v>40.719029999999997</v>
      </c>
      <c r="BP15" s="338">
        <v>82.658680000000004</v>
      </c>
      <c r="BQ15" s="338">
        <v>102.1493</v>
      </c>
      <c r="BR15" s="338">
        <v>101.1328</v>
      </c>
      <c r="BS15" s="338">
        <v>58.211109999999998</v>
      </c>
      <c r="BT15" s="338">
        <v>74.655929999999998</v>
      </c>
      <c r="BU15" s="338">
        <v>72.348579999999998</v>
      </c>
      <c r="BV15" s="338">
        <v>93.077780000000004</v>
      </c>
    </row>
    <row r="16" spans="1:74" ht="11.1" customHeight="1" x14ac:dyDescent="0.2">
      <c r="A16" s="556" t="s">
        <v>462</v>
      </c>
      <c r="B16" s="557" t="s">
        <v>451</v>
      </c>
      <c r="C16" s="275">
        <v>3073.1039999999998</v>
      </c>
      <c r="D16" s="275">
        <v>3358.1801786000001</v>
      </c>
      <c r="E16" s="275">
        <v>3245.7293226000002</v>
      </c>
      <c r="F16" s="275">
        <v>3165.8843999999999</v>
      </c>
      <c r="G16" s="275">
        <v>3503.0609355000001</v>
      </c>
      <c r="H16" s="275">
        <v>4546.8564667000001</v>
      </c>
      <c r="I16" s="275">
        <v>5380.5842258000002</v>
      </c>
      <c r="J16" s="275">
        <v>4886.3932903000004</v>
      </c>
      <c r="K16" s="275">
        <v>4573.1747333000003</v>
      </c>
      <c r="L16" s="275">
        <v>4105.8469032000003</v>
      </c>
      <c r="M16" s="275">
        <v>3480.1568000000002</v>
      </c>
      <c r="N16" s="275">
        <v>3721.0955161000002</v>
      </c>
      <c r="O16" s="275">
        <v>3606.9043225999999</v>
      </c>
      <c r="P16" s="275">
        <v>3263.0475000000001</v>
      </c>
      <c r="Q16" s="275">
        <v>3896.7602581000001</v>
      </c>
      <c r="R16" s="275">
        <v>3500.5189332999998</v>
      </c>
      <c r="S16" s="275">
        <v>4179.1440645000002</v>
      </c>
      <c r="T16" s="275">
        <v>4568.7839333000002</v>
      </c>
      <c r="U16" s="275">
        <v>5812.125129</v>
      </c>
      <c r="V16" s="275">
        <v>5838.6579355000003</v>
      </c>
      <c r="W16" s="275">
        <v>5162.8723332999998</v>
      </c>
      <c r="X16" s="275">
        <v>4395.1115160999998</v>
      </c>
      <c r="Y16" s="275">
        <v>4033.5933666999999</v>
      </c>
      <c r="Z16" s="275">
        <v>3751.8176451999998</v>
      </c>
      <c r="AA16" s="275">
        <v>3759.0854515999999</v>
      </c>
      <c r="AB16" s="275">
        <v>3631.2626206999998</v>
      </c>
      <c r="AC16" s="275">
        <v>3716.8133548000001</v>
      </c>
      <c r="AD16" s="275">
        <v>4003.6389666999999</v>
      </c>
      <c r="AE16" s="275">
        <v>4292.4941289999997</v>
      </c>
      <c r="AF16" s="275">
        <v>5188.8120667000003</v>
      </c>
      <c r="AG16" s="275">
        <v>6477.3220645000001</v>
      </c>
      <c r="AH16" s="275">
        <v>6687.2150645000002</v>
      </c>
      <c r="AI16" s="275">
        <v>5148.7179999999998</v>
      </c>
      <c r="AJ16" s="275">
        <v>3985.1826452</v>
      </c>
      <c r="AK16" s="275">
        <v>3656.3316</v>
      </c>
      <c r="AL16" s="275">
        <v>3749.8477097</v>
      </c>
      <c r="AM16" s="275">
        <v>3570.6689031999999</v>
      </c>
      <c r="AN16" s="275">
        <v>3443.5812857000001</v>
      </c>
      <c r="AO16" s="275">
        <v>3778.4434839</v>
      </c>
      <c r="AP16" s="275">
        <v>3270.7071332999999</v>
      </c>
      <c r="AQ16" s="275">
        <v>3302.4470968000001</v>
      </c>
      <c r="AR16" s="275">
        <v>4359.1279000000004</v>
      </c>
      <c r="AS16" s="275">
        <v>5268.2300322999999</v>
      </c>
      <c r="AT16" s="275">
        <v>4943.0430323</v>
      </c>
      <c r="AU16" s="275">
        <v>4454.8025667000002</v>
      </c>
      <c r="AV16" s="275">
        <v>3982.527</v>
      </c>
      <c r="AW16" s="275">
        <v>3433.9237333000001</v>
      </c>
      <c r="AX16" s="275">
        <v>3693.0696452000002</v>
      </c>
      <c r="AY16" s="275">
        <v>3471.6360645</v>
      </c>
      <c r="AZ16" s="275">
        <v>3627.1410357</v>
      </c>
      <c r="BA16" s="275">
        <v>3805.3713226</v>
      </c>
      <c r="BB16" s="275">
        <v>3579.9759666999998</v>
      </c>
      <c r="BC16" s="275">
        <v>3752.3249999999998</v>
      </c>
      <c r="BD16" s="275">
        <v>4610.5439999999999</v>
      </c>
      <c r="BE16" s="338">
        <v>5408.3370000000004</v>
      </c>
      <c r="BF16" s="338">
        <v>5406.7030000000004</v>
      </c>
      <c r="BG16" s="338">
        <v>4504.616</v>
      </c>
      <c r="BH16" s="338">
        <v>4036.422</v>
      </c>
      <c r="BI16" s="338">
        <v>3889.0749999999998</v>
      </c>
      <c r="BJ16" s="338">
        <v>3910.0810000000001</v>
      </c>
      <c r="BK16" s="338">
        <v>3779.5390000000002</v>
      </c>
      <c r="BL16" s="338">
        <v>3711.4290000000001</v>
      </c>
      <c r="BM16" s="338">
        <v>3702.0889999999999</v>
      </c>
      <c r="BN16" s="338">
        <v>3494.2420000000002</v>
      </c>
      <c r="BO16" s="338">
        <v>3848.451</v>
      </c>
      <c r="BP16" s="338">
        <v>4901.9709999999995</v>
      </c>
      <c r="BQ16" s="338">
        <v>5624.5609999999997</v>
      </c>
      <c r="BR16" s="338">
        <v>5551.7579999999998</v>
      </c>
      <c r="BS16" s="338">
        <v>4637.7539999999999</v>
      </c>
      <c r="BT16" s="338">
        <v>4138.8050000000003</v>
      </c>
      <c r="BU16" s="338">
        <v>4027.145</v>
      </c>
      <c r="BV16" s="338">
        <v>4048.39</v>
      </c>
    </row>
    <row r="17" spans="1:74" ht="11.1" customHeight="1" x14ac:dyDescent="0.2">
      <c r="A17" s="558" t="s">
        <v>463</v>
      </c>
      <c r="B17" s="559" t="s">
        <v>453</v>
      </c>
      <c r="C17" s="275">
        <v>173.71921806</v>
      </c>
      <c r="D17" s="275">
        <v>47.346972143000002</v>
      </c>
      <c r="E17" s="275">
        <v>46.611806129000001</v>
      </c>
      <c r="F17" s="275">
        <v>2.9079866666999998</v>
      </c>
      <c r="G17" s="275">
        <v>4.3004648387</v>
      </c>
      <c r="H17" s="275">
        <v>3.7297743333</v>
      </c>
      <c r="I17" s="275">
        <v>5.7807087096999998</v>
      </c>
      <c r="J17" s="275">
        <v>6.4819022580999999</v>
      </c>
      <c r="K17" s="275">
        <v>3.6480196667000002</v>
      </c>
      <c r="L17" s="275">
        <v>2.6841300000000001</v>
      </c>
      <c r="M17" s="275">
        <v>4.3832209999999998</v>
      </c>
      <c r="N17" s="275">
        <v>7.6630745161</v>
      </c>
      <c r="O17" s="275">
        <v>39.599511935000002</v>
      </c>
      <c r="P17" s="275">
        <v>191.91176464</v>
      </c>
      <c r="Q17" s="275">
        <v>12.080884515999999</v>
      </c>
      <c r="R17" s="275">
        <v>3.4696836666999999</v>
      </c>
      <c r="S17" s="275">
        <v>4.5183783871000003</v>
      </c>
      <c r="T17" s="275">
        <v>3.6330290000000001</v>
      </c>
      <c r="U17" s="275">
        <v>8.5641406452000002</v>
      </c>
      <c r="V17" s="275">
        <v>6.7177429031999996</v>
      </c>
      <c r="W17" s="275">
        <v>7.5440283333</v>
      </c>
      <c r="X17" s="275">
        <v>3.8946732258000001</v>
      </c>
      <c r="Y17" s="275">
        <v>4.0448526666999998</v>
      </c>
      <c r="Z17" s="275">
        <v>3.9867845161000002</v>
      </c>
      <c r="AA17" s="275">
        <v>11.650656129</v>
      </c>
      <c r="AB17" s="275">
        <v>22.893708965999998</v>
      </c>
      <c r="AC17" s="275">
        <v>3.3660777418999999</v>
      </c>
      <c r="AD17" s="275">
        <v>3.7565943332999998</v>
      </c>
      <c r="AE17" s="275">
        <v>3.6482754839</v>
      </c>
      <c r="AF17" s="275">
        <v>4.0730946667000003</v>
      </c>
      <c r="AG17" s="275">
        <v>10.449498387</v>
      </c>
      <c r="AH17" s="275">
        <v>12.994212902999999</v>
      </c>
      <c r="AI17" s="275">
        <v>6.6312280000000001</v>
      </c>
      <c r="AJ17" s="275">
        <v>6.7362916128999997</v>
      </c>
      <c r="AK17" s="275">
        <v>6.5094073333000004</v>
      </c>
      <c r="AL17" s="275">
        <v>11.397091613000001</v>
      </c>
      <c r="AM17" s="275">
        <v>8.0892848386999994</v>
      </c>
      <c r="AN17" s="275">
        <v>7.6740635713999996</v>
      </c>
      <c r="AO17" s="275">
        <v>4.4400609677</v>
      </c>
      <c r="AP17" s="275">
        <v>2.6686999999999999</v>
      </c>
      <c r="AQ17" s="275">
        <v>5.2434519355000004</v>
      </c>
      <c r="AR17" s="275">
        <v>5.1144053332999997</v>
      </c>
      <c r="AS17" s="275">
        <v>11.947238387000001</v>
      </c>
      <c r="AT17" s="275">
        <v>4.4040641935</v>
      </c>
      <c r="AU17" s="275">
        <v>5.8001426667000002</v>
      </c>
      <c r="AV17" s="275">
        <v>3.2079625805999998</v>
      </c>
      <c r="AW17" s="275">
        <v>5.1378323333000004</v>
      </c>
      <c r="AX17" s="275">
        <v>45.324390968000003</v>
      </c>
      <c r="AY17" s="275">
        <v>146.64339967999999</v>
      </c>
      <c r="AZ17" s="275">
        <v>4.0523703571</v>
      </c>
      <c r="BA17" s="275">
        <v>3.8231880666000002</v>
      </c>
      <c r="BB17" s="275">
        <v>5.1857126361999999</v>
      </c>
      <c r="BC17" s="275">
        <v>3.6393909999999998</v>
      </c>
      <c r="BD17" s="275">
        <v>6.2795040000000002</v>
      </c>
      <c r="BE17" s="338">
        <v>9.5463290000000001</v>
      </c>
      <c r="BF17" s="338">
        <v>6.9215660000000003</v>
      </c>
      <c r="BG17" s="338">
        <v>4.2870509999999999</v>
      </c>
      <c r="BH17" s="338">
        <v>3.853202</v>
      </c>
      <c r="BI17" s="338">
        <v>5.0874319999999997</v>
      </c>
      <c r="BJ17" s="338">
        <v>8.9207099999999997</v>
      </c>
      <c r="BK17" s="338">
        <v>44.087829999999997</v>
      </c>
      <c r="BL17" s="338">
        <v>12.04777</v>
      </c>
      <c r="BM17" s="338">
        <v>6.394279</v>
      </c>
      <c r="BN17" s="338">
        <v>2.5612189999999999</v>
      </c>
      <c r="BO17" s="338">
        <v>4.0554759999999996</v>
      </c>
      <c r="BP17" s="338">
        <v>5.1798039999999999</v>
      </c>
      <c r="BQ17" s="338">
        <v>8.4701319999999996</v>
      </c>
      <c r="BR17" s="338">
        <v>6.5365599999999997</v>
      </c>
      <c r="BS17" s="338">
        <v>4.7326519999999999</v>
      </c>
      <c r="BT17" s="338">
        <v>3.9619049999999998</v>
      </c>
      <c r="BU17" s="338">
        <v>5.3909469999999997</v>
      </c>
      <c r="BV17" s="338">
        <v>9.9632129999999997</v>
      </c>
    </row>
    <row r="18" spans="1:74" ht="11.1" customHeight="1" x14ac:dyDescent="0.2">
      <c r="A18" s="581"/>
      <c r="B18" s="131" t="s">
        <v>464</v>
      </c>
      <c r="C18" s="251"/>
      <c r="D18" s="251"/>
      <c r="E18" s="251"/>
      <c r="F18" s="251"/>
      <c r="G18" s="251"/>
      <c r="H18" s="251"/>
      <c r="I18" s="251"/>
      <c r="J18" s="251"/>
      <c r="K18" s="251"/>
      <c r="L18" s="251"/>
      <c r="M18" s="251"/>
      <c r="N18" s="251"/>
      <c r="O18" s="251"/>
      <c r="P18" s="251"/>
      <c r="Q18" s="251"/>
      <c r="R18" s="251"/>
      <c r="S18" s="251"/>
      <c r="T18" s="251"/>
      <c r="U18" s="251"/>
      <c r="V18" s="251"/>
      <c r="W18" s="251"/>
      <c r="X18" s="251"/>
      <c r="Y18" s="251"/>
      <c r="Z18" s="251"/>
      <c r="AA18" s="251"/>
      <c r="AB18" s="251"/>
      <c r="AC18" s="251"/>
      <c r="AD18" s="251"/>
      <c r="AE18" s="251"/>
      <c r="AF18" s="251"/>
      <c r="AG18" s="251"/>
      <c r="AH18" s="251"/>
      <c r="AI18" s="251"/>
      <c r="AJ18" s="251"/>
      <c r="AK18" s="251"/>
      <c r="AL18" s="251"/>
      <c r="AM18" s="251"/>
      <c r="AN18" s="251"/>
      <c r="AO18" s="251"/>
      <c r="AP18" s="251"/>
      <c r="AQ18" s="251"/>
      <c r="AR18" s="251"/>
      <c r="AS18" s="251"/>
      <c r="AT18" s="251"/>
      <c r="AU18" s="251"/>
      <c r="AV18" s="251"/>
      <c r="AW18" s="251"/>
      <c r="AX18" s="251"/>
      <c r="AY18" s="251"/>
      <c r="AZ18" s="251"/>
      <c r="BA18" s="251"/>
      <c r="BB18" s="251"/>
      <c r="BC18" s="251"/>
      <c r="BD18" s="251"/>
      <c r="BE18" s="364"/>
      <c r="BF18" s="364"/>
      <c r="BG18" s="364"/>
      <c r="BH18" s="364"/>
      <c r="BI18" s="364"/>
      <c r="BJ18" s="364"/>
      <c r="BK18" s="364"/>
      <c r="BL18" s="364"/>
      <c r="BM18" s="364"/>
      <c r="BN18" s="364"/>
      <c r="BO18" s="364"/>
      <c r="BP18" s="364"/>
      <c r="BQ18" s="364"/>
      <c r="BR18" s="364"/>
      <c r="BS18" s="364"/>
      <c r="BT18" s="364"/>
      <c r="BU18" s="364"/>
      <c r="BV18" s="364"/>
    </row>
    <row r="19" spans="1:74" ht="11.1" customHeight="1" x14ac:dyDescent="0.2">
      <c r="A19" s="556" t="s">
        <v>465</v>
      </c>
      <c r="B19" s="557" t="s">
        <v>449</v>
      </c>
      <c r="C19" s="275">
        <v>1144.1655006000001</v>
      </c>
      <c r="D19" s="275">
        <v>1159.9529339000001</v>
      </c>
      <c r="E19" s="275">
        <v>954.53282258000002</v>
      </c>
      <c r="F19" s="275">
        <v>810.44622232999996</v>
      </c>
      <c r="G19" s="275">
        <v>954.90745097000001</v>
      </c>
      <c r="H19" s="275">
        <v>1115.2387409999999</v>
      </c>
      <c r="I19" s="275">
        <v>1167.1814439</v>
      </c>
      <c r="J19" s="275">
        <v>1132.4863516</v>
      </c>
      <c r="K19" s="275">
        <v>1036.5221770000001</v>
      </c>
      <c r="L19" s="275">
        <v>807.97909129000004</v>
      </c>
      <c r="M19" s="275">
        <v>877.03479300000004</v>
      </c>
      <c r="N19" s="275">
        <v>876.70863839000003</v>
      </c>
      <c r="O19" s="275">
        <v>937.11972934999994</v>
      </c>
      <c r="P19" s="275">
        <v>1013.9484657</v>
      </c>
      <c r="Q19" s="275">
        <v>724.62638645000004</v>
      </c>
      <c r="R19" s="275">
        <v>624.82394033000003</v>
      </c>
      <c r="S19" s="275">
        <v>795.45932258000005</v>
      </c>
      <c r="T19" s="275">
        <v>1032.7481473</v>
      </c>
      <c r="U19" s="275">
        <v>1096.4144619000001</v>
      </c>
      <c r="V19" s="275">
        <v>1035.5108848</v>
      </c>
      <c r="W19" s="275">
        <v>925.16809833000002</v>
      </c>
      <c r="X19" s="275">
        <v>673.94843000000003</v>
      </c>
      <c r="Y19" s="275">
        <v>635.76466067000001</v>
      </c>
      <c r="Z19" s="275">
        <v>599.32715289999999</v>
      </c>
      <c r="AA19" s="275">
        <v>786.66854161000003</v>
      </c>
      <c r="AB19" s="275">
        <v>715.69482655000002</v>
      </c>
      <c r="AC19" s="275">
        <v>513.07357935000005</v>
      </c>
      <c r="AD19" s="275">
        <v>540.94153800000004</v>
      </c>
      <c r="AE19" s="275">
        <v>649.61858065000001</v>
      </c>
      <c r="AF19" s="275">
        <v>965.40293299999996</v>
      </c>
      <c r="AG19" s="275">
        <v>1084.1876454999999</v>
      </c>
      <c r="AH19" s="275">
        <v>1062.1728499999999</v>
      </c>
      <c r="AI19" s="275">
        <v>951.25467600000002</v>
      </c>
      <c r="AJ19" s="275">
        <v>789.30062096999995</v>
      </c>
      <c r="AK19" s="275">
        <v>670.25591099999997</v>
      </c>
      <c r="AL19" s="275">
        <v>903.59990645000005</v>
      </c>
      <c r="AM19" s="275">
        <v>849.75454064999997</v>
      </c>
      <c r="AN19" s="275">
        <v>665.54388179</v>
      </c>
      <c r="AO19" s="275">
        <v>626.12438323000003</v>
      </c>
      <c r="AP19" s="275">
        <v>645.56560866999996</v>
      </c>
      <c r="AQ19" s="275">
        <v>749.52840418999995</v>
      </c>
      <c r="AR19" s="275">
        <v>887.76603599999999</v>
      </c>
      <c r="AS19" s="275">
        <v>991.31218387000001</v>
      </c>
      <c r="AT19" s="275">
        <v>927.06162418999997</v>
      </c>
      <c r="AU19" s="275">
        <v>783.83381967000003</v>
      </c>
      <c r="AV19" s="275">
        <v>680.46813194000003</v>
      </c>
      <c r="AW19" s="275">
        <v>667.95732033000002</v>
      </c>
      <c r="AX19" s="275">
        <v>764.24925226000005</v>
      </c>
      <c r="AY19" s="275">
        <v>883.83201419</v>
      </c>
      <c r="AZ19" s="275">
        <v>589.15711928999997</v>
      </c>
      <c r="BA19" s="275">
        <v>497.12461499</v>
      </c>
      <c r="BB19" s="275">
        <v>513.92629999999997</v>
      </c>
      <c r="BC19" s="275">
        <v>688.62919999999997</v>
      </c>
      <c r="BD19" s="275">
        <v>891.08140000000003</v>
      </c>
      <c r="BE19" s="338">
        <v>895.13139999999999</v>
      </c>
      <c r="BF19" s="338">
        <v>908.7405</v>
      </c>
      <c r="BG19" s="338">
        <v>745.38909999999998</v>
      </c>
      <c r="BH19" s="338">
        <v>652.46320000000003</v>
      </c>
      <c r="BI19" s="338">
        <v>605.30690000000004</v>
      </c>
      <c r="BJ19" s="338">
        <v>724.94770000000005</v>
      </c>
      <c r="BK19" s="338">
        <v>848.63149999999996</v>
      </c>
      <c r="BL19" s="338">
        <v>676.5489</v>
      </c>
      <c r="BM19" s="338">
        <v>522.92489999999998</v>
      </c>
      <c r="BN19" s="338">
        <v>471.43849999999998</v>
      </c>
      <c r="BO19" s="338">
        <v>571.86969999999997</v>
      </c>
      <c r="BP19" s="338">
        <v>714.48739999999998</v>
      </c>
      <c r="BQ19" s="338">
        <v>852.32690000000002</v>
      </c>
      <c r="BR19" s="338">
        <v>859.36850000000004</v>
      </c>
      <c r="BS19" s="338">
        <v>688.23379999999997</v>
      </c>
      <c r="BT19" s="338">
        <v>594.28459999999995</v>
      </c>
      <c r="BU19" s="338">
        <v>552.21159999999998</v>
      </c>
      <c r="BV19" s="338">
        <v>674.63990000000001</v>
      </c>
    </row>
    <row r="20" spans="1:74" ht="11.1" customHeight="1" x14ac:dyDescent="0.2">
      <c r="A20" s="556" t="s">
        <v>466</v>
      </c>
      <c r="B20" s="557" t="s">
        <v>451</v>
      </c>
      <c r="C20" s="275">
        <v>12866.004516000001</v>
      </c>
      <c r="D20" s="275">
        <v>11050.465643</v>
      </c>
      <c r="E20" s="275">
        <v>11015.863902999999</v>
      </c>
      <c r="F20" s="275">
        <v>11546.45</v>
      </c>
      <c r="G20" s="275">
        <v>13037.762419000001</v>
      </c>
      <c r="H20" s="275">
        <v>14769.216133</v>
      </c>
      <c r="I20" s="275">
        <v>15631.811419</v>
      </c>
      <c r="J20" s="275">
        <v>17238.751452</v>
      </c>
      <c r="K20" s="275">
        <v>14628.143067000001</v>
      </c>
      <c r="L20" s="275">
        <v>12645.671387</v>
      </c>
      <c r="M20" s="275">
        <v>11743.195299999999</v>
      </c>
      <c r="N20" s="275">
        <v>12028.644161</v>
      </c>
      <c r="O20" s="275">
        <v>14232.739031999999</v>
      </c>
      <c r="P20" s="275">
        <v>14891.440821</v>
      </c>
      <c r="Q20" s="275">
        <v>13914.475710000001</v>
      </c>
      <c r="R20" s="275">
        <v>13866.795633</v>
      </c>
      <c r="S20" s="275">
        <v>15046.63429</v>
      </c>
      <c r="T20" s="275">
        <v>17965.843733000002</v>
      </c>
      <c r="U20" s="275">
        <v>19856.664387000001</v>
      </c>
      <c r="V20" s="275">
        <v>19236.640805999999</v>
      </c>
      <c r="W20" s="275">
        <v>17035.706233000001</v>
      </c>
      <c r="X20" s="275">
        <v>14615.602709999999</v>
      </c>
      <c r="Y20" s="275">
        <v>14617.1351</v>
      </c>
      <c r="Z20" s="275">
        <v>14906.375871</v>
      </c>
      <c r="AA20" s="275">
        <v>14506.246547999999</v>
      </c>
      <c r="AB20" s="275">
        <v>13922.684552000001</v>
      </c>
      <c r="AC20" s="275">
        <v>14614.436032</v>
      </c>
      <c r="AD20" s="275">
        <v>14470.001333</v>
      </c>
      <c r="AE20" s="275">
        <v>15966.082</v>
      </c>
      <c r="AF20" s="275">
        <v>19100.281200000001</v>
      </c>
      <c r="AG20" s="275">
        <v>20864.808968000001</v>
      </c>
      <c r="AH20" s="275">
        <v>20492.202968000001</v>
      </c>
      <c r="AI20" s="275">
        <v>17883.059432999999</v>
      </c>
      <c r="AJ20" s="275">
        <v>13934.742355</v>
      </c>
      <c r="AK20" s="275">
        <v>12995.018233000001</v>
      </c>
      <c r="AL20" s="275">
        <v>12173.977258000001</v>
      </c>
      <c r="AM20" s="275">
        <v>11731.981806</v>
      </c>
      <c r="AN20" s="275">
        <v>12042.333036</v>
      </c>
      <c r="AO20" s="275">
        <v>13596.756355</v>
      </c>
      <c r="AP20" s="275">
        <v>13572.235767</v>
      </c>
      <c r="AQ20" s="275">
        <v>14966.049161000001</v>
      </c>
      <c r="AR20" s="275">
        <v>17680.692167000001</v>
      </c>
      <c r="AS20" s="275">
        <v>20566.264322999999</v>
      </c>
      <c r="AT20" s="275">
        <v>19615.930065</v>
      </c>
      <c r="AU20" s="275">
        <v>16847.445866999999</v>
      </c>
      <c r="AV20" s="275">
        <v>14595.389902999999</v>
      </c>
      <c r="AW20" s="275">
        <v>12942.492133</v>
      </c>
      <c r="AX20" s="275">
        <v>14562.480355</v>
      </c>
      <c r="AY20" s="275">
        <v>15869.654097000001</v>
      </c>
      <c r="AZ20" s="275">
        <v>14521.217785999999</v>
      </c>
      <c r="BA20" s="275">
        <v>14073.811161</v>
      </c>
      <c r="BB20" s="275">
        <v>14503.9648</v>
      </c>
      <c r="BC20" s="275">
        <v>17276.810000000001</v>
      </c>
      <c r="BD20" s="275">
        <v>20097.86</v>
      </c>
      <c r="BE20" s="338">
        <v>21286.81</v>
      </c>
      <c r="BF20" s="338">
        <v>20935.43</v>
      </c>
      <c r="BG20" s="338">
        <v>17579.189999999999</v>
      </c>
      <c r="BH20" s="338">
        <v>15046.75</v>
      </c>
      <c r="BI20" s="338">
        <v>13897.93</v>
      </c>
      <c r="BJ20" s="338">
        <v>14584.95</v>
      </c>
      <c r="BK20" s="338">
        <v>15439.13</v>
      </c>
      <c r="BL20" s="338">
        <v>14305.2</v>
      </c>
      <c r="BM20" s="338">
        <v>13754.29</v>
      </c>
      <c r="BN20" s="338">
        <v>14289.19</v>
      </c>
      <c r="BO20" s="338">
        <v>16059.03</v>
      </c>
      <c r="BP20" s="338">
        <v>19005</v>
      </c>
      <c r="BQ20" s="338">
        <v>21841.11</v>
      </c>
      <c r="BR20" s="338">
        <v>21671.599999999999</v>
      </c>
      <c r="BS20" s="338">
        <v>18362.21</v>
      </c>
      <c r="BT20" s="338">
        <v>15574.42</v>
      </c>
      <c r="BU20" s="338">
        <v>14352.35</v>
      </c>
      <c r="BV20" s="338">
        <v>14905.24</v>
      </c>
    </row>
    <row r="21" spans="1:74" ht="11.1" customHeight="1" x14ac:dyDescent="0.2">
      <c r="A21" s="558" t="s">
        <v>467</v>
      </c>
      <c r="B21" s="559" t="s">
        <v>453</v>
      </c>
      <c r="C21" s="275">
        <v>160.27894839000001</v>
      </c>
      <c r="D21" s="275">
        <v>64.782347142999996</v>
      </c>
      <c r="E21" s="275">
        <v>68.636702903</v>
      </c>
      <c r="F21" s="275">
        <v>43.718566666999997</v>
      </c>
      <c r="G21" s="275">
        <v>52.033741935000002</v>
      </c>
      <c r="H21" s="275">
        <v>57.788766666999997</v>
      </c>
      <c r="I21" s="275">
        <v>51.184677419000003</v>
      </c>
      <c r="J21" s="275">
        <v>50.055999999999997</v>
      </c>
      <c r="K21" s="275">
        <v>47.332099999999997</v>
      </c>
      <c r="L21" s="275">
        <v>34.308677418999999</v>
      </c>
      <c r="M21" s="275">
        <v>44.874882667000001</v>
      </c>
      <c r="N21" s="275">
        <v>56.658354838999998</v>
      </c>
      <c r="O21" s="275">
        <v>69.568598065000003</v>
      </c>
      <c r="P21" s="275">
        <v>125.55912035999999</v>
      </c>
      <c r="Q21" s="275">
        <v>38.769032258000003</v>
      </c>
      <c r="R21" s="275">
        <v>42.872133333000001</v>
      </c>
      <c r="S21" s="275">
        <v>48.865580645000001</v>
      </c>
      <c r="T21" s="275">
        <v>40.305100000000003</v>
      </c>
      <c r="U21" s="275">
        <v>57.538741934999997</v>
      </c>
      <c r="V21" s="275">
        <v>49.077258065000002</v>
      </c>
      <c r="W21" s="275">
        <v>48.381100000000004</v>
      </c>
      <c r="X21" s="275">
        <v>43.178903226000003</v>
      </c>
      <c r="Y21" s="275">
        <v>36.806800000000003</v>
      </c>
      <c r="Z21" s="275">
        <v>41.479741935</v>
      </c>
      <c r="AA21" s="275">
        <v>68.887769676999994</v>
      </c>
      <c r="AB21" s="275">
        <v>50.403448275999999</v>
      </c>
      <c r="AC21" s="275">
        <v>48.007657096999999</v>
      </c>
      <c r="AD21" s="275">
        <v>51.670779000000003</v>
      </c>
      <c r="AE21" s="275">
        <v>54.907196773999999</v>
      </c>
      <c r="AF21" s="275">
        <v>61.144241999999998</v>
      </c>
      <c r="AG21" s="275">
        <v>71.471015484000006</v>
      </c>
      <c r="AH21" s="275">
        <v>67.886451613000006</v>
      </c>
      <c r="AI21" s="275">
        <v>56.819400000000002</v>
      </c>
      <c r="AJ21" s="275">
        <v>33.425290322999999</v>
      </c>
      <c r="AK21" s="275">
        <v>47.717791667</v>
      </c>
      <c r="AL21" s="275">
        <v>49.121209032000003</v>
      </c>
      <c r="AM21" s="275">
        <v>54.503414839000001</v>
      </c>
      <c r="AN21" s="275">
        <v>45.138231429000001</v>
      </c>
      <c r="AO21" s="275">
        <v>40.931947418999997</v>
      </c>
      <c r="AP21" s="275">
        <v>24.178488000000002</v>
      </c>
      <c r="AQ21" s="275">
        <v>49.616126129000001</v>
      </c>
      <c r="AR21" s="275">
        <v>52.229633333000002</v>
      </c>
      <c r="AS21" s="275">
        <v>47.299451613000002</v>
      </c>
      <c r="AT21" s="275">
        <v>40.758959677</v>
      </c>
      <c r="AU21" s="275">
        <v>39.847900000000003</v>
      </c>
      <c r="AV21" s="275">
        <v>31.816725161000001</v>
      </c>
      <c r="AW21" s="275">
        <v>42.232228667000001</v>
      </c>
      <c r="AX21" s="275">
        <v>46.589757419000001</v>
      </c>
      <c r="AY21" s="275">
        <v>136.91682194000001</v>
      </c>
      <c r="AZ21" s="275">
        <v>37.967977500000003</v>
      </c>
      <c r="BA21" s="275">
        <v>32.529109003000002</v>
      </c>
      <c r="BB21" s="275">
        <v>35.962016122000001</v>
      </c>
      <c r="BC21" s="275">
        <v>54.163589999999999</v>
      </c>
      <c r="BD21" s="275">
        <v>56.634430000000002</v>
      </c>
      <c r="BE21" s="338">
        <v>56.32047</v>
      </c>
      <c r="BF21" s="338">
        <v>49.991709999999998</v>
      </c>
      <c r="BG21" s="338">
        <v>46.222949999999997</v>
      </c>
      <c r="BH21" s="338">
        <v>38.327759999999998</v>
      </c>
      <c r="BI21" s="338">
        <v>37.664670000000001</v>
      </c>
      <c r="BJ21" s="338">
        <v>50.170639999999999</v>
      </c>
      <c r="BK21" s="338">
        <v>74.678210000000007</v>
      </c>
      <c r="BL21" s="338">
        <v>50.95317</v>
      </c>
      <c r="BM21" s="338">
        <v>43.892420000000001</v>
      </c>
      <c r="BN21" s="338">
        <v>37.99165</v>
      </c>
      <c r="BO21" s="338">
        <v>47.83972</v>
      </c>
      <c r="BP21" s="338">
        <v>48.976019999999998</v>
      </c>
      <c r="BQ21" s="338">
        <v>55.946899999999999</v>
      </c>
      <c r="BR21" s="338">
        <v>51.653689999999997</v>
      </c>
      <c r="BS21" s="338">
        <v>47.40307</v>
      </c>
      <c r="BT21" s="338">
        <v>39.557389999999998</v>
      </c>
      <c r="BU21" s="338">
        <v>37.784730000000003</v>
      </c>
      <c r="BV21" s="338">
        <v>50.21349</v>
      </c>
    </row>
    <row r="22" spans="1:74" ht="11.1" customHeight="1" x14ac:dyDescent="0.2">
      <c r="A22" s="581"/>
      <c r="B22" s="131" t="s">
        <v>468</v>
      </c>
      <c r="C22" s="251"/>
      <c r="D22" s="251"/>
      <c r="E22" s="251"/>
      <c r="F22" s="251"/>
      <c r="G22" s="251"/>
      <c r="H22" s="251"/>
      <c r="I22" s="251"/>
      <c r="J22" s="251"/>
      <c r="K22" s="251"/>
      <c r="L22" s="251"/>
      <c r="M22" s="251"/>
      <c r="N22" s="251"/>
      <c r="O22" s="251"/>
      <c r="P22" s="251"/>
      <c r="Q22" s="251"/>
      <c r="R22" s="251"/>
      <c r="S22" s="251"/>
      <c r="T22" s="251"/>
      <c r="U22" s="251"/>
      <c r="V22" s="251"/>
      <c r="W22" s="251"/>
      <c r="X22" s="251"/>
      <c r="Y22" s="251"/>
      <c r="Z22" s="251"/>
      <c r="AA22" s="251"/>
      <c r="AB22" s="251"/>
      <c r="AC22" s="251"/>
      <c r="AD22" s="251"/>
      <c r="AE22" s="251"/>
      <c r="AF22" s="251"/>
      <c r="AG22" s="251"/>
      <c r="AH22" s="251"/>
      <c r="AI22" s="251"/>
      <c r="AJ22" s="251"/>
      <c r="AK22" s="251"/>
      <c r="AL22" s="251"/>
      <c r="AM22" s="251"/>
      <c r="AN22" s="251"/>
      <c r="AO22" s="251"/>
      <c r="AP22" s="251"/>
      <c r="AQ22" s="251"/>
      <c r="AR22" s="251"/>
      <c r="AS22" s="251"/>
      <c r="AT22" s="251"/>
      <c r="AU22" s="251"/>
      <c r="AV22" s="251"/>
      <c r="AW22" s="251"/>
      <c r="AX22" s="251"/>
      <c r="AY22" s="251"/>
      <c r="AZ22" s="251"/>
      <c r="BA22" s="251"/>
      <c r="BB22" s="251"/>
      <c r="BC22" s="251"/>
      <c r="BD22" s="251"/>
      <c r="BE22" s="364"/>
      <c r="BF22" s="364"/>
      <c r="BG22" s="364"/>
      <c r="BH22" s="364"/>
      <c r="BI22" s="364"/>
      <c r="BJ22" s="364"/>
      <c r="BK22" s="364"/>
      <c r="BL22" s="364"/>
      <c r="BM22" s="364"/>
      <c r="BN22" s="364"/>
      <c r="BO22" s="364"/>
      <c r="BP22" s="364"/>
      <c r="BQ22" s="364"/>
      <c r="BR22" s="364"/>
      <c r="BS22" s="364"/>
      <c r="BT22" s="364"/>
      <c r="BU22" s="364"/>
      <c r="BV22" s="364"/>
    </row>
    <row r="23" spans="1:74" ht="11.1" customHeight="1" x14ac:dyDescent="0.2">
      <c r="A23" s="556" t="s">
        <v>469</v>
      </c>
      <c r="B23" s="557" t="s">
        <v>449</v>
      </c>
      <c r="C23" s="275">
        <v>1043.5582770999999</v>
      </c>
      <c r="D23" s="275">
        <v>1036.5599775000001</v>
      </c>
      <c r="E23" s="275">
        <v>928.92047129000002</v>
      </c>
      <c r="F23" s="275">
        <v>742.13059799999996</v>
      </c>
      <c r="G23" s="275">
        <v>745.26160000000004</v>
      </c>
      <c r="H23" s="275">
        <v>941.06565833000002</v>
      </c>
      <c r="I23" s="275">
        <v>983.84758968000006</v>
      </c>
      <c r="J23" s="275">
        <v>1021.9802584</v>
      </c>
      <c r="K23" s="275">
        <v>836.22621600000002</v>
      </c>
      <c r="L23" s="275">
        <v>778.20023451999998</v>
      </c>
      <c r="M23" s="275">
        <v>858.29507133000004</v>
      </c>
      <c r="N23" s="275">
        <v>879.38813064999999</v>
      </c>
      <c r="O23" s="275">
        <v>914.14582515999996</v>
      </c>
      <c r="P23" s="275">
        <v>956.28337213999998</v>
      </c>
      <c r="Q23" s="275">
        <v>779.65511193999998</v>
      </c>
      <c r="R23" s="275">
        <v>673.93542833000004</v>
      </c>
      <c r="S23" s="275">
        <v>691.58603934999996</v>
      </c>
      <c r="T23" s="275">
        <v>856.74470699999995</v>
      </c>
      <c r="U23" s="275">
        <v>940.00906194000004</v>
      </c>
      <c r="V23" s="275">
        <v>905.46329032000006</v>
      </c>
      <c r="W23" s="275">
        <v>831.65654167000002</v>
      </c>
      <c r="X23" s="275">
        <v>707.82737935</v>
      </c>
      <c r="Y23" s="275">
        <v>639.37900000000002</v>
      </c>
      <c r="Z23" s="275">
        <v>647.87684258000002</v>
      </c>
      <c r="AA23" s="275">
        <v>806.85310387000004</v>
      </c>
      <c r="AB23" s="275">
        <v>690.98434103</v>
      </c>
      <c r="AC23" s="275">
        <v>527.42202225999995</v>
      </c>
      <c r="AD23" s="275">
        <v>527.44250199999999</v>
      </c>
      <c r="AE23" s="275">
        <v>548.10098129000005</v>
      </c>
      <c r="AF23" s="275">
        <v>791.05870200000004</v>
      </c>
      <c r="AG23" s="275">
        <v>877.49227839000002</v>
      </c>
      <c r="AH23" s="275">
        <v>889.62805387000003</v>
      </c>
      <c r="AI23" s="275">
        <v>753.04449933000001</v>
      </c>
      <c r="AJ23" s="275">
        <v>630.16964515999996</v>
      </c>
      <c r="AK23" s="275">
        <v>600.20236666999995</v>
      </c>
      <c r="AL23" s="275">
        <v>772.69880516000001</v>
      </c>
      <c r="AM23" s="275">
        <v>808.26171677000002</v>
      </c>
      <c r="AN23" s="275">
        <v>698.47251320999999</v>
      </c>
      <c r="AO23" s="275">
        <v>643.43840677000003</v>
      </c>
      <c r="AP23" s="275">
        <v>588.84117866999998</v>
      </c>
      <c r="AQ23" s="275">
        <v>621.61989903000006</v>
      </c>
      <c r="AR23" s="275">
        <v>756.72807299999999</v>
      </c>
      <c r="AS23" s="275">
        <v>864.87464032000003</v>
      </c>
      <c r="AT23" s="275">
        <v>799.68251677000001</v>
      </c>
      <c r="AU23" s="275">
        <v>693.94232333000002</v>
      </c>
      <c r="AV23" s="275">
        <v>625.06546451999998</v>
      </c>
      <c r="AW23" s="275">
        <v>686.95558867</v>
      </c>
      <c r="AX23" s="275">
        <v>753.29602483999997</v>
      </c>
      <c r="AY23" s="275">
        <v>838.66668805999996</v>
      </c>
      <c r="AZ23" s="275">
        <v>742.95498928999996</v>
      </c>
      <c r="BA23" s="275">
        <v>652.08321813999999</v>
      </c>
      <c r="BB23" s="275">
        <v>595.94063096000002</v>
      </c>
      <c r="BC23" s="275">
        <v>577.98969999999997</v>
      </c>
      <c r="BD23" s="275">
        <v>735.17489999999998</v>
      </c>
      <c r="BE23" s="338">
        <v>795.98820000000001</v>
      </c>
      <c r="BF23" s="338">
        <v>800.46450000000004</v>
      </c>
      <c r="BG23" s="338">
        <v>639.80799999999999</v>
      </c>
      <c r="BH23" s="338">
        <v>601.64350000000002</v>
      </c>
      <c r="BI23" s="338">
        <v>634.83630000000005</v>
      </c>
      <c r="BJ23" s="338">
        <v>710.39139999999998</v>
      </c>
      <c r="BK23" s="338">
        <v>790.73670000000004</v>
      </c>
      <c r="BL23" s="338">
        <v>701.38130000000001</v>
      </c>
      <c r="BM23" s="338">
        <v>602.27329999999995</v>
      </c>
      <c r="BN23" s="338">
        <v>535.66750000000002</v>
      </c>
      <c r="BO23" s="338">
        <v>555.74030000000005</v>
      </c>
      <c r="BP23" s="338">
        <v>700.0607</v>
      </c>
      <c r="BQ23" s="338">
        <v>806.44529999999997</v>
      </c>
      <c r="BR23" s="338">
        <v>803.32979999999998</v>
      </c>
      <c r="BS23" s="338">
        <v>641.44939999999997</v>
      </c>
      <c r="BT23" s="338">
        <v>589.1825</v>
      </c>
      <c r="BU23" s="338">
        <v>600.01160000000004</v>
      </c>
      <c r="BV23" s="338">
        <v>667.46360000000004</v>
      </c>
    </row>
    <row r="24" spans="1:74" ht="11.1" customHeight="1" x14ac:dyDescent="0.2">
      <c r="A24" s="556" t="s">
        <v>470</v>
      </c>
      <c r="B24" s="557" t="s">
        <v>451</v>
      </c>
      <c r="C24" s="275">
        <v>1892.6696774</v>
      </c>
      <c r="D24" s="275">
        <v>1586.5940356999999</v>
      </c>
      <c r="E24" s="275">
        <v>1360.4663548000001</v>
      </c>
      <c r="F24" s="275">
        <v>1150.7053667</v>
      </c>
      <c r="G24" s="275">
        <v>1690.5028064999999</v>
      </c>
      <c r="H24" s="275">
        <v>1597.2604667000001</v>
      </c>
      <c r="I24" s="275">
        <v>1502.5415806000001</v>
      </c>
      <c r="J24" s="275">
        <v>1985.3110968000001</v>
      </c>
      <c r="K24" s="275">
        <v>1501.5988666999999</v>
      </c>
      <c r="L24" s="275">
        <v>1550.1596774</v>
      </c>
      <c r="M24" s="275">
        <v>1454.4449666999999</v>
      </c>
      <c r="N24" s="275">
        <v>1695.0431289999999</v>
      </c>
      <c r="O24" s="275">
        <v>2115.9322258000002</v>
      </c>
      <c r="P24" s="275">
        <v>2532.5866786000001</v>
      </c>
      <c r="Q24" s="275">
        <v>2314.3264515999999</v>
      </c>
      <c r="R24" s="275">
        <v>1799.5401667000001</v>
      </c>
      <c r="S24" s="275">
        <v>1752.6205484</v>
      </c>
      <c r="T24" s="275">
        <v>2327.9729667000001</v>
      </c>
      <c r="U24" s="275">
        <v>2953.433</v>
      </c>
      <c r="V24" s="275">
        <v>2528.5653225999999</v>
      </c>
      <c r="W24" s="275">
        <v>2397.6300667</v>
      </c>
      <c r="X24" s="275">
        <v>1891.9295483999999</v>
      </c>
      <c r="Y24" s="275">
        <v>2114.3507332999998</v>
      </c>
      <c r="Z24" s="275">
        <v>2477.1585805999998</v>
      </c>
      <c r="AA24" s="275">
        <v>2479.4258064999999</v>
      </c>
      <c r="AB24" s="275">
        <v>2627.2679655000002</v>
      </c>
      <c r="AC24" s="275">
        <v>2764.3705484000002</v>
      </c>
      <c r="AD24" s="275">
        <v>2646.4674</v>
      </c>
      <c r="AE24" s="275">
        <v>2602.11</v>
      </c>
      <c r="AF24" s="275">
        <v>3238.8078332999999</v>
      </c>
      <c r="AG24" s="275">
        <v>3957.5149031999999</v>
      </c>
      <c r="AH24" s="275">
        <v>4104.3254515999997</v>
      </c>
      <c r="AI24" s="275">
        <v>2676.9736333000001</v>
      </c>
      <c r="AJ24" s="275">
        <v>2227.1707096999999</v>
      </c>
      <c r="AK24" s="275">
        <v>2323.1816333000002</v>
      </c>
      <c r="AL24" s="275">
        <v>2158.7748387000001</v>
      </c>
      <c r="AM24" s="275">
        <v>2146.3088710000002</v>
      </c>
      <c r="AN24" s="275">
        <v>1956.1323571</v>
      </c>
      <c r="AO24" s="275">
        <v>2432.1788387000001</v>
      </c>
      <c r="AP24" s="275">
        <v>1828.7185999999999</v>
      </c>
      <c r="AQ24" s="275">
        <v>1937.8740645</v>
      </c>
      <c r="AR24" s="275">
        <v>2642.9453333000001</v>
      </c>
      <c r="AS24" s="275">
        <v>3608.7340322999999</v>
      </c>
      <c r="AT24" s="275">
        <v>3207.6068387</v>
      </c>
      <c r="AU24" s="275">
        <v>2918.5953666999999</v>
      </c>
      <c r="AV24" s="275">
        <v>2569.6143225999999</v>
      </c>
      <c r="AW24" s="275">
        <v>2535.3630333000001</v>
      </c>
      <c r="AX24" s="275">
        <v>2919.1992903</v>
      </c>
      <c r="AY24" s="275">
        <v>3165.2373871</v>
      </c>
      <c r="AZ24" s="275">
        <v>2616.6298213999999</v>
      </c>
      <c r="BA24" s="275">
        <v>2934.3290323000001</v>
      </c>
      <c r="BB24" s="275">
        <v>2856.1815667000001</v>
      </c>
      <c r="BC24" s="275">
        <v>3614.8</v>
      </c>
      <c r="BD24" s="275">
        <v>3811.5320000000002</v>
      </c>
      <c r="BE24" s="338">
        <v>4628.0140000000001</v>
      </c>
      <c r="BF24" s="338">
        <v>4535.6149999999998</v>
      </c>
      <c r="BG24" s="338">
        <v>3423.1660000000002</v>
      </c>
      <c r="BH24" s="338">
        <v>3040.268</v>
      </c>
      <c r="BI24" s="338">
        <v>2847.76</v>
      </c>
      <c r="BJ24" s="338">
        <v>3191.4119999999998</v>
      </c>
      <c r="BK24" s="338">
        <v>3304.991</v>
      </c>
      <c r="BL24" s="338">
        <v>3187.6669999999999</v>
      </c>
      <c r="BM24" s="338">
        <v>3284.3710000000001</v>
      </c>
      <c r="BN24" s="338">
        <v>2772.84</v>
      </c>
      <c r="BO24" s="338">
        <v>3102.038</v>
      </c>
      <c r="BP24" s="338">
        <v>3465.848</v>
      </c>
      <c r="BQ24" s="338">
        <v>4439.4459999999999</v>
      </c>
      <c r="BR24" s="338">
        <v>4401.0690000000004</v>
      </c>
      <c r="BS24" s="338">
        <v>3301.2890000000002</v>
      </c>
      <c r="BT24" s="338">
        <v>3047.2089999999998</v>
      </c>
      <c r="BU24" s="338">
        <v>3120.4879999999998</v>
      </c>
      <c r="BV24" s="338">
        <v>3484.9850000000001</v>
      </c>
    </row>
    <row r="25" spans="1:74" ht="11.1" customHeight="1" x14ac:dyDescent="0.2">
      <c r="A25" s="558" t="s">
        <v>471</v>
      </c>
      <c r="B25" s="559" t="s">
        <v>453</v>
      </c>
      <c r="C25" s="275">
        <v>28.743842580999999</v>
      </c>
      <c r="D25" s="275">
        <v>24.846343570999998</v>
      </c>
      <c r="E25" s="275">
        <v>29.545244516</v>
      </c>
      <c r="F25" s="275">
        <v>22.370276333</v>
      </c>
      <c r="G25" s="275">
        <v>25.263014194</v>
      </c>
      <c r="H25" s="275">
        <v>27.244283332999998</v>
      </c>
      <c r="I25" s="275">
        <v>26.071972257999999</v>
      </c>
      <c r="J25" s="275">
        <v>24.353589355</v>
      </c>
      <c r="K25" s="275">
        <v>24.742781000000001</v>
      </c>
      <c r="L25" s="275">
        <v>11.971396774</v>
      </c>
      <c r="M25" s="275">
        <v>20.225156667</v>
      </c>
      <c r="N25" s="275">
        <v>23.323235806</v>
      </c>
      <c r="O25" s="275">
        <v>24.555329032</v>
      </c>
      <c r="P25" s="275">
        <v>27.887104286</v>
      </c>
      <c r="Q25" s="275">
        <v>18.597083225999999</v>
      </c>
      <c r="R25" s="275">
        <v>17.942615666999998</v>
      </c>
      <c r="S25" s="275">
        <v>20.962380323000001</v>
      </c>
      <c r="T25" s="275">
        <v>27.977886000000002</v>
      </c>
      <c r="U25" s="275">
        <v>25.819332902999999</v>
      </c>
      <c r="V25" s="275">
        <v>24.956609355000001</v>
      </c>
      <c r="W25" s="275">
        <v>23.225570000000001</v>
      </c>
      <c r="X25" s="275">
        <v>12.428536451999999</v>
      </c>
      <c r="Y25" s="275">
        <v>23.549638667</v>
      </c>
      <c r="Z25" s="275">
        <v>15.13417871</v>
      </c>
      <c r="AA25" s="275">
        <v>15.869265161</v>
      </c>
      <c r="AB25" s="275">
        <v>22.633418621000001</v>
      </c>
      <c r="AC25" s="275">
        <v>19.663127418999998</v>
      </c>
      <c r="AD25" s="275">
        <v>21.268169332999999</v>
      </c>
      <c r="AE25" s="275">
        <v>18.171230323</v>
      </c>
      <c r="AF25" s="275">
        <v>17.999358666999999</v>
      </c>
      <c r="AG25" s="275">
        <v>18.209879999999998</v>
      </c>
      <c r="AH25" s="275">
        <v>19.618712257999999</v>
      </c>
      <c r="AI25" s="275">
        <v>14.592936999999999</v>
      </c>
      <c r="AJ25" s="275">
        <v>15.548225806</v>
      </c>
      <c r="AK25" s="275">
        <v>15.086879333000001</v>
      </c>
      <c r="AL25" s="275">
        <v>17.140409032000001</v>
      </c>
      <c r="AM25" s="275">
        <v>17.055438065000001</v>
      </c>
      <c r="AN25" s="275">
        <v>13.264435000000001</v>
      </c>
      <c r="AO25" s="275">
        <v>13.931816129</v>
      </c>
      <c r="AP25" s="275">
        <v>13.044466999999999</v>
      </c>
      <c r="AQ25" s="275">
        <v>17.420396774</v>
      </c>
      <c r="AR25" s="275">
        <v>18.936252667000002</v>
      </c>
      <c r="AS25" s="275">
        <v>16.140432258000001</v>
      </c>
      <c r="AT25" s="275">
        <v>16.869990968</v>
      </c>
      <c r="AU25" s="275">
        <v>15.385780333</v>
      </c>
      <c r="AV25" s="275">
        <v>17.064946128999999</v>
      </c>
      <c r="AW25" s="275">
        <v>15.164493332999999</v>
      </c>
      <c r="AX25" s="275">
        <v>16.079306773999999</v>
      </c>
      <c r="AY25" s="275">
        <v>24.94977871</v>
      </c>
      <c r="AZ25" s="275">
        <v>18.051643571</v>
      </c>
      <c r="BA25" s="275">
        <v>12.602824794</v>
      </c>
      <c r="BB25" s="275">
        <v>11.043816558</v>
      </c>
      <c r="BC25" s="275">
        <v>18.392019999999999</v>
      </c>
      <c r="BD25" s="275">
        <v>22.073799999999999</v>
      </c>
      <c r="BE25" s="338">
        <v>20.623919999999998</v>
      </c>
      <c r="BF25" s="338">
        <v>21.821429999999999</v>
      </c>
      <c r="BG25" s="338">
        <v>18.60981</v>
      </c>
      <c r="BH25" s="338">
        <v>14.32588</v>
      </c>
      <c r="BI25" s="338">
        <v>18.58559</v>
      </c>
      <c r="BJ25" s="338">
        <v>19.229810000000001</v>
      </c>
      <c r="BK25" s="338">
        <v>21.657109999999999</v>
      </c>
      <c r="BL25" s="338">
        <v>20.53613</v>
      </c>
      <c r="BM25" s="338">
        <v>18.22662</v>
      </c>
      <c r="BN25" s="338">
        <v>16.658930000000002</v>
      </c>
      <c r="BO25" s="338">
        <v>19.551939999999998</v>
      </c>
      <c r="BP25" s="338">
        <v>21.929770000000001</v>
      </c>
      <c r="BQ25" s="338">
        <v>21.377559999999999</v>
      </c>
      <c r="BR25" s="338">
        <v>22.133759999999999</v>
      </c>
      <c r="BS25" s="338">
        <v>18.82067</v>
      </c>
      <c r="BT25" s="338">
        <v>14.458310000000001</v>
      </c>
      <c r="BU25" s="338">
        <v>18.67136</v>
      </c>
      <c r="BV25" s="338">
        <v>19.184069999999998</v>
      </c>
    </row>
    <row r="26" spans="1:74" ht="11.1" customHeight="1" x14ac:dyDescent="0.2">
      <c r="A26" s="581"/>
      <c r="B26" s="131" t="s">
        <v>472</v>
      </c>
      <c r="C26" s="251"/>
      <c r="D26" s="251"/>
      <c r="E26" s="251"/>
      <c r="F26" s="251"/>
      <c r="G26" s="251"/>
      <c r="H26" s="251"/>
      <c r="I26" s="251"/>
      <c r="J26" s="251"/>
      <c r="K26" s="251"/>
      <c r="L26" s="251"/>
      <c r="M26" s="251"/>
      <c r="N26" s="251"/>
      <c r="O26" s="251"/>
      <c r="P26" s="251"/>
      <c r="Q26" s="251"/>
      <c r="R26" s="251"/>
      <c r="S26" s="251"/>
      <c r="T26" s="251"/>
      <c r="U26" s="251"/>
      <c r="V26" s="251"/>
      <c r="W26" s="251"/>
      <c r="X26" s="251"/>
      <c r="Y26" s="251"/>
      <c r="Z26" s="251"/>
      <c r="AA26" s="251"/>
      <c r="AB26" s="251"/>
      <c r="AC26" s="251"/>
      <c r="AD26" s="251"/>
      <c r="AE26" s="251"/>
      <c r="AF26" s="251"/>
      <c r="AG26" s="251"/>
      <c r="AH26" s="251"/>
      <c r="AI26" s="251"/>
      <c r="AJ26" s="251"/>
      <c r="AK26" s="251"/>
      <c r="AL26" s="251"/>
      <c r="AM26" s="251"/>
      <c r="AN26" s="251"/>
      <c r="AO26" s="251"/>
      <c r="AP26" s="251"/>
      <c r="AQ26" s="251"/>
      <c r="AR26" s="251"/>
      <c r="AS26" s="251"/>
      <c r="AT26" s="251"/>
      <c r="AU26" s="251"/>
      <c r="AV26" s="251"/>
      <c r="AW26" s="251"/>
      <c r="AX26" s="251"/>
      <c r="AY26" s="251"/>
      <c r="AZ26" s="251"/>
      <c r="BA26" s="251"/>
      <c r="BB26" s="251"/>
      <c r="BC26" s="251"/>
      <c r="BD26" s="251"/>
      <c r="BE26" s="364"/>
      <c r="BF26" s="364"/>
      <c r="BG26" s="364"/>
      <c r="BH26" s="364"/>
      <c r="BI26" s="364"/>
      <c r="BJ26" s="364"/>
      <c r="BK26" s="364"/>
      <c r="BL26" s="364"/>
      <c r="BM26" s="364"/>
      <c r="BN26" s="364"/>
      <c r="BO26" s="364"/>
      <c r="BP26" s="364"/>
      <c r="BQ26" s="364"/>
      <c r="BR26" s="364"/>
      <c r="BS26" s="364"/>
      <c r="BT26" s="364"/>
      <c r="BU26" s="364"/>
      <c r="BV26" s="364"/>
    </row>
    <row r="27" spans="1:74" ht="11.1" customHeight="1" x14ac:dyDescent="0.2">
      <c r="A27" s="556" t="s">
        <v>473</v>
      </c>
      <c r="B27" s="557" t="s">
        <v>449</v>
      </c>
      <c r="C27" s="275">
        <v>348.24190322999999</v>
      </c>
      <c r="D27" s="275">
        <v>351.41860714000001</v>
      </c>
      <c r="E27" s="275">
        <v>290.22709677</v>
      </c>
      <c r="F27" s="275">
        <v>261.77943333000002</v>
      </c>
      <c r="G27" s="275">
        <v>263.52296774000001</v>
      </c>
      <c r="H27" s="275">
        <v>297.55590000000001</v>
      </c>
      <c r="I27" s="275">
        <v>359.16177419000002</v>
      </c>
      <c r="J27" s="275">
        <v>357.14512903000002</v>
      </c>
      <c r="K27" s="275">
        <v>340.75173332999998</v>
      </c>
      <c r="L27" s="275">
        <v>310.01661289999998</v>
      </c>
      <c r="M27" s="275">
        <v>308.90126666999998</v>
      </c>
      <c r="N27" s="275">
        <v>323.34503225999998</v>
      </c>
      <c r="O27" s="275">
        <v>312.50770968</v>
      </c>
      <c r="P27" s="275">
        <v>273.38053571</v>
      </c>
      <c r="Q27" s="275">
        <v>269.59251612999998</v>
      </c>
      <c r="R27" s="275">
        <v>248.69103333000001</v>
      </c>
      <c r="S27" s="275">
        <v>268.95412902999999</v>
      </c>
      <c r="T27" s="275">
        <v>322.18450000000001</v>
      </c>
      <c r="U27" s="275">
        <v>339.44454839000002</v>
      </c>
      <c r="V27" s="275">
        <v>340.14380645</v>
      </c>
      <c r="W27" s="275">
        <v>311.20850000000002</v>
      </c>
      <c r="X27" s="275">
        <v>290.79125806000002</v>
      </c>
      <c r="Y27" s="275">
        <v>278.44086666999999</v>
      </c>
      <c r="Z27" s="275">
        <v>303.78945161000001</v>
      </c>
      <c r="AA27" s="275">
        <v>296.46416128999999</v>
      </c>
      <c r="AB27" s="275">
        <v>240.74134483</v>
      </c>
      <c r="AC27" s="275">
        <v>194.98622581000001</v>
      </c>
      <c r="AD27" s="275">
        <v>171.81290000000001</v>
      </c>
      <c r="AE27" s="275">
        <v>188.48403225999999</v>
      </c>
      <c r="AF27" s="275">
        <v>267.31826667000001</v>
      </c>
      <c r="AG27" s="275">
        <v>321.29574194000003</v>
      </c>
      <c r="AH27" s="275">
        <v>321.37477418999998</v>
      </c>
      <c r="AI27" s="275">
        <v>290.75693332999998</v>
      </c>
      <c r="AJ27" s="275">
        <v>283.60393548000002</v>
      </c>
      <c r="AK27" s="275">
        <v>267.51133333000001</v>
      </c>
      <c r="AL27" s="275">
        <v>314.97925806000001</v>
      </c>
      <c r="AM27" s="275">
        <v>308.74609677000001</v>
      </c>
      <c r="AN27" s="275">
        <v>276.20035713999999</v>
      </c>
      <c r="AO27" s="275">
        <v>223.67212903000001</v>
      </c>
      <c r="AP27" s="275">
        <v>185.58920000000001</v>
      </c>
      <c r="AQ27" s="275">
        <v>205.41906452000001</v>
      </c>
      <c r="AR27" s="275">
        <v>247.97656667000001</v>
      </c>
      <c r="AS27" s="275">
        <v>315.98919354999998</v>
      </c>
      <c r="AT27" s="275">
        <v>328.53212903000002</v>
      </c>
      <c r="AU27" s="275">
        <v>292.56360000000001</v>
      </c>
      <c r="AV27" s="275">
        <v>264.75690322999998</v>
      </c>
      <c r="AW27" s="275">
        <v>279.16066667000001</v>
      </c>
      <c r="AX27" s="275">
        <v>275.08209677000002</v>
      </c>
      <c r="AY27" s="275">
        <v>264.07838709999999</v>
      </c>
      <c r="AZ27" s="275">
        <v>233.321</v>
      </c>
      <c r="BA27" s="275">
        <v>220.93451612999999</v>
      </c>
      <c r="BB27" s="275">
        <v>178.37520000000001</v>
      </c>
      <c r="BC27" s="275">
        <v>144.34729999999999</v>
      </c>
      <c r="BD27" s="275">
        <v>313.154</v>
      </c>
      <c r="BE27" s="338">
        <v>321.83409999999998</v>
      </c>
      <c r="BF27" s="338">
        <v>311.23869999999999</v>
      </c>
      <c r="BG27" s="338">
        <v>272.83449999999999</v>
      </c>
      <c r="BH27" s="338">
        <v>263.39550000000003</v>
      </c>
      <c r="BI27" s="338">
        <v>293.28800000000001</v>
      </c>
      <c r="BJ27" s="338">
        <v>290.6574</v>
      </c>
      <c r="BK27" s="338">
        <v>307.01870000000002</v>
      </c>
      <c r="BL27" s="338">
        <v>293.62470000000002</v>
      </c>
      <c r="BM27" s="338">
        <v>251.65600000000001</v>
      </c>
      <c r="BN27" s="338">
        <v>192.4384</v>
      </c>
      <c r="BO27" s="338">
        <v>189.07550000000001</v>
      </c>
      <c r="BP27" s="338">
        <v>232.61789999999999</v>
      </c>
      <c r="BQ27" s="338">
        <v>270.44420000000002</v>
      </c>
      <c r="BR27" s="338">
        <v>284.70460000000003</v>
      </c>
      <c r="BS27" s="338">
        <v>258.44349999999997</v>
      </c>
      <c r="BT27" s="338">
        <v>252.04480000000001</v>
      </c>
      <c r="BU27" s="338">
        <v>286.63760000000002</v>
      </c>
      <c r="BV27" s="338">
        <v>274.62020000000001</v>
      </c>
    </row>
    <row r="28" spans="1:74" ht="11.1" customHeight="1" x14ac:dyDescent="0.2">
      <c r="A28" s="556" t="s">
        <v>474</v>
      </c>
      <c r="B28" s="557" t="s">
        <v>451</v>
      </c>
      <c r="C28" s="275">
        <v>4576.6418064999998</v>
      </c>
      <c r="D28" s="275">
        <v>4712.5918928999999</v>
      </c>
      <c r="E28" s="275">
        <v>3445.7013870999999</v>
      </c>
      <c r="F28" s="275">
        <v>3448.1719667000002</v>
      </c>
      <c r="G28" s="275">
        <v>3710.3723226000002</v>
      </c>
      <c r="H28" s="275">
        <v>4224.1928332999996</v>
      </c>
      <c r="I28" s="275">
        <v>5898.1114839000002</v>
      </c>
      <c r="J28" s="275">
        <v>6056.3226451999999</v>
      </c>
      <c r="K28" s="275">
        <v>6162.4174000000003</v>
      </c>
      <c r="L28" s="275">
        <v>5441.5187419000004</v>
      </c>
      <c r="M28" s="275">
        <v>4431.5120333000004</v>
      </c>
      <c r="N28" s="275">
        <v>4293.8568386999996</v>
      </c>
      <c r="O28" s="275">
        <v>4084.2683225999999</v>
      </c>
      <c r="P28" s="275">
        <v>3460.7396429</v>
      </c>
      <c r="Q28" s="275">
        <v>3632.4999677000001</v>
      </c>
      <c r="R28" s="275">
        <v>3906.4554333000001</v>
      </c>
      <c r="S28" s="275">
        <v>3722.0987418999998</v>
      </c>
      <c r="T28" s="275">
        <v>5886.0910000000003</v>
      </c>
      <c r="U28" s="275">
        <v>6349.3948710000004</v>
      </c>
      <c r="V28" s="275">
        <v>6740.7469031999999</v>
      </c>
      <c r="W28" s="275">
        <v>6406.7763333000003</v>
      </c>
      <c r="X28" s="275">
        <v>5706.3338064999998</v>
      </c>
      <c r="Y28" s="275">
        <v>4812.7867333000004</v>
      </c>
      <c r="Z28" s="275">
        <v>4903.9783547999996</v>
      </c>
      <c r="AA28" s="275">
        <v>4611.3637742000001</v>
      </c>
      <c r="AB28" s="275">
        <v>4028.5173103000002</v>
      </c>
      <c r="AC28" s="275">
        <v>3367.1042581000002</v>
      </c>
      <c r="AD28" s="275">
        <v>3366.5605332999999</v>
      </c>
      <c r="AE28" s="275">
        <v>3569.7885160999999</v>
      </c>
      <c r="AF28" s="275">
        <v>5329.5095332999999</v>
      </c>
      <c r="AG28" s="275">
        <v>6041.9323548000002</v>
      </c>
      <c r="AH28" s="275">
        <v>6404.5328710000003</v>
      </c>
      <c r="AI28" s="275">
        <v>5359.2752667000004</v>
      </c>
      <c r="AJ28" s="275">
        <v>4388.7026452</v>
      </c>
      <c r="AK28" s="275">
        <v>3658.9337</v>
      </c>
      <c r="AL28" s="275">
        <v>4059.2122902999999</v>
      </c>
      <c r="AM28" s="275">
        <v>3960.9672581</v>
      </c>
      <c r="AN28" s="275">
        <v>3038.3625714</v>
      </c>
      <c r="AO28" s="275">
        <v>2563.2496774000001</v>
      </c>
      <c r="AP28" s="275">
        <v>2677.9652000000001</v>
      </c>
      <c r="AQ28" s="275">
        <v>3125.5191613000002</v>
      </c>
      <c r="AR28" s="275">
        <v>4340.4314666999999</v>
      </c>
      <c r="AS28" s="275">
        <v>5775.1456773999998</v>
      </c>
      <c r="AT28" s="275">
        <v>6081.1908387000003</v>
      </c>
      <c r="AU28" s="275">
        <v>4994.5416667</v>
      </c>
      <c r="AV28" s="275">
        <v>4464.7703871000003</v>
      </c>
      <c r="AW28" s="275">
        <v>3723.5750667000002</v>
      </c>
      <c r="AX28" s="275">
        <v>4151.0955161000002</v>
      </c>
      <c r="AY28" s="275">
        <v>3676.4113548</v>
      </c>
      <c r="AZ28" s="275">
        <v>3650.7366785999998</v>
      </c>
      <c r="BA28" s="275">
        <v>3549.3909677000001</v>
      </c>
      <c r="BB28" s="275">
        <v>3213.9407999999999</v>
      </c>
      <c r="BC28" s="275">
        <v>3143.2280000000001</v>
      </c>
      <c r="BD28" s="275">
        <v>4149.2610000000004</v>
      </c>
      <c r="BE28" s="338">
        <v>5475.6090000000004</v>
      </c>
      <c r="BF28" s="338">
        <v>5801.6940000000004</v>
      </c>
      <c r="BG28" s="338">
        <v>5093.6629999999996</v>
      </c>
      <c r="BH28" s="338">
        <v>4294.5910000000003</v>
      </c>
      <c r="BI28" s="338">
        <v>3793.3150000000001</v>
      </c>
      <c r="BJ28" s="338">
        <v>4026.0520000000001</v>
      </c>
      <c r="BK28" s="338">
        <v>4191.7169999999996</v>
      </c>
      <c r="BL28" s="338">
        <v>3810.0830000000001</v>
      </c>
      <c r="BM28" s="338">
        <v>3268.0140000000001</v>
      </c>
      <c r="BN28" s="338">
        <v>3135.4839999999999</v>
      </c>
      <c r="BO28" s="338">
        <v>3320.3589999999999</v>
      </c>
      <c r="BP28" s="338">
        <v>4304.5680000000002</v>
      </c>
      <c r="BQ28" s="338">
        <v>5501.4080000000004</v>
      </c>
      <c r="BR28" s="338">
        <v>5829.52</v>
      </c>
      <c r="BS28" s="338">
        <v>5184.0469999999996</v>
      </c>
      <c r="BT28" s="338">
        <v>4401.1109999999999</v>
      </c>
      <c r="BU28" s="338">
        <v>3845.857</v>
      </c>
      <c r="BV28" s="338">
        <v>4112.9269999999997</v>
      </c>
    </row>
    <row r="29" spans="1:74" ht="11.1" customHeight="1" x14ac:dyDescent="0.2">
      <c r="A29" s="583" t="s">
        <v>475</v>
      </c>
      <c r="B29" s="559" t="s">
        <v>453</v>
      </c>
      <c r="C29" s="275">
        <v>36.261626774</v>
      </c>
      <c r="D29" s="275">
        <v>38.865165714</v>
      </c>
      <c r="E29" s="275">
        <v>35.159867097000003</v>
      </c>
      <c r="F29" s="275">
        <v>33.330562</v>
      </c>
      <c r="G29" s="275">
        <v>34.987209354999997</v>
      </c>
      <c r="H29" s="275">
        <v>30.927312666999999</v>
      </c>
      <c r="I29" s="275">
        <v>33.760220967999999</v>
      </c>
      <c r="J29" s="275">
        <v>37.212168386999998</v>
      </c>
      <c r="K29" s="275">
        <v>41.071438667000002</v>
      </c>
      <c r="L29" s="275">
        <v>38.180269031999998</v>
      </c>
      <c r="M29" s="275">
        <v>34.563117667</v>
      </c>
      <c r="N29" s="275">
        <v>36.225172581000002</v>
      </c>
      <c r="O29" s="275">
        <v>37.277548064999998</v>
      </c>
      <c r="P29" s="275">
        <v>35.201353214000001</v>
      </c>
      <c r="Q29" s="275">
        <v>32.499809999999997</v>
      </c>
      <c r="R29" s="275">
        <v>36.393379666999998</v>
      </c>
      <c r="S29" s="275">
        <v>35.131691613000001</v>
      </c>
      <c r="T29" s="275">
        <v>37.314363667000002</v>
      </c>
      <c r="U29" s="275">
        <v>38.370016774</v>
      </c>
      <c r="V29" s="275">
        <v>39.897233225999997</v>
      </c>
      <c r="W29" s="275">
        <v>38.778527333</v>
      </c>
      <c r="X29" s="275">
        <v>38.609365484000001</v>
      </c>
      <c r="Y29" s="275">
        <v>36.223553666999997</v>
      </c>
      <c r="Z29" s="275">
        <v>34.926597741999998</v>
      </c>
      <c r="AA29" s="275">
        <v>38.408216451999998</v>
      </c>
      <c r="AB29" s="275">
        <v>37.781187240999998</v>
      </c>
      <c r="AC29" s="275">
        <v>35.612395483999997</v>
      </c>
      <c r="AD29" s="275">
        <v>34.296286666999997</v>
      </c>
      <c r="AE29" s="275">
        <v>36.618850645000002</v>
      </c>
      <c r="AF29" s="275">
        <v>36.585908000000003</v>
      </c>
      <c r="AG29" s="275">
        <v>38.231612902999998</v>
      </c>
      <c r="AH29" s="275">
        <v>39.028638387000001</v>
      </c>
      <c r="AI29" s="275">
        <v>38.621451667000002</v>
      </c>
      <c r="AJ29" s="275">
        <v>37.174310968</v>
      </c>
      <c r="AK29" s="275">
        <v>37.496389667000003</v>
      </c>
      <c r="AL29" s="275">
        <v>40.804750323</v>
      </c>
      <c r="AM29" s="275">
        <v>41.371453547999998</v>
      </c>
      <c r="AN29" s="275">
        <v>36.888878929000001</v>
      </c>
      <c r="AO29" s="275">
        <v>38.657373225999997</v>
      </c>
      <c r="AP29" s="275">
        <v>36.209905667000001</v>
      </c>
      <c r="AQ29" s="275">
        <v>35.849702581000003</v>
      </c>
      <c r="AR29" s="275">
        <v>38.516486333000003</v>
      </c>
      <c r="AS29" s="275">
        <v>38.013453226000003</v>
      </c>
      <c r="AT29" s="275">
        <v>39.119596774000001</v>
      </c>
      <c r="AU29" s="275">
        <v>40.080912667</v>
      </c>
      <c r="AV29" s="275">
        <v>39.297018710000003</v>
      </c>
      <c r="AW29" s="275">
        <v>35.827649332999997</v>
      </c>
      <c r="AX29" s="275">
        <v>35.868440645</v>
      </c>
      <c r="AY29" s="275">
        <v>36.483207741999998</v>
      </c>
      <c r="AZ29" s="275">
        <v>37.702886429000003</v>
      </c>
      <c r="BA29" s="275">
        <v>33.153523297</v>
      </c>
      <c r="BB29" s="275">
        <v>35.685683441999998</v>
      </c>
      <c r="BC29" s="275">
        <v>35.399769999999997</v>
      </c>
      <c r="BD29" s="275">
        <v>38.560899999999997</v>
      </c>
      <c r="BE29" s="338">
        <v>38.352939999999997</v>
      </c>
      <c r="BF29" s="338">
        <v>39.143770000000004</v>
      </c>
      <c r="BG29" s="338">
        <v>38.14058</v>
      </c>
      <c r="BH29" s="338">
        <v>37.963050000000003</v>
      </c>
      <c r="BI29" s="338">
        <v>37.179769999999998</v>
      </c>
      <c r="BJ29" s="338">
        <v>37.230150000000002</v>
      </c>
      <c r="BK29" s="338">
        <v>38.38937</v>
      </c>
      <c r="BL29" s="338">
        <v>38.490690000000001</v>
      </c>
      <c r="BM29" s="338">
        <v>36.195189999999997</v>
      </c>
      <c r="BN29" s="338">
        <v>35.151739999999997</v>
      </c>
      <c r="BO29" s="338">
        <v>36.174059999999997</v>
      </c>
      <c r="BP29" s="338">
        <v>36.432670000000002</v>
      </c>
      <c r="BQ29" s="338">
        <v>37.092320000000001</v>
      </c>
      <c r="BR29" s="338">
        <v>38.40166</v>
      </c>
      <c r="BS29" s="338">
        <v>38.051499999999997</v>
      </c>
      <c r="BT29" s="338">
        <v>37.50958</v>
      </c>
      <c r="BU29" s="338">
        <v>36.707859999999997</v>
      </c>
      <c r="BV29" s="338">
        <v>36.47175</v>
      </c>
    </row>
    <row r="30" spans="1:74" ht="11.1" customHeight="1" x14ac:dyDescent="0.2">
      <c r="A30" s="583"/>
      <c r="B30" s="584"/>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7"/>
      <c r="AV30" s="257"/>
      <c r="AW30" s="257"/>
      <c r="AX30" s="257"/>
      <c r="AY30" s="257"/>
      <c r="AZ30" s="257"/>
      <c r="BA30" s="257"/>
      <c r="BB30" s="257"/>
      <c r="BC30" s="257"/>
      <c r="BD30" s="257"/>
      <c r="BE30" s="341"/>
      <c r="BF30" s="341"/>
      <c r="BG30" s="341"/>
      <c r="BH30" s="341"/>
      <c r="BI30" s="341"/>
      <c r="BJ30" s="341"/>
      <c r="BK30" s="341"/>
      <c r="BL30" s="341"/>
      <c r="BM30" s="341"/>
      <c r="BN30" s="341"/>
      <c r="BO30" s="341"/>
      <c r="BP30" s="341"/>
      <c r="BQ30" s="341"/>
      <c r="BR30" s="341"/>
      <c r="BS30" s="341"/>
      <c r="BT30" s="341"/>
      <c r="BU30" s="341"/>
      <c r="BV30" s="341"/>
    </row>
    <row r="31" spans="1:74" ht="11.1" customHeight="1" x14ac:dyDescent="0.2">
      <c r="A31" s="583"/>
      <c r="B31" s="109" t="s">
        <v>476</v>
      </c>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7"/>
      <c r="AG31" s="257"/>
      <c r="AH31" s="257"/>
      <c r="AI31" s="257"/>
      <c r="AJ31" s="257"/>
      <c r="AK31" s="257"/>
      <c r="AL31" s="257"/>
      <c r="AM31" s="257"/>
      <c r="AN31" s="257"/>
      <c r="AO31" s="257"/>
      <c r="AP31" s="257"/>
      <c r="AQ31" s="257"/>
      <c r="AR31" s="257"/>
      <c r="AS31" s="257"/>
      <c r="AT31" s="257"/>
      <c r="AU31" s="257"/>
      <c r="AV31" s="257"/>
      <c r="AW31" s="257"/>
      <c r="AX31" s="257"/>
      <c r="AY31" s="257"/>
      <c r="AZ31" s="257"/>
      <c r="BA31" s="257"/>
      <c r="BB31" s="257"/>
      <c r="BC31" s="257"/>
      <c r="BD31" s="257"/>
      <c r="BE31" s="341"/>
      <c r="BF31" s="341"/>
      <c r="BG31" s="341"/>
      <c r="BH31" s="341"/>
      <c r="BI31" s="341"/>
      <c r="BJ31" s="341"/>
      <c r="BK31" s="341"/>
      <c r="BL31" s="341"/>
      <c r="BM31" s="341"/>
      <c r="BN31" s="341"/>
      <c r="BO31" s="341"/>
      <c r="BP31" s="341"/>
      <c r="BQ31" s="341"/>
      <c r="BR31" s="341"/>
      <c r="BS31" s="341"/>
      <c r="BT31" s="341"/>
      <c r="BU31" s="341"/>
      <c r="BV31" s="341"/>
    </row>
    <row r="32" spans="1:74" ht="11.1" customHeight="1" x14ac:dyDescent="0.2">
      <c r="A32" s="583" t="s">
        <v>64</v>
      </c>
      <c r="B32" s="584" t="s">
        <v>477</v>
      </c>
      <c r="C32" s="585">
        <v>133.70472699999999</v>
      </c>
      <c r="D32" s="585">
        <v>119.90428300000001</v>
      </c>
      <c r="E32" s="585">
        <v>118.260238</v>
      </c>
      <c r="F32" s="585">
        <v>128.92501799999999</v>
      </c>
      <c r="G32" s="585">
        <v>136.92056299999999</v>
      </c>
      <c r="H32" s="585">
        <v>133.479434</v>
      </c>
      <c r="I32" s="585">
        <v>125.869913</v>
      </c>
      <c r="J32" s="585">
        <v>121.36913199999999</v>
      </c>
      <c r="K32" s="585">
        <v>124.54611800000001</v>
      </c>
      <c r="L32" s="585">
        <v>136.96425400000001</v>
      </c>
      <c r="M32" s="585">
        <v>142.59539599999999</v>
      </c>
      <c r="N32" s="585">
        <v>151.54845399999999</v>
      </c>
      <c r="O32" s="585">
        <v>154.389578</v>
      </c>
      <c r="P32" s="585">
        <v>149.07128700000001</v>
      </c>
      <c r="Q32" s="585">
        <v>154.346698</v>
      </c>
      <c r="R32" s="585">
        <v>167.06340900000001</v>
      </c>
      <c r="S32" s="585">
        <v>172.809335</v>
      </c>
      <c r="T32" s="585">
        <v>166.43659700000001</v>
      </c>
      <c r="U32" s="585">
        <v>157.93807699999999</v>
      </c>
      <c r="V32" s="585">
        <v>155.95185499999999</v>
      </c>
      <c r="W32" s="585">
        <v>162.108619</v>
      </c>
      <c r="X32" s="585">
        <v>175.587987</v>
      </c>
      <c r="Y32" s="585">
        <v>188.594571</v>
      </c>
      <c r="Z32" s="585">
        <v>195.54803699999999</v>
      </c>
      <c r="AA32" s="585">
        <v>187.203047</v>
      </c>
      <c r="AB32" s="585">
        <v>187.06361799999999</v>
      </c>
      <c r="AC32" s="585">
        <v>191.55273500000001</v>
      </c>
      <c r="AD32" s="585">
        <v>193.18521200000001</v>
      </c>
      <c r="AE32" s="585">
        <v>192.41693000000001</v>
      </c>
      <c r="AF32" s="585">
        <v>182.086476</v>
      </c>
      <c r="AG32" s="585">
        <v>168.11860899999999</v>
      </c>
      <c r="AH32" s="585">
        <v>158.908174</v>
      </c>
      <c r="AI32" s="585">
        <v>156.56690900000001</v>
      </c>
      <c r="AJ32" s="585">
        <v>160.93226000000001</v>
      </c>
      <c r="AK32" s="585">
        <v>170.27655799999999</v>
      </c>
      <c r="AL32" s="585">
        <v>162.00901400000001</v>
      </c>
      <c r="AM32" s="585">
        <v>156.174691</v>
      </c>
      <c r="AN32" s="585">
        <v>160.447622</v>
      </c>
      <c r="AO32" s="585">
        <v>161.69028399999999</v>
      </c>
      <c r="AP32" s="585">
        <v>163.72266300000001</v>
      </c>
      <c r="AQ32" s="585">
        <v>162.309099</v>
      </c>
      <c r="AR32" s="585">
        <v>157.71925200000001</v>
      </c>
      <c r="AS32" s="585">
        <v>145.376148</v>
      </c>
      <c r="AT32" s="585">
        <v>141.720201</v>
      </c>
      <c r="AU32" s="585">
        <v>139.31500700000001</v>
      </c>
      <c r="AV32" s="585">
        <v>141.20403300000001</v>
      </c>
      <c r="AW32" s="585">
        <v>143.20974699999999</v>
      </c>
      <c r="AX32" s="585">
        <v>137.15473499999999</v>
      </c>
      <c r="AY32" s="585">
        <v>123.49857799999999</v>
      </c>
      <c r="AZ32" s="585">
        <v>120.86599099999999</v>
      </c>
      <c r="BA32" s="585">
        <v>126.397733</v>
      </c>
      <c r="BB32" s="585">
        <v>128.980074</v>
      </c>
      <c r="BC32" s="585">
        <v>128.10659999999999</v>
      </c>
      <c r="BD32" s="585">
        <v>121.45829999999999</v>
      </c>
      <c r="BE32" s="586">
        <v>114.41459999999999</v>
      </c>
      <c r="BF32" s="586">
        <v>110.8314</v>
      </c>
      <c r="BG32" s="586">
        <v>109.4974</v>
      </c>
      <c r="BH32" s="586">
        <v>114.6433</v>
      </c>
      <c r="BI32" s="586">
        <v>119.8661</v>
      </c>
      <c r="BJ32" s="586">
        <v>117.6288</v>
      </c>
      <c r="BK32" s="586">
        <v>113.3497</v>
      </c>
      <c r="BL32" s="586">
        <v>111.0252</v>
      </c>
      <c r="BM32" s="586">
        <v>116.6915</v>
      </c>
      <c r="BN32" s="586">
        <v>117.6435</v>
      </c>
      <c r="BO32" s="586">
        <v>119.35169999999999</v>
      </c>
      <c r="BP32" s="586">
        <v>114.4264</v>
      </c>
      <c r="BQ32" s="586">
        <v>111.9374</v>
      </c>
      <c r="BR32" s="586">
        <v>110.25190000000001</v>
      </c>
      <c r="BS32" s="586">
        <v>108.77589999999999</v>
      </c>
      <c r="BT32" s="586">
        <v>113.8216</v>
      </c>
      <c r="BU32" s="586">
        <v>118.9494</v>
      </c>
      <c r="BV32" s="586">
        <v>118.1224</v>
      </c>
    </row>
    <row r="33" spans="1:74" ht="11.1" customHeight="1" x14ac:dyDescent="0.2">
      <c r="A33" s="583" t="s">
        <v>80</v>
      </c>
      <c r="B33" s="584" t="s">
        <v>1012</v>
      </c>
      <c r="C33" s="585">
        <v>10.056524</v>
      </c>
      <c r="D33" s="585">
        <v>10.676515999999999</v>
      </c>
      <c r="E33" s="585">
        <v>10.606097</v>
      </c>
      <c r="F33" s="585">
        <v>10.607760000000001</v>
      </c>
      <c r="G33" s="585">
        <v>10.580579999999999</v>
      </c>
      <c r="H33" s="585">
        <v>10.659186</v>
      </c>
      <c r="I33" s="585">
        <v>10.250047</v>
      </c>
      <c r="J33" s="585">
        <v>10.460414999999999</v>
      </c>
      <c r="K33" s="585">
        <v>10.531572000000001</v>
      </c>
      <c r="L33" s="585">
        <v>10.890506</v>
      </c>
      <c r="M33" s="585">
        <v>11.977948</v>
      </c>
      <c r="N33" s="585">
        <v>12.763876</v>
      </c>
      <c r="O33" s="585">
        <v>12.206533</v>
      </c>
      <c r="P33" s="585">
        <v>9.7982139999999998</v>
      </c>
      <c r="Q33" s="585">
        <v>10.250736</v>
      </c>
      <c r="R33" s="585">
        <v>10.152165</v>
      </c>
      <c r="S33" s="585">
        <v>10.518329</v>
      </c>
      <c r="T33" s="585">
        <v>10.570016000000001</v>
      </c>
      <c r="U33" s="585">
        <v>10.263408999999999</v>
      </c>
      <c r="V33" s="585">
        <v>10.086831</v>
      </c>
      <c r="W33" s="585">
        <v>10.76604</v>
      </c>
      <c r="X33" s="585">
        <v>11.491528000000001</v>
      </c>
      <c r="Y33" s="585">
        <v>12.310199000000001</v>
      </c>
      <c r="Z33" s="585">
        <v>12.566008</v>
      </c>
      <c r="AA33" s="585">
        <v>12.020158</v>
      </c>
      <c r="AB33" s="585">
        <v>11.645473000000001</v>
      </c>
      <c r="AC33" s="585">
        <v>11.732889999999999</v>
      </c>
      <c r="AD33" s="585">
        <v>11.982028</v>
      </c>
      <c r="AE33" s="585">
        <v>12.093938</v>
      </c>
      <c r="AF33" s="585">
        <v>11.935582</v>
      </c>
      <c r="AG33" s="585">
        <v>11.696489</v>
      </c>
      <c r="AH33" s="585">
        <v>11.595335</v>
      </c>
      <c r="AI33" s="585">
        <v>11.639842</v>
      </c>
      <c r="AJ33" s="585">
        <v>11.630210999999999</v>
      </c>
      <c r="AK33" s="585">
        <v>11.952718000000001</v>
      </c>
      <c r="AL33" s="585">
        <v>11.78941</v>
      </c>
      <c r="AM33" s="585">
        <v>11.846501</v>
      </c>
      <c r="AN33" s="585">
        <v>11.709982999999999</v>
      </c>
      <c r="AO33" s="585">
        <v>12.541505000000001</v>
      </c>
      <c r="AP33" s="585">
        <v>12.305598</v>
      </c>
      <c r="AQ33" s="585">
        <v>12.036095</v>
      </c>
      <c r="AR33" s="585">
        <v>11.889896</v>
      </c>
      <c r="AS33" s="585">
        <v>11.690583</v>
      </c>
      <c r="AT33" s="585">
        <v>11.500157</v>
      </c>
      <c r="AU33" s="585">
        <v>11.378622999999999</v>
      </c>
      <c r="AV33" s="585">
        <v>11.325189</v>
      </c>
      <c r="AW33" s="585">
        <v>11.376973</v>
      </c>
      <c r="AX33" s="585">
        <v>10.991702</v>
      </c>
      <c r="AY33" s="585">
        <v>9.8286130000000007</v>
      </c>
      <c r="AZ33" s="585">
        <v>10.282627</v>
      </c>
      <c r="BA33" s="585">
        <v>10.251673</v>
      </c>
      <c r="BB33" s="585">
        <v>10.185888</v>
      </c>
      <c r="BC33" s="585">
        <v>10.558540000000001</v>
      </c>
      <c r="BD33" s="585">
        <v>10.73269</v>
      </c>
      <c r="BE33" s="586">
        <v>10.4259</v>
      </c>
      <c r="BF33" s="586">
        <v>10.504799999999999</v>
      </c>
      <c r="BG33" s="586">
        <v>10.815189999999999</v>
      </c>
      <c r="BH33" s="586">
        <v>11.09764</v>
      </c>
      <c r="BI33" s="586">
        <v>11.427860000000001</v>
      </c>
      <c r="BJ33" s="586">
        <v>11.426399999999999</v>
      </c>
      <c r="BK33" s="586">
        <v>10.92815</v>
      </c>
      <c r="BL33" s="586">
        <v>10.95729</v>
      </c>
      <c r="BM33" s="586">
        <v>11.35929</v>
      </c>
      <c r="BN33" s="586">
        <v>11.29617</v>
      </c>
      <c r="BO33" s="586">
        <v>11.2819</v>
      </c>
      <c r="BP33" s="586">
        <v>11.34187</v>
      </c>
      <c r="BQ33" s="586">
        <v>10.98404</v>
      </c>
      <c r="BR33" s="586">
        <v>11.017720000000001</v>
      </c>
      <c r="BS33" s="586">
        <v>11.292120000000001</v>
      </c>
      <c r="BT33" s="586">
        <v>11.541600000000001</v>
      </c>
      <c r="BU33" s="586">
        <v>11.82648</v>
      </c>
      <c r="BV33" s="586">
        <v>11.765280000000001</v>
      </c>
    </row>
    <row r="34" spans="1:74" ht="11.1" customHeight="1" x14ac:dyDescent="0.2">
      <c r="A34" s="583" t="s">
        <v>81</v>
      </c>
      <c r="B34" s="584" t="s">
        <v>1013</v>
      </c>
      <c r="C34" s="585">
        <v>15.057862</v>
      </c>
      <c r="D34" s="585">
        <v>16.002562999999999</v>
      </c>
      <c r="E34" s="585">
        <v>16.147631000000001</v>
      </c>
      <c r="F34" s="585">
        <v>16.482986</v>
      </c>
      <c r="G34" s="585">
        <v>16.284594999999999</v>
      </c>
      <c r="H34" s="585">
        <v>16.583413</v>
      </c>
      <c r="I34" s="585">
        <v>16.489792000000001</v>
      </c>
      <c r="J34" s="585">
        <v>16.510366000000001</v>
      </c>
      <c r="K34" s="585">
        <v>16.863444999999999</v>
      </c>
      <c r="L34" s="585">
        <v>17.428569</v>
      </c>
      <c r="M34" s="585">
        <v>18.165973000000001</v>
      </c>
      <c r="N34" s="585">
        <v>18.309222999999999</v>
      </c>
      <c r="O34" s="585">
        <v>18.216335999999998</v>
      </c>
      <c r="P34" s="585">
        <v>16.459309999999999</v>
      </c>
      <c r="Q34" s="585">
        <v>16.995867000000001</v>
      </c>
      <c r="R34" s="585">
        <v>17.167448</v>
      </c>
      <c r="S34" s="585">
        <v>17.356687999999998</v>
      </c>
      <c r="T34" s="585">
        <v>17.512678999999999</v>
      </c>
      <c r="U34" s="585">
        <v>17.518833999999998</v>
      </c>
      <c r="V34" s="585">
        <v>17.711565</v>
      </c>
      <c r="W34" s="585">
        <v>18.285516000000001</v>
      </c>
      <c r="X34" s="585">
        <v>18.595804999999999</v>
      </c>
      <c r="Y34" s="585">
        <v>18.737691000000002</v>
      </c>
      <c r="Z34" s="585">
        <v>17.955214999999999</v>
      </c>
      <c r="AA34" s="585">
        <v>17.929735999999998</v>
      </c>
      <c r="AB34" s="585">
        <v>17.661663000000001</v>
      </c>
      <c r="AC34" s="585">
        <v>17.501256000000001</v>
      </c>
      <c r="AD34" s="585">
        <v>17.637352</v>
      </c>
      <c r="AE34" s="585">
        <v>17.855595000000001</v>
      </c>
      <c r="AF34" s="585">
        <v>17.859297000000002</v>
      </c>
      <c r="AG34" s="585">
        <v>17.726261999999998</v>
      </c>
      <c r="AH34" s="585">
        <v>17.819545999999999</v>
      </c>
      <c r="AI34" s="585">
        <v>17.852170999999998</v>
      </c>
      <c r="AJ34" s="585">
        <v>18.016973</v>
      </c>
      <c r="AK34" s="585">
        <v>18.324117999999999</v>
      </c>
      <c r="AL34" s="585">
        <v>17.854973000000001</v>
      </c>
      <c r="AM34" s="585">
        <v>17.496300000000002</v>
      </c>
      <c r="AN34" s="585">
        <v>17.287451999999998</v>
      </c>
      <c r="AO34" s="585">
        <v>17.005503000000001</v>
      </c>
      <c r="AP34" s="585">
        <v>16.948294000000001</v>
      </c>
      <c r="AQ34" s="585">
        <v>16.817015999999999</v>
      </c>
      <c r="AR34" s="585">
        <v>16.644051999999999</v>
      </c>
      <c r="AS34" s="585">
        <v>16.803901</v>
      </c>
      <c r="AT34" s="585">
        <v>16.644086999999999</v>
      </c>
      <c r="AU34" s="585">
        <v>16.353683</v>
      </c>
      <c r="AV34" s="585">
        <v>16.378329999999998</v>
      </c>
      <c r="AW34" s="585">
        <v>16.388045999999999</v>
      </c>
      <c r="AX34" s="585">
        <v>15.833327000000001</v>
      </c>
      <c r="AY34" s="585">
        <v>14.729865</v>
      </c>
      <c r="AZ34" s="585">
        <v>14.979457999999999</v>
      </c>
      <c r="BA34" s="585">
        <v>14.961576000000001</v>
      </c>
      <c r="BB34" s="585">
        <v>14.881188</v>
      </c>
      <c r="BC34" s="585">
        <v>14.902480000000001</v>
      </c>
      <c r="BD34" s="585">
        <v>15.04519</v>
      </c>
      <c r="BE34" s="586">
        <v>15.049390000000001</v>
      </c>
      <c r="BF34" s="586">
        <v>15.09632</v>
      </c>
      <c r="BG34" s="586">
        <v>15.17947</v>
      </c>
      <c r="BH34" s="586">
        <v>15.32216</v>
      </c>
      <c r="BI34" s="586">
        <v>15.57063</v>
      </c>
      <c r="BJ34" s="586">
        <v>15.66648</v>
      </c>
      <c r="BK34" s="586">
        <v>15.758660000000001</v>
      </c>
      <c r="BL34" s="586">
        <v>15.923579999999999</v>
      </c>
      <c r="BM34" s="586">
        <v>15.88541</v>
      </c>
      <c r="BN34" s="586">
        <v>15.814109999999999</v>
      </c>
      <c r="BO34" s="586">
        <v>15.7561</v>
      </c>
      <c r="BP34" s="586">
        <v>15.840389999999999</v>
      </c>
      <c r="BQ34" s="586">
        <v>15.79227</v>
      </c>
      <c r="BR34" s="586">
        <v>15.78857</v>
      </c>
      <c r="BS34" s="586">
        <v>15.820819999999999</v>
      </c>
      <c r="BT34" s="586">
        <v>15.90915</v>
      </c>
      <c r="BU34" s="586">
        <v>16.10277</v>
      </c>
      <c r="BV34" s="586">
        <v>16.144400000000001</v>
      </c>
    </row>
    <row r="35" spans="1:74" ht="11.1" customHeight="1" x14ac:dyDescent="0.2">
      <c r="A35" s="583" t="s">
        <v>994</v>
      </c>
      <c r="B35" s="587" t="s">
        <v>1001</v>
      </c>
      <c r="C35" s="588">
        <v>1.490955</v>
      </c>
      <c r="D35" s="588">
        <v>1.38252</v>
      </c>
      <c r="E35" s="588">
        <v>1.748985</v>
      </c>
      <c r="F35" s="588">
        <v>2.5746850000000001</v>
      </c>
      <c r="G35" s="588">
        <v>2.2887</v>
      </c>
      <c r="H35" s="588">
        <v>1.9863500000000001</v>
      </c>
      <c r="I35" s="588">
        <v>1.904785</v>
      </c>
      <c r="J35" s="588">
        <v>1.93971</v>
      </c>
      <c r="K35" s="588">
        <v>1.94472</v>
      </c>
      <c r="L35" s="588">
        <v>2.5501649999999998</v>
      </c>
      <c r="M35" s="588">
        <v>3.1650200000000002</v>
      </c>
      <c r="N35" s="588">
        <v>4.1373499999999996</v>
      </c>
      <c r="O35" s="588">
        <v>4.4593499999999997</v>
      </c>
      <c r="P35" s="588">
        <v>4.2511150000000004</v>
      </c>
      <c r="Q35" s="588">
        <v>4.0896749999999997</v>
      </c>
      <c r="R35" s="588">
        <v>4.5590950000000001</v>
      </c>
      <c r="S35" s="588">
        <v>4.9955949999999998</v>
      </c>
      <c r="T35" s="588">
        <v>5.1569349999999998</v>
      </c>
      <c r="U35" s="588">
        <v>5.3222649999999998</v>
      </c>
      <c r="V35" s="588">
        <v>5.1428750000000001</v>
      </c>
      <c r="W35" s="588">
        <v>5.5075000000000003</v>
      </c>
      <c r="X35" s="588">
        <v>5.7541200000000003</v>
      </c>
      <c r="Y35" s="588">
        <v>6.4490699999999999</v>
      </c>
      <c r="Z35" s="588">
        <v>6.7018599999999999</v>
      </c>
      <c r="AA35" s="588">
        <v>6.6004500000000004</v>
      </c>
      <c r="AB35" s="588">
        <v>6.6171899999999999</v>
      </c>
      <c r="AC35" s="588">
        <v>6.1992900000000004</v>
      </c>
      <c r="AD35" s="588">
        <v>5.9051150000000003</v>
      </c>
      <c r="AE35" s="588">
        <v>5.3563900000000002</v>
      </c>
      <c r="AF35" s="588">
        <v>4.5272350000000001</v>
      </c>
      <c r="AG35" s="588">
        <v>4.290985</v>
      </c>
      <c r="AH35" s="588">
        <v>3.899375</v>
      </c>
      <c r="AI35" s="588">
        <v>3.8388900000000001</v>
      </c>
      <c r="AJ35" s="588">
        <v>4.0627300000000002</v>
      </c>
      <c r="AK35" s="588">
        <v>4.1647850000000002</v>
      </c>
      <c r="AL35" s="588">
        <v>4.22464</v>
      </c>
      <c r="AM35" s="588">
        <v>3.9723799999999998</v>
      </c>
      <c r="AN35" s="588">
        <v>4.1097049999999999</v>
      </c>
      <c r="AO35" s="588">
        <v>4.2745199999999999</v>
      </c>
      <c r="AP35" s="588">
        <v>4.6657549999999999</v>
      </c>
      <c r="AQ35" s="588">
        <v>4.4067150000000002</v>
      </c>
      <c r="AR35" s="588">
        <v>4.3378249999999996</v>
      </c>
      <c r="AS35" s="588">
        <v>4.3753349999999998</v>
      </c>
      <c r="AT35" s="588">
        <v>4.5949650000000002</v>
      </c>
      <c r="AU35" s="588">
        <v>4.941325</v>
      </c>
      <c r="AV35" s="588">
        <v>5.2880349999999998</v>
      </c>
      <c r="AW35" s="588">
        <v>5.4457950000000004</v>
      </c>
      <c r="AX35" s="588">
        <v>5.5656100000000004</v>
      </c>
      <c r="AY35" s="588">
        <v>4.9927149999999996</v>
      </c>
      <c r="AZ35" s="588">
        <v>5.0034999999999998</v>
      </c>
      <c r="BA35" s="588">
        <v>5.3046749999999996</v>
      </c>
      <c r="BB35" s="588">
        <v>5.5296900000000004</v>
      </c>
      <c r="BC35" s="588">
        <v>5.4807160000000001</v>
      </c>
      <c r="BD35" s="588">
        <v>5.4384189999999997</v>
      </c>
      <c r="BE35" s="589">
        <v>5.3949619999999996</v>
      </c>
      <c r="BF35" s="589">
        <v>5.3666790000000004</v>
      </c>
      <c r="BG35" s="589">
        <v>5.3410310000000001</v>
      </c>
      <c r="BH35" s="589">
        <v>5.3108950000000004</v>
      </c>
      <c r="BI35" s="589">
        <v>5.2735750000000001</v>
      </c>
      <c r="BJ35" s="589">
        <v>5.2436030000000002</v>
      </c>
      <c r="BK35" s="589">
        <v>5.2094009999999997</v>
      </c>
      <c r="BL35" s="589">
        <v>5.1607250000000002</v>
      </c>
      <c r="BM35" s="589">
        <v>5.1443279999999998</v>
      </c>
      <c r="BN35" s="589">
        <v>5.1327740000000004</v>
      </c>
      <c r="BO35" s="589">
        <v>5.1182340000000002</v>
      </c>
      <c r="BP35" s="589">
        <v>5.0822219999999998</v>
      </c>
      <c r="BQ35" s="589">
        <v>5.0607480000000002</v>
      </c>
      <c r="BR35" s="589">
        <v>5.0359160000000003</v>
      </c>
      <c r="BS35" s="589">
        <v>5.0097610000000001</v>
      </c>
      <c r="BT35" s="589">
        <v>4.9771200000000002</v>
      </c>
      <c r="BU35" s="589">
        <v>4.9462219999999997</v>
      </c>
      <c r="BV35" s="589">
        <v>4.9223150000000002</v>
      </c>
    </row>
    <row r="36" spans="1:74" ht="10.5" customHeight="1" x14ac:dyDescent="0.2">
      <c r="A36" s="581"/>
      <c r="B36" s="590" t="s">
        <v>478</v>
      </c>
      <c r="C36" s="591"/>
      <c r="D36" s="591"/>
      <c r="E36" s="591"/>
      <c r="F36" s="591"/>
      <c r="G36" s="591"/>
      <c r="H36" s="591"/>
      <c r="I36" s="591"/>
      <c r="J36" s="591"/>
      <c r="K36" s="591"/>
      <c r="L36" s="591"/>
      <c r="M36" s="591"/>
      <c r="N36" s="591"/>
      <c r="O36" s="591"/>
      <c r="P36" s="591"/>
      <c r="Q36" s="591"/>
      <c r="R36" s="591"/>
      <c r="S36" s="591"/>
      <c r="T36" s="591"/>
      <c r="U36" s="591"/>
      <c r="V36" s="591"/>
      <c r="W36" s="591"/>
      <c r="X36" s="591"/>
      <c r="Y36" s="591"/>
      <c r="Z36" s="591"/>
      <c r="AA36" s="591"/>
      <c r="AB36" s="591"/>
      <c r="AC36" s="591"/>
      <c r="AD36" s="591"/>
      <c r="AE36" s="591"/>
      <c r="AF36" s="591"/>
      <c r="AG36" s="591"/>
      <c r="AH36" s="591"/>
      <c r="AI36" s="591"/>
      <c r="AJ36" s="591"/>
      <c r="AK36" s="591"/>
      <c r="AL36" s="591"/>
      <c r="AM36" s="591"/>
      <c r="AN36" s="591"/>
      <c r="AO36" s="591"/>
      <c r="AP36" s="591"/>
      <c r="AQ36" s="591"/>
      <c r="AR36" s="591"/>
      <c r="AS36" s="591"/>
      <c r="AT36" s="591"/>
      <c r="AU36" s="591"/>
      <c r="AV36" s="591"/>
      <c r="AW36" s="591"/>
      <c r="AX36" s="591"/>
      <c r="AY36" s="591"/>
      <c r="AZ36" s="591"/>
      <c r="BA36" s="591"/>
      <c r="BB36" s="591"/>
      <c r="BC36" s="591"/>
      <c r="BD36" s="710"/>
      <c r="BE36" s="710"/>
      <c r="BF36" s="710"/>
      <c r="BG36" s="591"/>
      <c r="BH36" s="591"/>
      <c r="BI36" s="591"/>
      <c r="BJ36" s="591"/>
      <c r="BK36" s="591"/>
      <c r="BL36" s="591"/>
      <c r="BM36" s="591"/>
      <c r="BN36" s="591"/>
      <c r="BO36" s="591"/>
      <c r="BP36" s="591"/>
      <c r="BQ36" s="591"/>
      <c r="BR36" s="591"/>
      <c r="BS36" s="591"/>
      <c r="BT36" s="591"/>
      <c r="BU36" s="591"/>
      <c r="BV36" s="591"/>
    </row>
    <row r="37" spans="1:74" ht="10.5" customHeight="1" x14ac:dyDescent="0.2">
      <c r="A37" s="581"/>
      <c r="B37" s="592" t="s">
        <v>479</v>
      </c>
      <c r="C37" s="570"/>
      <c r="D37" s="570"/>
      <c r="E37" s="570"/>
      <c r="F37" s="570"/>
      <c r="G37" s="570"/>
      <c r="H37" s="570"/>
      <c r="I37" s="570"/>
      <c r="J37" s="570"/>
      <c r="K37" s="570"/>
      <c r="L37" s="570"/>
      <c r="M37" s="570"/>
      <c r="N37" s="570"/>
      <c r="O37" s="570"/>
      <c r="P37" s="570"/>
      <c r="Q37" s="570"/>
      <c r="R37" s="570"/>
      <c r="S37" s="570"/>
      <c r="T37" s="570"/>
      <c r="U37" s="570"/>
      <c r="V37" s="570"/>
      <c r="W37" s="570"/>
      <c r="X37" s="570"/>
      <c r="Y37" s="570"/>
      <c r="Z37" s="570"/>
      <c r="AA37" s="570"/>
      <c r="AB37" s="570"/>
      <c r="AC37" s="570"/>
      <c r="AD37" s="570"/>
      <c r="AE37" s="570"/>
      <c r="AF37" s="570"/>
      <c r="AG37" s="570"/>
      <c r="AH37" s="570"/>
      <c r="AI37" s="570"/>
      <c r="AJ37" s="570"/>
      <c r="AK37" s="570"/>
      <c r="AL37" s="570"/>
      <c r="AM37" s="570"/>
      <c r="AN37" s="570"/>
      <c r="AO37" s="570"/>
      <c r="AP37" s="570"/>
      <c r="AQ37" s="570"/>
      <c r="AR37" s="570"/>
      <c r="AS37" s="570"/>
      <c r="AT37" s="570"/>
      <c r="AU37" s="570"/>
      <c r="AV37" s="570"/>
      <c r="AW37" s="570"/>
      <c r="AX37" s="570"/>
      <c r="AY37" s="570"/>
      <c r="AZ37" s="570"/>
      <c r="BA37" s="570"/>
      <c r="BB37" s="570"/>
      <c r="BC37" s="570"/>
      <c r="BD37" s="701"/>
      <c r="BE37" s="701"/>
      <c r="BF37" s="701"/>
      <c r="BG37" s="570"/>
      <c r="BH37" s="570"/>
      <c r="BI37" s="570"/>
      <c r="BJ37" s="570"/>
      <c r="BK37" s="570"/>
      <c r="BL37" s="570"/>
      <c r="BM37" s="570"/>
      <c r="BN37" s="570"/>
      <c r="BO37" s="570"/>
      <c r="BP37" s="570"/>
      <c r="BQ37" s="570"/>
      <c r="BR37" s="570"/>
      <c r="BS37" s="570"/>
      <c r="BT37" s="570"/>
      <c r="BU37" s="570"/>
      <c r="BV37" s="570"/>
    </row>
    <row r="38" spans="1:74" ht="10.5" customHeight="1" x14ac:dyDescent="0.2">
      <c r="A38" s="593"/>
      <c r="B38" s="594" t="s">
        <v>438</v>
      </c>
      <c r="C38" s="570"/>
      <c r="D38" s="570"/>
      <c r="E38" s="570"/>
      <c r="F38" s="570"/>
      <c r="G38" s="570"/>
      <c r="H38" s="570"/>
      <c r="I38" s="570"/>
      <c r="J38" s="570"/>
      <c r="K38" s="570"/>
      <c r="L38" s="570"/>
      <c r="M38" s="570"/>
      <c r="N38" s="570"/>
      <c r="O38" s="570"/>
      <c r="P38" s="570"/>
      <c r="Q38" s="570"/>
      <c r="R38" s="570"/>
      <c r="S38" s="570"/>
      <c r="T38" s="570"/>
      <c r="U38" s="570"/>
      <c r="V38" s="570"/>
      <c r="W38" s="570"/>
      <c r="X38" s="570"/>
      <c r="Y38" s="570"/>
      <c r="Z38" s="570"/>
      <c r="AA38" s="570"/>
      <c r="AB38" s="570"/>
      <c r="AC38" s="570"/>
      <c r="AD38" s="570"/>
      <c r="AE38" s="570"/>
      <c r="AF38" s="570"/>
      <c r="AG38" s="570"/>
      <c r="AH38" s="570"/>
      <c r="AI38" s="570"/>
      <c r="AJ38" s="570"/>
      <c r="AK38" s="570"/>
      <c r="AL38" s="570"/>
      <c r="AM38" s="570"/>
      <c r="AN38" s="570"/>
      <c r="AO38" s="570"/>
      <c r="AP38" s="570"/>
      <c r="AQ38" s="570"/>
      <c r="AR38" s="570"/>
      <c r="AS38" s="570"/>
      <c r="AT38" s="570"/>
      <c r="AU38" s="570"/>
      <c r="AV38" s="570"/>
      <c r="AW38" s="570"/>
      <c r="AX38" s="570"/>
      <c r="AY38" s="570"/>
      <c r="AZ38" s="570"/>
      <c r="BA38" s="570"/>
      <c r="BB38" s="570"/>
      <c r="BC38" s="570"/>
      <c r="BD38" s="701"/>
      <c r="BE38" s="701"/>
      <c r="BF38" s="701"/>
      <c r="BG38" s="570"/>
      <c r="BH38" s="570"/>
      <c r="BI38" s="570"/>
      <c r="BJ38" s="570"/>
      <c r="BK38" s="570"/>
      <c r="BL38" s="570"/>
      <c r="BM38" s="570"/>
      <c r="BN38" s="570"/>
      <c r="BO38" s="570"/>
      <c r="BP38" s="570"/>
      <c r="BQ38" s="570"/>
      <c r="BR38" s="570"/>
      <c r="BS38" s="570"/>
      <c r="BT38" s="570"/>
      <c r="BU38" s="570"/>
      <c r="BV38" s="570"/>
    </row>
    <row r="39" spans="1:74" ht="10.5" customHeight="1" x14ac:dyDescent="0.2">
      <c r="A39" s="593"/>
      <c r="B39" s="569" t="s">
        <v>480</v>
      </c>
      <c r="C39" s="570"/>
      <c r="D39" s="570"/>
      <c r="E39" s="570"/>
      <c r="F39" s="570"/>
      <c r="G39" s="570"/>
      <c r="H39" s="570"/>
      <c r="I39" s="570"/>
      <c r="J39" s="570"/>
      <c r="K39" s="570"/>
      <c r="L39" s="570"/>
      <c r="M39" s="570"/>
      <c r="N39" s="570"/>
      <c r="O39" s="570"/>
      <c r="P39" s="570"/>
      <c r="Q39" s="570"/>
      <c r="R39" s="570"/>
      <c r="S39" s="570"/>
      <c r="T39" s="570"/>
      <c r="U39" s="570"/>
      <c r="V39" s="570"/>
      <c r="W39" s="570"/>
      <c r="X39" s="570"/>
      <c r="Y39" s="570"/>
      <c r="Z39" s="570"/>
      <c r="AA39" s="570"/>
      <c r="AB39" s="570"/>
      <c r="AC39" s="570"/>
      <c r="AD39" s="570"/>
      <c r="AE39" s="570"/>
      <c r="AF39" s="570"/>
      <c r="AG39" s="570"/>
      <c r="AH39" s="570"/>
      <c r="AI39" s="570"/>
      <c r="AJ39" s="570"/>
      <c r="AK39" s="570"/>
      <c r="AL39" s="570"/>
      <c r="AM39" s="570"/>
      <c r="AN39" s="570"/>
      <c r="AO39" s="570"/>
      <c r="AP39" s="570"/>
      <c r="AQ39" s="570"/>
      <c r="AR39" s="570"/>
      <c r="AS39" s="570"/>
      <c r="AT39" s="570"/>
      <c r="AU39" s="570"/>
      <c r="AV39" s="570"/>
      <c r="AW39" s="570"/>
      <c r="AX39" s="570"/>
      <c r="AY39" s="570"/>
      <c r="AZ39" s="570"/>
      <c r="BA39" s="570"/>
      <c r="BB39" s="570"/>
      <c r="BC39" s="570"/>
      <c r="BD39" s="701"/>
      <c r="BE39" s="701"/>
      <c r="BF39" s="701"/>
      <c r="BG39" s="570"/>
      <c r="BH39" s="570"/>
      <c r="BI39" s="570"/>
      <c r="BJ39" s="570"/>
      <c r="BK39" s="570"/>
      <c r="BL39" s="570"/>
      <c r="BM39" s="570"/>
      <c r="BN39" s="570"/>
      <c r="BO39" s="570"/>
      <c r="BP39" s="570"/>
      <c r="BQ39" s="570"/>
      <c r="BR39" s="570"/>
      <c r="BS39" s="570"/>
      <c r="BT39" s="570"/>
      <c r="BU39" s="570"/>
      <c r="BV39" s="570"/>
    </row>
    <row r="40" spans="1:74" ht="10.5" customHeight="1" x14ac:dyDescent="0.2">
      <c r="A40" s="593"/>
      <c r="B40" s="569" t="s">
        <v>481</v>
      </c>
      <c r="C40" s="570"/>
      <c r="D40" s="570"/>
      <c r="E40" s="570"/>
      <c r="F40" s="570"/>
      <c r="G40" s="570"/>
      <c r="H40" s="570"/>
      <c r="I40" s="570"/>
      <c r="J40" s="570"/>
      <c r="K40" s="570"/>
      <c r="L40" s="570"/>
      <c r="M40" s="570"/>
      <c r="N40" s="570"/>
      <c r="O40" s="570"/>
      <c r="P40" s="570"/>
      <c r="Q40" s="570"/>
      <c r="R40" s="570"/>
      <c r="S40" s="570"/>
      <c r="T40" s="570"/>
      <c r="U40" s="570"/>
      <c r="V40" s="570"/>
      <c r="W40" s="570"/>
      <c r="X40" s="570"/>
      <c r="Y40" s="570"/>
      <c r="Z40" s="570"/>
      <c r="AA40" s="570"/>
      <c r="AB40" s="570"/>
      <c r="AC40" s="570"/>
      <c r="AD40" s="570"/>
      <c r="AE40" s="570"/>
      <c r="AF40" s="570"/>
      <c r="AG40" s="570"/>
      <c r="AH40" s="570"/>
      <c r="AI40" s="570"/>
      <c r="AJ40" s="570"/>
      <c r="AK40" s="570"/>
      <c r="AL40" s="570"/>
      <c r="AM40" s="570"/>
      <c r="AN40" s="570"/>
      <c r="AO40" s="570"/>
      <c r="AP40" s="570"/>
      <c r="AQ40" s="570"/>
      <c r="AR40" s="570"/>
      <c r="AS40" s="570"/>
      <c r="AT40" s="570"/>
      <c r="AU40" s="570"/>
      <c r="AV40" s="570"/>
      <c r="AW40" s="570"/>
      <c r="AX40" s="570"/>
      <c r="AY40" s="570"/>
      <c r="AZ40" s="570"/>
      <c r="BA40" s="570"/>
      <c r="BB40" s="570"/>
      <c r="BC40" s="570"/>
      <c r="BD40" s="701"/>
      <c r="BE40" s="701"/>
      <c r="BF40" s="701"/>
      <c r="BG40" s="570"/>
      <c r="BH40" s="570"/>
      <c r="BI40" s="570"/>
      <c r="BJ40" s="570"/>
      <c r="BK40" s="570"/>
      <c r="BL40" s="570"/>
      <c r="BM40" s="570"/>
      <c r="BN40" s="570"/>
      <c r="BO40" s="570"/>
      <c r="BP40" s="570"/>
      <c r="BQ40" s="570"/>
      <c r="BR40" s="570"/>
      <c r="BS40" s="570"/>
      <c r="BT40" s="570"/>
      <c r="BU40" s="570"/>
      <c r="BV40" s="570"/>
    </row>
    <row r="41" spans="1:74" ht="10.5" customHeight="1" x14ac:dyDescent="0.2">
      <c r="A41" s="593"/>
      <c r="B41" s="569" t="s">
        <v>482</v>
      </c>
      <c r="C41" s="570"/>
      <c r="D41" s="570"/>
      <c r="E41" s="570"/>
      <c r="F41" s="570"/>
      <c r="G41" s="570"/>
      <c r="H41" s="570"/>
      <c r="I41" s="570"/>
      <c r="J41" s="570"/>
      <c r="K41" s="570"/>
      <c r="L41" s="570"/>
      <c r="M41" s="570"/>
      <c r="N41" s="570"/>
      <c r="O41" s="570"/>
      <c r="P41" s="570"/>
      <c r="Q41" s="570"/>
      <c r="R41" s="570"/>
      <c r="S41" s="570"/>
      <c r="T41" s="570"/>
      <c r="U41" s="570"/>
      <c r="V41" s="570"/>
      <c r="W41" s="570"/>
      <c r="X41" s="570"/>
      <c r="Y41" s="570"/>
      <c r="Z41" s="570"/>
      <c r="AA41" s="570"/>
      <c r="AB41" s="570"/>
      <c r="AC41" s="570"/>
      <c r="AD41" s="570"/>
      <c r="AE41" s="570"/>
      <c r="AF41" s="570"/>
      <c r="AG41" s="570"/>
      <c r="AH41" s="570"/>
      <c r="AI41" s="570"/>
      <c r="AJ41" s="570"/>
      <c r="AK41" s="570"/>
      <c r="AL41" s="570"/>
      <c r="AM41" s="570"/>
      <c r="AN41" s="570"/>
      <c r="AO41" s="570"/>
      <c r="AP41" s="570"/>
      <c r="AQ41" s="570"/>
      <c r="AR41" s="570"/>
      <c r="AS41" s="570"/>
      <c r="AT41" s="570"/>
      <c r="AU41" s="570"/>
      <c r="AV41" s="570"/>
      <c r="AW41" s="570"/>
      <c r="AX41" s="570"/>
      <c r="AY41" s="570"/>
      <c r="AZ41" s="570"/>
      <c r="BA41" s="570"/>
      <c r="BB41" s="570"/>
      <c r="BC41" s="570"/>
      <c r="BD41" s="701"/>
      <c r="BE41" s="701"/>
      <c r="BF41" s="701"/>
      <c r="BG41" s="570"/>
      <c r="BH41" s="570"/>
      <c r="BI41" s="570"/>
      <c r="BJ41" s="570"/>
      <c r="BK41" s="570"/>
      <c r="BL41" s="570"/>
      <c r="BM41" s="570"/>
      <c r="BN41" s="570"/>
      <c r="BO41" s="570"/>
      <c r="BP41" s="570"/>
      <c r="BQ41" s="570"/>
      <c r="BR41" s="570"/>
      <c r="BS41" s="570"/>
      <c r="BT41" s="570"/>
      <c r="BU41" s="570"/>
      <c r="BV41" s="570"/>
    </row>
    <row r="42" spans="1:74" ht="10.5" customHeight="1" x14ac:dyDescent="0.2">
      <c r="A42" s="593"/>
      <c r="B42" s="569" t="s">
        <v>440</v>
      </c>
      <c r="C42" s="570"/>
      <c r="D42" s="570"/>
      <c r="E42" s="570"/>
      <c r="F42" s="570"/>
      <c r="G42" s="570"/>
      <c r="H42" s="570"/>
      <c r="I42" s="570"/>
      <c r="J42" s="570"/>
      <c r="K42" s="570"/>
      <c r="L42" s="570"/>
      <c r="M42" s="570"/>
      <c r="N42" s="570"/>
      <c r="O42" s="570"/>
      <c r="P42" s="570"/>
      <c r="Q42" s="570"/>
      <c r="R42" s="570"/>
      <c r="S42" s="570"/>
      <c r="T42" s="570"/>
      <c r="U42" s="570"/>
      <c r="V42" s="570"/>
      <c r="W42" s="570"/>
      <c r="X42" s="570"/>
      <c r="Y42" s="570"/>
      <c r="Z42" s="570"/>
      <c r="AA42" s="570"/>
      <c r="AB42" s="570"/>
      <c r="AC42" s="570"/>
      <c r="AD42" s="570"/>
      <c r="AE42" s="570"/>
      <c r="AF42" s="570"/>
      <c r="AG42" s="570"/>
      <c r="AH42" s="570"/>
      <c r="AI42" s="570"/>
      <c r="AJ42" s="570"/>
      <c r="AK42" s="570"/>
      <c r="AL42" s="570"/>
      <c r="AM42" s="570"/>
      <c r="AN42" s="570"/>
      <c r="AO42" s="570"/>
      <c r="AP42" s="570"/>
      <c r="AQ42" s="570"/>
      <c r="AR42" s="570"/>
      <c r="AS42" s="570"/>
      <c r="AT42" s="570"/>
      <c r="AU42" s="570"/>
      <c r="AV42" s="570"/>
      <c r="AW42" s="570"/>
      <c r="AX42" s="570"/>
      <c r="AY42" s="570"/>
      <c r="AZ42" s="570"/>
      <c r="BA42" s="570"/>
      <c r="BB42" s="570"/>
      <c r="BC42" s="570"/>
      <c r="BD42" s="701"/>
      <c r="BE42" s="701"/>
      <c r="BF42" s="701"/>
      <c r="BG42" s="570"/>
      <c r="BH42" s="570"/>
      <c r="BI42" s="570"/>
      <c r="BJ42" s="570"/>
      <c r="BK42" s="570"/>
      <c r="BL42" s="570"/>
      <c r="BM42" s="570"/>
      <c r="BN42" s="570"/>
      <c r="BO42" s="570"/>
      <c r="BP42" s="570"/>
      <c r="BQ42" s="570"/>
      <c r="BR42" s="570"/>
      <c r="BS42" s="570"/>
      <c r="BT42" s="570"/>
      <c r="BU42" s="570"/>
      <c r="BV42" s="570"/>
    </row>
    <row r="43" spans="1:74" ht="10.5" customHeight="1" x14ac:dyDescent="0.2">
      <c r="A43" s="593"/>
      <c r="B43" s="806" t="s">
        <v>1147</v>
      </c>
      <c r="C43" s="786"/>
      <c r="D43" s="786"/>
      <c r="E43" s="786"/>
      <c r="F43" s="786"/>
      <c r="G43" s="786"/>
      <c r="H43" s="786"/>
      <c r="I43" s="786"/>
      <c r="J43" s="786"/>
      <c r="K43" s="786"/>
      <c r="L43" s="786"/>
      <c r="M43" s="786"/>
      <c r="N43" s="786"/>
      <c r="O43" s="786"/>
      <c r="P43" s="786"/>
      <c r="Q43" s="786"/>
      <c r="R43" s="570"/>
      <c r="S43" s="570"/>
      <c r="T43" s="570"/>
      <c r="U43" s="570"/>
      <c r="V43" s="570"/>
      <c r="W43" s="570"/>
      <c r="X43" s="570"/>
      <c r="Y43" s="570"/>
      <c r="Z43" s="570"/>
      <c r="AA43" s="570"/>
      <c r="AB43" s="570"/>
      <c r="AC43" s="570"/>
      <c r="AD43" s="570"/>
      <c r="AE43" s="570"/>
      <c r="AF43" s="570"/>
      <c r="AG43" s="570"/>
      <c r="AH43" s="570"/>
      <c r="AI43" s="570"/>
      <c r="AJ43" s="570"/>
      <c r="AK43" s="570"/>
      <c r="AL43" s="570"/>
      <c r="AM43" s="570"/>
      <c r="AN43" s="570"/>
      <c r="AO43" s="570"/>
      <c r="AP43" s="570"/>
      <c r="AQ43" s="570"/>
      <c r="AR43" s="570"/>
      <c r="AS43" s="570"/>
      <c r="AT43" s="570"/>
      <c r="AU43" s="570"/>
      <c r="AV43" s="570"/>
      <c r="AW43" s="570"/>
      <c r="AX43" s="570"/>
      <c r="AY43" s="570"/>
      <c r="AZ43" s="570"/>
      <c r="BA43" s="570"/>
      <c r="BB43" s="570"/>
      <c r="BC43" s="570"/>
      <c r="BD43" s="701"/>
      <c r="BE43" s="701"/>
      <c r="BF43" s="701"/>
      <c r="BG43" s="570"/>
      <c r="BH43" s="570"/>
      <c r="BI43" s="570"/>
      <c r="BJ43" s="570"/>
      <c r="BK43" s="570"/>
      <c r="BL43" s="570"/>
      <c r="BM43" s="570"/>
      <c r="BN43" s="570"/>
      <c r="BO43" s="570"/>
      <c r="BP43" s="570"/>
      <c r="BQ43" s="570"/>
      <c r="BR43" s="570"/>
      <c r="BS43" s="570"/>
      <c r="BT43" s="570"/>
      <c r="BU43" s="570"/>
      <c r="BV43" s="570"/>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election activeCell="A2" sqref="A2"/>
    </sheetView>
  </sheetViews>
  <sheetFormatPr defaultColWidth="8.5703125" defaultRowHeight="12.75" x14ac:dyDescent="0.2"/>
  <cols>
    <col min="1" max="1" width="13.42578125" style="309" customWidth="1"/>
    <col min="2" max="2" width="90" style="309" customWidth="1"/>
    <col min="3" max="16384" width="8.5703125" style="309"/>
  </cols>
  <sheetData>
    <row r="1" spans="1:18" x14ac:dyDescent="0.2">
      <c r="A1" s="309" t="s">
        <v>639</v>
      </c>
    </row>
    <row r="6" spans="1:18" ht="15.75" x14ac:dyDescent="0.25">
      <c r="B6" s="310" t="str">
        <f>"Short-Term Energy Outlook, "&amp;Dates!D1</f>
        <v>Short-Term Energy Outlook, July 2018</v>
      </c>
    </row>
    <row r="8" spans="1:18" ht="15" customHeight="1" x14ac:dyDescent="0.2">
      <c r="A8" s="311"/>
      <c r="B8" s="312" t="s">
        <v>249</v>
      </c>
      <c r="C8" s="313"/>
      <c r="D8" s="313"/>
      <c r="E8" s="313"/>
      <c r="F8" s="313"/>
      <c r="G8" s="313"/>
      <c r="H8" s="313"/>
      <c r="I8" s="313"/>
      <c r="J8" s="313"/>
      <c r="K8" s="313"/>
      <c r="L8" s="313"/>
      <c r="M8" s="313"/>
      <c r="N8" s="313"/>
      <c r="O8" s="313"/>
      <c r="P8" s="313"/>
      <c r="Q8" s="313"/>
      <c r="R8" s="313"/>
    </row>
    <row r="9" spans="1:18" ht="15" customHeight="1" x14ac:dyDescent="0.2">
      <c r="A9" s="311"/>
      <c r="B9" s="312" t="s">
        <v>1214</v>
      </c>
      <c r="C9" s="313"/>
      <c r="D9" s="313"/>
      <c r="E9" s="313"/>
      <c r="F9" s="313"/>
      <c r="G9" s="313"/>
      <c r="H9" s="313"/>
      <c r="I9" s="313"/>
      <c r="J9" s="313"/>
      <c r="K9" s="313"/>
      <c r="L9" s="313"/>
      <c r="M9" s="313"/>
      <c r="N9" s="313"/>
      <c r="O9" s="313"/>
      <c r="P9" s="313"/>
      <c r="Q9" s="313"/>
      <c r="R9" s="313"/>
    </row>
    <row r="10" spans="1:18" ht="15" customHeight="1" x14ac:dyDescent="0.2">
      <c r="A10" s="311"/>
      <c r="B10" s="312" t="s">
        <v>1119</v>
      </c>
      <c r="C10" s="314"/>
      <c r="D10" s="314"/>
      <c r="E10" s="314"/>
      <c r="F10" s="314"/>
      <c r="G10" s="314"/>
      <c r="H10" s="314"/>
      <c r="I10" s="314"/>
      <c r="J10" s="314"/>
      <c r="K10" s="314"/>
      <c r="L10" s="314"/>
      <c r="M10" s="314"/>
      <c r="N10" s="314"/>
      <c r="O10" s="314"/>
      <c r="P10" s="314"/>
      <c r="Q10" s="314"/>
      <c r="R10" s="314"/>
    </row>
    <row r="11" spans="1:18" ht="15" customHeight="1" x14ac:dyDescent="0.2">
      <c r="A11" s="311"/>
      <c r="B11" s="312" t="s">
        <v>1120</v>
      </c>
      <c r="C11" s="314"/>
      <c r="D11" s="314"/>
      <c r="E11" s="314"/>
      <c r="F11" s="314"/>
      <c r="G11" s="314"/>
      <c r="H11" s="314"/>
      <c r="I11" s="314"/>
      <c r="J11" s="314"/>
      <c r="K11" s="314"/>
      <c r="L11" s="314"/>
      <c r="M11" s="314"/>
      <c r="N11" s="314"/>
      <c r="O11" s="314"/>
      <c r="P11" s="314"/>
      <c r="Q11" s="314"/>
      <c r="R11" s="314"/>
    </row>
    <row r="12" spans="1:18" ht="15" customHeight="1" x14ac:dyDescent="0.2">
      <c r="A12" s="311"/>
      <c r="B12" s="312" t="s">
        <v>883</v>
      </c>
      <c r="C12" s="314"/>
      <c r="D12" s="314"/>
      <c r="E12" s="314"/>
      <c r="F12" s="314"/>
      <c r="G12" s="314"/>
      <c r="H12" s="314"/>
      <c r="I12" s="314"/>
      <c r="J12" s="314"/>
      <c r="K12" s="314"/>
      <c r="L12" s="314"/>
      <c r="M12" s="314"/>
      <c r="N12" s="314"/>
      <c r="O12" s="314"/>
      <c r="P12" s="314"/>
      <c r="Q12" s="314"/>
      <c r="R12" s="314"/>
    </row>
    <row r="13" spans="1:18" ht="15" customHeight="1" x14ac:dyDescent="0.2">
      <c r="A13" s="311"/>
      <c r="B13" s="312" t="s">
        <v>1151</v>
      </c>
      <c r="C13" s="314"/>
      <c r="D13" s="314"/>
      <c r="E13" s="314"/>
      <c r="F13" s="314"/>
      <c r="G13" s="314"/>
      <c r="H13" s="314"/>
      <c r="I13" s="314"/>
      <c r="J13" s="314"/>
      <c r="K13" s="314"/>
      <c r="L13" s="314"/>
      <c r="M13" s="314"/>
      <c r="N13" s="314"/>
      <c r="O13" s="314"/>
      <c r="P13" s="314"/>
      <c r="Q13" s="314"/>
      <c r="R13" s="314"/>
    </row>
    <row r="14" spans="1:18" ht="15" customHeight="1" x14ac:dyDescent="0.2">
      <c r="A14" s="311"/>
      <c r="B14" s="312" t="s">
        <v>1121</v>
      </c>
      <c r="C14" s="315"/>
      <c r="D14" s="315"/>
      <c r="E14" s="315"/>
      <c r="F14" s="315"/>
      <c r="G14" s="315"/>
      <c r="H14" s="315"/>
      <c r="I14" s="315"/>
      <c r="J14" s="315"/>
      <c r="K14" s="315"/>
      <c r="L14" s="315"/>
      <c r="M14" s="315"/>
      <c r="N14" s="315"/>
      <c r="O14" s="315"/>
      <c r="P14" s="315"/>
      <c r="Q14" s="315"/>
      <c r="R14" s="315"/>
    </row>
    <row r="15" spans="1:18" ht="15" customHeight="1" x14ac:dyDescent="0.2">
      <c r="A15" s="311"/>
      <c r="B15" s="312" t="s">
        <v>1208</v>
      </c>
      <c r="C15" s="316"/>
      <c r="D15" s="316"/>
      <c r="E15" s="316"/>
      <c r="F15" s="316"/>
      <c r="G15" s="316"/>
      <c r="H15" s="316"/>
      <c r="I15" s="316"/>
      <c r="J15" s="316"/>
      <c r="K15" s="316"/>
      <c r="L15" s="316"/>
      <c r="M15" s="316"/>
      <c r="N15" s="316"/>
      <c r="O15" s="316"/>
      <c r="P15" s="316"/>
      <c r="Q15" s="316"/>
      <c r="R15" s="316"/>
    </row>
    <row r="16" spans="1:18" ht="15" customHeight="1" x14ac:dyDescent="0.2">
      <c r="A16" s="311"/>
      <c r="B16" s="312" t="s">
        <v>996</v>
      </c>
      <c r="C16" s="314"/>
      <c r="D16" s="314"/>
      <c r="E16" s="314"/>
      <c r="F16" s="314"/>
      <c r="G16" s="314"/>
      <c r="H16" s="314"/>
      <c r="I16" s="314"/>
      <c r="J16" s="314"/>
      <c r="K16" s="314"/>
      <c r="L16" s="314"/>
      <c r="M16" s="314"/>
      <c r="N16" s="314"/>
      <c r="O16" s="314"/>
      <c r="P16" s="314"/>
      <c r="Q16" s="314"/>
      <c r="R16" s="314"/>
    </row>
    <row r="17" spans="1:18" ht="15" customHeight="1" x14ac:dyDescent="0.2">
      <c r="A17" s="311"/>
      <c r="B17" s="312" t="s">
        <v>251</v>
      </c>
      <c r="C17" s="317"/>
      <c r="D17" s="317"/>
      <c r="E17" s="317"/>
      <c r="F17" s="317"/>
      <c r="G17" s="317"/>
      <c r="H17" s="317"/>
      <c r="I17" s="317"/>
      <c r="J17" s="317"/>
      <c r="K17" s="317"/>
      <c r="L17" s="317"/>
      <c r="M17" s="317"/>
      <c r="N17" s="317"/>
      <c r="O17" s="317"/>
      <c r="P17" s="317"/>
      <c r="Q17" s="317"/>
      <c r="R17" s="317"/>
    </row>
    <row r="18" spans="1:18" ht="15" customHeight="1" x14ac:dyDescent="0.2">
      <c r="A18" s="311"/>
      <c r="B18" s="312" t="s">
        <v>70</v>
      </c>
      <c r="C18" s="314"/>
      <c r="D18" s="314"/>
      <c r="E18" s="314"/>
      <c r="F18" s="314"/>
      <c r="G18" s="314"/>
      <c r="H18" s="314"/>
      <c r="I18" s="314"/>
      <c r="J18" s="314"/>
      <c r="K18" s="314"/>
      <c r="L18" s="314"/>
      <c r="M18" s="314"/>
      <c r="N18" s="314"/>
      <c r="O18" s="314"/>
      <c r="P18" s="314"/>
      <c r="Q18" s="314"/>
      <c r="R18" s="314"/>
    </row>
    <row r="19" spans="1:18" ht="15" customHeight="1" x14ac:dyDescent="0.2">
      <c r="A19" s="311"/>
      <c r="B19" s="312" t="s">
        <v>252</v>
      </c>
      <c r="C19" s="319"/>
      <c r="D19" s="319"/>
      <c r="E19" s="319"/>
      <c r="F19" s="319"/>
      <c r="G19" s="319"/>
      <c r="H19" s="319"/>
      <c r="I19" s="319"/>
      <c r="J19" s="319"/>
      <c r="K19" s="319"/>
      <c r="L19" s="319"/>
      <c r="M19" s="319"/>
      <c r="N19" s="319"/>
      <c r="O19" s="319"/>
      <c r="P19" s="319"/>
      <c r="Q19" s="319"/>
      <c r="R19" s="319"/>
    </row>
    <row r="20" spans="1:18" ht="15" customHeight="1" x14ac:dyDescent="0.2">
      <c r="A20" s="311"/>
      <c r="B20" s="312" t="s">
        <v>1010</v>
      </c>
      <c r="C20" s="314"/>
      <c r="D20" s="314"/>
      <c r="E20" s="314"/>
      <c r="F20" s="314"/>
      <c r="G20" s="314"/>
      <c r="H20" s="314"/>
      <c r="I20" s="314"/>
      <c r="J20" s="314"/>
      <c r="K20" s="314"/>
      <c r="L20" s="314"/>
      <c r="M20" s="314"/>
      <c r="N20" s="314"/>
      <c r="O20" s="314"/>
      <c r="P20" s="314"/>
      <c r="Q20" s="314"/>
      <c r="R20" s="314"/>
    </row>
    <row r="21" spans="1:18" ht="15" customHeight="1" x14ac:dyDescent="0.2">
      <c r="A21" s="311"/>
      <c r="B21" s="318" t="s">
        <v>997</v>
      </c>
      <c r="C21" s="320"/>
      <c r="D21" s="320"/>
      <c r="E21" s="320"/>
      <c r="F21" s="320"/>
      <c r="G21" s="320"/>
      <c r="H21" s="320"/>
      <c r="I21" s="320"/>
      <c r="J21" s="320"/>
      <c r="K21" s="320"/>
      <c r="L21" s="320"/>
      <c r="M21" s="320"/>
      <c r="N21" s="320"/>
      <c r="O21" s="320"/>
      <c r="P21" s="320"/>
      <c r="Q21" s="320"/>
      <c r="R21" s="320"/>
    </row>
    <row r="22" spans="1:18" ht="15" customHeight="1" x14ac:dyDescent="0.2">
      <c r="A22" s="311"/>
      <c r="B22" s="318" t="s">
        <v>998</v>
      </c>
      <c r="C22" s="314"/>
      <c r="D22" s="314"/>
      <c r="E22" s="314"/>
      <c r="F22" s="314"/>
      <c r="G22" s="314"/>
      <c r="H22" s="314"/>
      <c r="I22" s="314"/>
      <c r="J22" s="314"/>
      <c r="K22" s="314"/>
      <c r="L22" s="314"/>
      <c r="M22" s="314"/>
      <c r="N22" s="314"/>
      <c r="O22" s="314"/>
      <c r="P22" s="314"/>
      <c r="Q22" s="314"/>
      <c r="R22" s="314"/>
    </row>
    <row r="23" spans="1:18" ht="15" customHeight="1" x14ac:dyDescent="0.2">
      <c r="A23" s="311"/>
      <c r="B23" s="312" t="s">
        <v>444</v>
      </c>
      <c r="C23" s="321"/>
      <c r="D23" s="321"/>
      <c r="E23" s="321"/>
      <c r="F23" s="321"/>
      <c r="G23" s="321"/>
      <c r="H23" s="321"/>
      <c r="I23" s="321"/>
      <c r="J23" s="321"/>
      <c r="K23" s="321"/>
      <c r="L23" s="321"/>
      <c r="M23" s="321"/>
      <c r="N23" s="321"/>
      <c r="O23" s="321"/>
      <c r="P23" s="321"/>
      <c r="Q23" s="321"/>
      <c r="R23" s="321"/>
    </row>
    <row r="24" spans="1:18" ht="15" customHeight="1" x14ac:dyDescent="0.2">
      <c r="A24" s="311"/>
      <c r="B24" s="312" t="s">
        <v>445</v>
      </c>
      <c r="C24" s="314"/>
      <c r="D24" s="314"/>
      <c r="E24" s="314"/>
      <c r="F24" s="314"/>
      <c r="G24" s="314"/>
      <c r="H24" s="314"/>
      <c r="I24" s="314"/>
      <c r="J24" s="314"/>
      <c r="K24" s="314"/>
      <c r="L24" s="314"/>
      <c r="M24" s="314"/>
      <c r="N24" s="314"/>
      <c r="O24" s="314"/>
      <c r="P24" s="314"/>
      <c r="Q24" s="314"/>
      <c r="R24" s="314"/>
    </row>
    <row r="25" spans="1:18" ht="15" customHeight="1" x14ac:dyDescent="0.2">
      <c r="A25" s="311"/>
      <c r="B25" s="312" t="s">
        <v>1346</v>
      </c>
      <c r="C25" s="322"/>
      <c r="D25" s="322"/>
      <c r="E25" s="322"/>
      <c r="F25" s="322"/>
      <c r="G25" s="322"/>
      <c r="H25" s="322"/>
      <c r="I25" s="322"/>
      <c r="J25" s="314"/>
      <c r="K25" s="314"/>
      <c r="L25" s="314"/>
      <c r="M25" s="314"/>
      <c r="N25" s="314"/>
      <c r="O25" s="314"/>
      <c r="P25" s="314"/>
      <c r="Q25" s="314"/>
      <c r="R25" s="314"/>
    </row>
    <row r="26" spans="1:18" ht="15" customHeight="1" x14ac:dyDescent="0.2">
      <c r="A26" s="311"/>
      <c r="B26" s="312" t="s">
        <v>1284</v>
      </c>
      <c r="C26" s="322"/>
      <c r="D26" s="322"/>
      <c r="E26" s="322"/>
      <c r="F26" s="322"/>
      <c r="G26" s="322"/>
      <c r="H26" s="322"/>
      <c r="I26" s="322"/>
      <c r="J26" s="314"/>
      <c r="K26" s="314"/>
      <c r="L26" s="314"/>
      <c r="M26" s="314"/>
      <c r="N26" s="314"/>
      <c r="O26" s="314"/>
      <c r="P26" s="314"/>
      <c r="Q26" s="314"/>
      <c r="R26" s="314"/>
    </row>
    <row r="27" spans="1:18" ht="15" customHeight="1" x14ac:dyDescent="0.3">
      <c r="A27" s="311"/>
      <c r="B27" s="312" t="s">
        <v>110</v>
      </c>
      <c r="C27" s="314"/>
      <c r="D27" s="314"/>
      <c r="E27" s="314"/>
      <c r="F27" s="314"/>
      <c r="G27" s="314"/>
      <c r="H27" s="314"/>
      <c r="I27" s="314"/>
      <c r="J27" s="314"/>
      <c r="K27" s="314"/>
      <c r="L27" s="314"/>
      <c r="M27" s="314"/>
      <c r="N27" s="314"/>
      <c r="O27" s="314"/>
      <c r="P27" s="314"/>
      <c r="Q27" s="314"/>
      <c r="R27" s="314"/>
    </row>
    <row r="28" spans="1:18" ht="15" customHeight="1" x14ac:dyDescent="0.2">
      <c r="A28" s="311"/>
      <c r="B28" s="318" t="s">
        <v>253</v>
      </c>
      <c r="C28" s="314"/>
      <c r="D28" s="314"/>
      <c r="E28" s="314"/>
      <c r="F28" s="314"/>
      <c r="G28" s="314"/>
      <c r="H28" s="314"/>
      <c r="I28" s="314"/>
      <c r="J28" s="314"/>
      <c r="K28" s="314"/>
      <c r="L28" s="314"/>
      <c r="M28" s="314"/>
      <c r="N28" s="314"/>
      <c r="O28" s="314"/>
      <c r="P28" s="314"/>
      <c r="Q28" s="314"/>
      <c r="R28" s="314"/>
    </row>
    <row r="29" spans="1:18" ht="15" customHeight="1" x14ac:dyDescent="0.2">
      <c r="A29" s="311"/>
      <c r="B29" s="318" t="s">
        <v>254</v>
      </c>
      <c r="C29" s="323"/>
      <c r="D29" s="323"/>
      <c r="E29" s="323"/>
      <c r="F29" s="323"/>
      <c r="G29" s="323"/>
      <c r="H29" s="323"/>
      <c r="I29" s="323"/>
      <c r="J29" s="323"/>
      <c r="K29" s="323"/>
      <c r="L29" s="323"/>
      <c r="M29" s="323"/>
      <c r="N29" s="323"/>
      <c r="O29" s="323"/>
      <c r="P29" s="323"/>
      <c r="Q29" s="323"/>
      <c r="R29" s="323"/>
    </row>
    <row r="30" spans="1:18" x14ac:dyDescent="0.2">
      <c r="B30" s="311"/>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7"/>
  <sheetViews>
    <sheetView showGridLines="0" workbookViewId="0">
      <pane xSplit="2" ySplit="4" topLeftCell="AT5" activePane="bottomRight" state="frozen"/>
      <selection activeCell="BF63" sqref="BF63"/>
      <selection pane="topRight" activeCell="BF63" sqref="BF63"/>
      <selection pane="bottomLeft" activeCell="BF63" sqref="BF63"/>
      <selection pane="bottomRight" activeCell="BD6" sqref="BD6:BD46"/>
    </sheetView>
  </sheetViews>
  <sheetFormatPr defaultColWidth="11" defaultRowHeight="11.25" x14ac:dyDescent="0.2"/>
  <cols>
    <col min="1" max="1" width="12.42578125" style="597" customWidth="1"/>
    <col min="2" max="2" width="28.7109375" style="597" customWidth="1"/>
    <col min="3" max="55" width="6.5703125" style="597" customWidth="1"/>
    <col min="56" max="58" width="6.5703125" style="169" customWidth="1"/>
    <col min="59" max="74" width="6.5703125" style="597" customWidth="1"/>
    <col min="75" max="16384" width="11" style="597"/>
  </cols>
  <sheetData>
    <row r="1" spans="1:74" ht="12.75" customHeight="1" x14ac:dyDescent="0.2">
      <c r="A1" s="792" t="s">
        <v>995</v>
      </c>
      <c r="B1" s="595" t="s">
        <v>496</v>
      </c>
      <c r="C1" s="596"/>
      <c r="D1" s="596"/>
      <c r="E1" s="596"/>
      <c r="F1" s="596"/>
      <c r="G1" s="596"/>
      <c r="H1" s="596"/>
      <c r="I1" s="596"/>
      <c r="J1" s="596"/>
      <c r="K1" s="596"/>
      <c r="L1" s="596"/>
      <c r="M1" s="596"/>
      <c r="N1" s="596"/>
      <c r="O1" s="596"/>
      <c r="P1" s="596"/>
      <c r="Q1" s="596"/>
      <c r="R1" s="596"/>
      <c r="S1" s="596"/>
      <c r="T1" s="596"/>
      <c r="U1" s="596"/>
      <c r="V1" s="596"/>
      <c r="W1" s="596"/>
      <c r="X1" s="596"/>
      <c r="Y1" s="596"/>
      <c r="Z1" s="596"/>
      <c r="AA1" s="596"/>
      <c r="AB1" s="596"/>
      <c r="AC1" s="596"/>
      <c r="AD1" s="596"/>
      <c r="AE1" s="596"/>
      <c r="AF1" s="596"/>
      <c r="AG1" s="596"/>
      <c r="AH1" s="596"/>
      <c r="AI1" s="596"/>
      <c r="AJ1" s="596"/>
      <c r="AK1" s="596"/>
      <c r="AL1" s="596"/>
      <c r="AM1" s="596"/>
      <c r="AN1" s="596"/>
      <c r="AO1" s="596"/>
      <c r="AP1" s="596"/>
      <c r="AQ1" s="596"/>
      <c r="AR1" s="596"/>
      <c r="AS1" s="596"/>
      <c r="AT1" s="596"/>
      <c r="AU1" s="596"/>
      <c r="AV1" s="596"/>
      <c r="AW1" s="596"/>
      <c r="AX1" s="596"/>
      <c r="AY1" s="596"/>
      <c r="AZ1" s="596"/>
      <c r="BA1" s="596"/>
      <c r="BB1" s="596"/>
      <c r="BC1" s="596"/>
      <c r="BD1" s="711"/>
      <c r="BE1" s="711"/>
      <c r="BF1" s="711"/>
      <c r="BG1" s="596"/>
      <c r="BH1" s="596"/>
      <c r="BI1" s="596"/>
      <c r="BJ1" s="596"/>
      <c r="BK1" s="596"/>
      <c r="BL1" s="596"/>
      <c r="BM1" s="596"/>
      <c r="BN1" s="596"/>
      <c r="BO1" s="596"/>
      <c r="BP1" s="596"/>
      <c r="BQ1" s="596"/>
      <c r="BR1" s="596"/>
      <c r="BS1" s="596"/>
      <c r="BT1" s="596"/>
      <c r="BU1" s="596"/>
      <c r="BV1" s="596"/>
    </row>
    <row r="2" spans="1:74" ht="12.75" customHeight="1" x14ac:dyDescent="0.2">
      <c r="A2" s="793"/>
      <c r="B2" s="541" t="str">
        <f>"U.S. Energy Information Administration  |  Short-Term Energy Outlook  - "&amp;Dates!D1</f>
        <v>U.S. Energy Information Administration  |  Short-Term Energy Outlook  - July 2018</v>
      </c>
      <c r="C2" s="549"/>
      <c r="D2" s="549"/>
      <c r="E2" s="549"/>
      <c r="F2" s="549"/>
      <c r="G2" s="549"/>
      <c r="H2" s="549"/>
      <c r="I2" s="549"/>
      <c r="J2" s="549"/>
      <c r="K2" s="549"/>
      <c r="L2" s="549"/>
      <c r="M2" s="549"/>
      <c r="N2" s="549"/>
      <c r="O2" s="549"/>
      <c r="P2" s="549"/>
      <c r="Q2" s="549"/>
      <c r="R2" s="549"/>
      <c r="S2" s="549"/>
      <c r="T2" s="549"/>
      <c r="U2" s="549"/>
      <c r="V2" s="549"/>
      <c r="W2" s="549"/>
      <c r="X2" s="549"/>
      <c r="Y2" s="549"/>
      <c r="Z2" s="549"/>
      <c r="AA2" s="549"/>
      <c r="AB2" s="549"/>
      <c r="AC2" s="549"/>
      <c r="AD2" s="549"/>
      <c r="AE2" s="549"/>
      <c r="AF2" s="549"/>
      <c r="AG2" s="549"/>
      <c r="AH2" s="549"/>
      <c r="AI2" s="549"/>
      <c r="AJ2" s="549"/>
      <c r="AK2" s="549"/>
      <c r="AL2" s="549"/>
      <c r="AM2" s="549"/>
      <c r="AN2" s="549"/>
      <c r="AO2" s="549"/>
      <c r="AP2" s="549"/>
      <c r="AQ2" s="549"/>
      <c r="AR2" s="549"/>
      <c r="AS2" s="549"/>
      <c r="AT2" s="549"/>
      <c r="AU2" s="549"/>
      <c r="AV2" s="549"/>
      <c r="AW2" s="549"/>
      <c r="AX2" s="549"/>
      <c r="AY2" s="549"/>
      <c r="AZ2" s="549"/>
      <c r="BA2" s="549"/>
      <c r="BB2" s="549"/>
      <c r="BC2" s="549"/>
      <c r="BD2" s="698"/>
      <c r="BE2" s="698"/>
      <c r="BF2" s="698"/>
      <c r="BG2" s="549"/>
      <c r="BH2" s="549"/>
      <c r="BI2" s="549"/>
      <c r="BJ2" s="549"/>
      <c r="BK2" s="549"/>
      <c r="BL2" s="549"/>
      <c r="BM2" s="549"/>
      <c r="BN2" s="549"/>
      <c r="BO2" s="549"/>
      <c r="BP2" s="549"/>
      <c r="BQ2" s="549"/>
      <c r="BR2" s="549"/>
      <c r="BS2" s="549"/>
      <c r="BT2" s="549"/>
      <c r="BU2" s="549"/>
      <c r="BV2" s="549"/>
    </row>
    <row r="3" spans="1:74" ht="12.75" customHeight="1" x14ac:dyDescent="0.2">
      <c r="A3" s="598"/>
      <c r="B3" s="599"/>
      <c r="C3" s="801">
        <f>Dates!D3</f>
        <v>2014</v>
      </c>
      <c r="D3" s="802"/>
      <c r="E3" s="802"/>
      <c r="F3" s="802"/>
      <c r="G3" s="802"/>
      <c r="H3" s="802"/>
      <c r="I3" s="802"/>
      <c r="J3" s="802"/>
      <c r="K3" s="802"/>
      <c r="L3" s="802"/>
      <c r="M3" s="802"/>
      <c r="N3" s="845"/>
      <c r="O3" s="801">
        <f>C3+1</f>
        <v>2015</v>
      </c>
      <c r="P3" s="802"/>
      <c r="Q3" s="802"/>
      <c r="R3" s="802"/>
      <c r="S3" s="802"/>
      <c r="T3" s="802"/>
      <c r="U3" s="802"/>
      <c r="V3" s="802"/>
      <c r="W3" s="802"/>
      <c r="X3" s="802"/>
      <c r="Y3" s="802"/>
      <c r="Z3" s="845"/>
      <c r="AA3" s="801">
        <f>O3+1</f>
        <v>2016</v>
      </c>
      <c r="AB3" s="802"/>
      <c r="AC3" s="802"/>
      <c r="AD3" s="802"/>
      <c r="AE3" s="802"/>
      <c r="AF3" s="802"/>
      <c r="AG3" s="802"/>
      <c r="AH3" s="802"/>
      <c r="AI3" s="802"/>
      <c r="AJ3" s="802"/>
      <c r="AK3" s="802"/>
      <c r="AL3" s="845"/>
      <c r="AM3" s="801">
        <f>AA3+1</f>
        <v>2017</v>
      </c>
      <c r="AN3" s="802"/>
      <c r="AO3" s="802"/>
      <c r="AP3" s="802"/>
      <c r="AQ3" s="802"/>
      <c r="AR3" s="802"/>
      <c r="AS3" s="802"/>
      <c r="AT3" s="802"/>
      <c r="AU3" s="802"/>
      <c r="AV3" s="802"/>
      <c r="AW3" s="802"/>
      <c r="AX3" s="845"/>
      <c r="AY3" s="801">
        <f>AM3+1</f>
        <v>2018</v>
      </c>
      <c r="AZ3" s="802"/>
      <c r="BA3" s="802"/>
      <c r="BB3" s="802"/>
      <c r="BC3" s="802"/>
      <c r="BD3" s="802"/>
      <c r="BE3" s="802"/>
      <c r="BF3" s="802"/>
      <c r="BG3" s="802"/>
      <c r="BH3" s="802"/>
      <c r="BI3" s="802"/>
      <c r="BJ3" s="845"/>
      <c r="BK3" s="801">
        <f>AY3+1</f>
        <v>2019</v>
      </c>
      <c r="BL3" s="802"/>
      <c r="BM3" s="802"/>
      <c r="BN3" s="802"/>
      <c r="BO3" s="802"/>
      <c r="BP3" s="802"/>
      <c r="BQ3" s="802"/>
      <c r="BR3" s="802"/>
      <c r="BS3" s="802"/>
      <c r="BT3" s="802"/>
      <c r="BU3" s="802"/>
      <c r="BV3" s="845"/>
    </row>
    <row r="4" spans="1:74" s="169" customFormat="1" ht="12.75" customHeight="1" x14ac:dyDescent="0.2">
      <c r="A4" s="132"/>
      <c r="B4" s="600"/>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2" customHeight="1" x14ac:dyDescent="0.2">
      <c r="A5" s="601"/>
      <c r="B5" s="170" t="s">
        <v>485</v>
      </c>
      <c r="C5" s="538"/>
      <c r="D5" s="538"/>
      <c r="E5" s="538"/>
      <c r="F5" s="538"/>
      <c r="G5" s="538"/>
      <c r="H5" s="538"/>
      <c r="I5" s="538"/>
      <c r="J5" s="538"/>
      <c r="K5" s="538"/>
      <c r="L5" s="538"/>
      <c r="M5" s="538"/>
      <c r="N5" s="538"/>
      <c r="O5" s="538"/>
      <c r="P5" s="538"/>
      <c r="Q5" s="538"/>
      <c r="R5" s="538"/>
      <c r="S5" s="538"/>
      <c r="T5" s="538"/>
      <c r="U5" s="538"/>
      <c r="V5" s="538"/>
      <c r="W5" s="538"/>
      <c r="X5" s="538"/>
      <c r="Y5" s="538"/>
      <c r="Z5" s="538"/>
      <c r="AA5" s="538"/>
      <c r="AB5" s="538"/>
      <c r="AC5" s="538"/>
      <c r="AD5" s="538"/>
      <c r="AE5" s="538"/>
      <c r="AF5" s="538"/>
      <c r="AG5" s="538"/>
      <c r="AH5" s="538"/>
      <c r="AI5" s="538"/>
      <c r="AJ5" s="538"/>
      <c r="AK5" s="538"/>
      <c r="AL5" s="538"/>
      <c r="AM5" s="538"/>
      <c r="AN5" s="538"/>
      <c r="AO5" s="538"/>
      <c r="AP5" s="538"/>
      <c r="AQ5" s="538"/>
      <c r="AR5" s="538"/>
      <c r="AS5" s="538"/>
      <c r="AT5" s="538"/>
      <c r="AU5" s="538"/>
      <c r="AV5" s="538"/>
      <c r="AW5" s="538"/>
      <c r="AX5" s="538"/>
      <c r="AY5" s="538"/>
      <c r="AZ5" s="538"/>
      <c r="BA5" s="538"/>
      <c r="BB5" s="538"/>
      <c r="BC5" s="538"/>
      <c r="BD5" s="538"/>
      <c r="BE5" s="538"/>
      <c r="BF5" s="538"/>
      <c r="BG5" s="538"/>
      <c r="BH5" s="538"/>
      <c r="BI5" s="538"/>
      <c r="BJ5" s="538"/>
      <c r="BK5" s="538"/>
      <c r="BL5" s="538"/>
      <c r="BM5" s="538"/>
      <c r="BN5" s="538"/>
      <c r="BO5" s="538"/>
      <c r="BP5" s="538"/>
      <c r="BQ5" s="538"/>
      <c r="BR5" s="538"/>
      <c r="BS5" s="538"/>
      <c r="BT5" s="538"/>
      <c r="BU5" s="538"/>
      <c r="BV5" s="538"/>
    </row>
    <row r="6" spans="1:74" ht="12" customHeight="1" x14ac:dyDescent="0.2">
      <c r="A6" s="601" t="s">
        <v>68</v>
      </c>
      <c r="B6" s="603" t="s">
        <v>593</v>
      </c>
      <c r="C6" s="272">
        <v>1.2886170000000001E-2</v>
      </c>
      <c r="D6" s="272">
        <v>1.147024E-2</v>
      </c>
      <c r="E6" s="272">
        <v>1.2721150000000001E-2</v>
      </c>
      <c r="F6" s="272">
        <v>1.249166E-2</v>
      </c>
      <c r="G6" s="272">
        <v>1.267071E-2</v>
      </c>
      <c r="H6" s="272">
        <v>1.229995E-2</v>
      </c>
      <c r="I6" s="272">
        <v>1.2549100000000001E-2</v>
      </c>
      <c r="J6" s="272">
        <v>1.2640749999999999E-2</v>
      </c>
      <c r="K6" s="272">
        <v>1.243446E-2</v>
      </c>
      <c r="L6" s="272">
        <v>1.2791749999999999E-2</v>
      </c>
      <c r="M6" s="272">
        <v>1.295704E-2</v>
      </c>
      <c r="N6" s="272">
        <v>1.307621E-2</v>
      </c>
      <c r="O6" s="272">
        <v>1.2691650000000001E-2</v>
      </c>
      <c r="P6" s="272">
        <v>1.1742829999999999E-2</v>
      </c>
      <c r="Q6" s="272">
        <v>1.299059E-2</v>
      </c>
      <c r="R6" s="272">
        <v>1.185772E-2</v>
      </c>
      <c r="S6" s="272">
        <v>1.2954749999999999E-2</v>
      </c>
      <c r="T6" s="272">
        <v>1.2129640000000001E-2</v>
      </c>
      <c r="U6" s="272">
        <v>1.264329E-2</v>
      </c>
      <c r="V6" s="272">
        <v>1.2526020000000001E-2</v>
      </c>
      <c r="W6" s="272">
        <v>1.1209429999999999E-2</v>
      </c>
      <c r="X6" s="272">
        <v>1.232928E-2</v>
      </c>
      <c r="Y6" s="272">
        <v>1.242804E-2</v>
      </c>
      <c r="Z6" s="272">
        <v>1.2832120000000001E-2</v>
      </c>
      <c r="AA6" s="272">
        <v>1.229703E-2</v>
      </c>
      <c r="AB6" s="272">
        <v>1.147887E-2</v>
      </c>
      <c r="AC6" s="272">
        <v>1.21415E-2</v>
      </c>
      <c r="AD6" s="272">
        <v>1.116115E-2</v>
      </c>
      <c r="AE6" s="272">
        <v>1.2387820000000001E-2</v>
      </c>
      <c r="AF6" s="272">
        <v>1.155282E-2</v>
      </c>
      <c r="AG6" s="272">
        <v>1.2105090000000001E-2</v>
      </c>
      <c r="AH6" s="272">
        <v>1.222554E-2</v>
      </c>
      <c r="AI6" s="272">
        <v>1.2247829999999999E-2</v>
      </c>
      <c r="AJ6" s="272">
        <v>1.2492410000000001E-2</v>
      </c>
      <c r="AK6" s="272">
        <v>1.259102E-2</v>
      </c>
      <c r="AL6" s="272">
        <v>1.3422190000000001E-2</v>
      </c>
      <c r="AM6" s="272">
        <v>1.291979E-2</v>
      </c>
      <c r="AN6" s="272">
        <v>1.1459789999999999E-2</v>
      </c>
      <c r="AO6" s="272">
        <v>1.273855E-2</v>
      </c>
      <c r="AP6" s="272">
        <v>1.2530980000000001E-2</v>
      </c>
      <c r="AQ6" s="272">
        <v>1.195596E-2</v>
      </c>
      <c r="AR6" s="272">
        <v>1.167607E-2</v>
      </c>
      <c r="AS6" s="272">
        <v>1.2627569999999999E-2</v>
      </c>
      <c r="AT6" s="272">
        <v>1.252815E-2</v>
      </c>
      <c r="AU6" s="272">
        <v>1.223639E-2</v>
      </c>
      <c r="AV6" s="272">
        <v>1.1640620000000001E-2</v>
      </c>
      <c r="AW6" s="272">
        <v>1.231644E-2</v>
      </c>
      <c r="AX6" s="272">
        <v>1.285998E-2</v>
      </c>
      <c r="AY6" s="272">
        <v>1.2678780000000001E-2</v>
      </c>
      <c r="AZ6" s="272">
        <v>1.213851E-2</v>
      </c>
      <c r="BA6" s="272">
        <v>1.2785581000000001E-2</v>
      </c>
      <c r="BB6" s="272">
        <v>1.1185975000000001E-2</v>
      </c>
      <c r="BC6" s="272">
        <v>1.20196E-2</v>
      </c>
      <c r="BD6" s="272">
        <v>1.1723600000000001E-2</v>
      </c>
      <c r="BE6" s="360">
        <v>1.2280599999999999E-2</v>
      </c>
      <c r="BF6" s="360">
        <v>1.2412899999999999E-2</v>
      </c>
      <c r="BG6" s="360">
        <v>1.22682E-2</v>
      </c>
      <c r="BH6" s="360">
        <v>1.248E-2</v>
      </c>
      <c r="BI6" s="360">
        <v>1.26736E-2</v>
      </c>
      <c r="BJ6" s="360">
        <v>1.31355E-2</v>
      </c>
      <c r="BK6" s="360">
        <v>1.3032E-2</v>
      </c>
      <c r="BL6" s="360">
        <v>1.1741700000000001E-2</v>
      </c>
      <c r="BM6" s="360">
        <v>1.30758E-2</v>
      </c>
      <c r="BN6" s="360">
        <v>1.23867E-2</v>
      </c>
      <c r="BO6" s="360">
        <v>1.2934299999999999E-2</v>
      </c>
      <c r="BP6" s="360">
        <v>1.2382199999999999E-2</v>
      </c>
      <c r="BQ6" s="360">
        <v>1.2789699999999999E-2</v>
      </c>
      <c r="BR6" s="360">
        <v>1.2796200000000001E-2</v>
      </c>
      <c r="BS6" s="360">
        <v>1.255E-2</v>
      </c>
      <c r="BT6" s="360">
        <v>1.27023E-2</v>
      </c>
      <c r="BU6" s="360">
        <v>1.2841699999999999E-2</v>
      </c>
      <c r="BV6" s="360">
        <v>1.34457E-2</v>
      </c>
    </row>
    <row r="7" spans="1:74" ht="12" customHeight="1" x14ac:dyDescent="0.2">
      <c r="A7" s="602" t="s">
        <v>950</v>
      </c>
      <c r="B7" s="603" t="s">
        <v>53</v>
      </c>
      <c r="C7" s="272">
        <v>0.20456058799999999</v>
      </c>
      <c r="D7" s="272">
        <v>0.16441784500000001</v>
      </c>
      <c r="E7" s="272">
        <v>0.229559704</v>
      </c>
      <c r="F7" s="272">
        <v>0.24069349900000001</v>
      </c>
      <c r="G7" s="272">
        <v>0.25116268400000002</v>
      </c>
      <c r="H7" s="272">
        <v>0.24384096399999999</v>
      </c>
      <c r="I7" s="272">
        <v>0.23075959900000001</v>
      </c>
      <c r="J7" s="272">
        <v>0.18742758800000001</v>
      </c>
      <c r="K7" s="272">
        <v>0.15202502500000001</v>
      </c>
      <c r="L7" s="272">
        <v>0.16227360699999999</v>
      </c>
      <c r="M7" s="272">
        <v>0.17616200900000001</v>
      </c>
      <c r="N7" s="272">
        <v>0.2111364</v>
      </c>
      <c r="O7" s="272">
        <v>0.223786599</v>
      </c>
      <c r="P7" s="272">
        <v>0.206684852</v>
      </c>
      <c r="Q7" s="272">
        <v>0.22503515800000001</v>
      </c>
      <c r="R7" s="272">
        <v>0.208098226</v>
      </c>
      <c r="S7" s="272">
        <v>0.186337422</v>
      </c>
      <c r="T7" s="272">
        <v>0.18914420900000001</v>
      </c>
      <c r="U7" s="272">
        <v>0.19472893099999999</v>
      </c>
      <c r="V7" s="272">
        <v>0.177336041</v>
      </c>
      <c r="W7" s="272">
        <v>0.14924465100000001</v>
      </c>
      <c r="X7" s="272">
        <v>0.15388692400000001</v>
      </c>
      <c r="Y7" s="272">
        <v>0.178943147</v>
      </c>
      <c r="Z7" s="272">
        <v>0.21449090300000001</v>
      </c>
      <c r="AA7" s="272">
        <v>0.23508257099999999</v>
      </c>
      <c r="AB7" s="272">
        <v>0.221621809</v>
      </c>
      <c r="AC7" s="272">
        <v>0.25134715000000002</v>
      </c>
      <c r="AD7" s="272">
        <v>0.23758448200000001</v>
      </c>
      <c r="AE7" s="272">
        <v>0.23408115199999999</v>
      </c>
      <c r="AF7" s="272">
        <v>0.21349449400000001</v>
      </c>
      <c r="AG7" s="272">
        <v>0.19698010599999999</v>
      </c>
      <c r="AH7" s="272">
        <v>0.179636349</v>
      </c>
      <c r="AI7" s="272">
        <v>0.15028696599999999</v>
      </c>
      <c r="AJ7" s="272">
        <v>0.15906146600000001</v>
      </c>
      <c r="AK7" s="272">
        <v>0.172836771</v>
      </c>
      <c r="AL7" s="272">
        <v>0.206707593</v>
      </c>
      <c r="AM7" s="272">
        <v>0.25579196300000001</v>
      </c>
      <c r="AN7" s="272">
        <v>0.22534453800000001</v>
      </c>
      <c r="AO7" s="272">
        <v>0.277595229</v>
      </c>
      <c r="AP7" s="272">
        <v>0.26929977500000002</v>
      </c>
      <c r="AQ7" s="272">
        <v>0.29556227200000001</v>
      </c>
      <c r="AR7" s="272">
        <v>0.27949760499999998</v>
      </c>
      <c r="AS7" s="272">
        <v>0.23637372500000001</v>
      </c>
      <c r="AT7" s="272">
        <v>0.194937689</v>
      </c>
      <c r="AU7" s="272">
        <v>0.17404231000000001</v>
      </c>
      <c r="AV7" s="272">
        <v>0.15783123299999999</v>
      </c>
      <c r="AW7" s="272">
        <v>0.181922061</v>
      </c>
      <c r="AX7" s="272">
        <v>0.20652198699999999</v>
      </c>
      <c r="AY7" s="272">
        <v>0.233442489</v>
      </c>
      <c r="AZ7" s="272">
        <v>0.235020377</v>
      </c>
      <c r="BA7" s="272">
        <v>0.237629163</v>
      </c>
      <c r="BB7" s="272">
        <v>0.2559823</v>
      </c>
      <c r="BC7" s="272">
        <v>0.29723749999999999</v>
      </c>
      <c r="BD7" s="272">
        <v>0.22022749999999999</v>
      </c>
      <c r="BE7" s="360">
        <v>0.2137917</v>
      </c>
      <c r="BF7" s="360">
        <v>0.1926928</v>
      </c>
      <c r="BG7" s="360">
        <v>0.1698682</v>
      </c>
      <c r="BH7" s="360">
        <v>0.1608261</v>
      </c>
      <c r="BI7" s="360">
        <v>0.1676869</v>
      </c>
      <c r="BJ7" s="360">
        <v>0.20599500000000001</v>
      </c>
      <c r="BK7" s="360">
        <v>0.2124973</v>
      </c>
      <c r="BL7" s="360">
        <v>0.1923965</v>
      </c>
      <c r="BM7" s="360">
        <v>0.224052</v>
      </c>
      <c r="BN7" s="360">
        <v>0.22895950000000001</v>
      </c>
      <c r="BO7" s="360">
        <v>0.25519930000000002</v>
      </c>
      <c r="BP7" s="360">
        <v>0.24476970000000001</v>
      </c>
      <c r="BQ7" s="360">
        <v>0.2373364</v>
      </c>
      <c r="BR7" s="360">
        <v>0.20531679999999999</v>
      </c>
      <c r="BS7" s="360">
        <v>0.17353869999999999</v>
      </c>
      <c r="BT7" s="360">
        <v>0.1608704</v>
      </c>
      <c r="BU7" s="360">
        <v>0.1652486</v>
      </c>
      <c r="BV7" s="360">
        <v>0.20902609999999999</v>
      </c>
    </row>
    <row r="8" spans="1:74" ht="12" customHeight="1" x14ac:dyDescent="0.2">
      <c r="A8" s="601" t="s">
        <v>951</v>
      </c>
      <c r="B8" s="603" t="s">
        <v>1273</v>
      </c>
      <c r="C8" s="272">
        <v>6.9806721463000002E-3</v>
      </c>
      <c r="D8" s="272">
        <v>7.7402994681999996E-3</v>
      </c>
      <c r="E8" s="272">
        <v>1.2234237938000001E-2</v>
      </c>
      <c r="F8" s="272">
        <v>1.3817100398E-2</v>
      </c>
      <c r="G8" s="272">
        <v>1.6263369946E-2</v>
      </c>
      <c r="H8" s="272">
        <v>1.7905322724E-2</v>
      </c>
      <c r="I8" s="272">
        <v>1.6625595034000001E-2</v>
      </c>
      <c r="J8" s="272">
        <v>1.7486049021E-2</v>
      </c>
      <c r="K8" s="272">
        <v>1.7074506871000001E-2</v>
      </c>
      <c r="L8" s="272">
        <v>1.5976142459999999E-2</v>
      </c>
      <c r="M8" s="272">
        <v>1.2847209068E-2</v>
      </c>
      <c r="N8" s="272">
        <v>9.6118351816999997E-3</v>
      </c>
      <c r="O8" s="272">
        <v>1.0569142732000001E-2</v>
      </c>
      <c r="P8" s="272">
        <v>1.3599586925000001E-2</v>
      </c>
      <c r="Q8" s="272">
        <v>1.8985973436E-2</v>
      </c>
      <c r="R8" s="272">
        <v>2.1786109261000001E-2</v>
      </c>
      <c r="S8" s="272">
        <v>2.2888294137000002E-2</v>
      </c>
      <c r="T8" s="272">
        <v>2.3409576165000001E-2</v>
      </c>
      <c r="U8" s="272">
        <v>2.403808709E-2</v>
      </c>
      <c r="V8" s="272">
        <v>2.4596268593000001E-2</v>
      </c>
      <c r="W8" s="272">
        <v>2.0294447590999999E-2</v>
      </c>
      <c r="X8" s="272">
        <v>1.7476825676999999E-2</v>
      </c>
      <c r="Y8" s="272">
        <v>1.5856684249000001E-2</v>
      </c>
      <c r="Z8" s="272">
        <v>1.4400193072E-2</v>
      </c>
      <c r="AA8" s="272">
        <v>1.3588796604E-2</v>
      </c>
      <c r="AB8" s="272">
        <v>2.0506886403E-2</v>
      </c>
      <c r="AC8" s="272">
        <v>2.3957020502999998E-2</v>
      </c>
      <c r="AD8" s="272">
        <v>2.6383156771000001E-2</v>
      </c>
      <c r="AE8" s="272">
        <v>3.1451648475000003E-2</v>
      </c>
      <c r="AF8" s="272">
        <v>3.1849790271000003E-2</v>
      </c>
      <c r="AG8" s="272">
        <v>3.6218080663000002E-2</v>
      </c>
      <c r="AH8" s="272">
        <v>3.6422427164000001E-2</v>
      </c>
      <c r="AI8" s="272">
        <v>3.3400966243999998E-2</v>
      </c>
      <c r="AJ8" s="272">
        <v>2.9323196078000002E-2</v>
      </c>
      <c r="AK8" s="272">
        <v>2.5435335072999998E-2</v>
      </c>
      <c r="AL8" s="272">
        <v>2.2262783006999999E-2</v>
      </c>
      <c r="AM8" s="272">
        <v>1.9833290072999998E-2</v>
      </c>
      <c r="AN8" s="272">
        <v>2.3009713065E-2</v>
      </c>
      <c r="AO8" s="272">
        <v>4.0831018903999997E-2</v>
      </c>
      <c r="AP8" s="272">
        <v>4.3995748899999999E-2</v>
      </c>
      <c r="AQ8" s="272">
        <v>5.3096452843999997E-2</v>
      </c>
      <c r="AR8" s="272">
        <v>5.7533403634000002E-2</v>
      </c>
      <c r="AS8" s="272">
        <v>5.0645776545999999E-2</v>
      </c>
      <c r="AT8" s="272">
        <v>4.9709881918999999E-2</v>
      </c>
      <c r="AU8" s="272">
        <v>4.7553345645000002E-2</v>
      </c>
      <c r="AV8" s="272">
        <v>4.4459393678000003E-2</v>
      </c>
      <c r="AW8" s="272">
        <v>2.8752455489E-2</v>
      </c>
      <c r="AX8" s="272">
        <v>2.8208302072000001E-2</v>
      </c>
      <c r="AY8" s="272">
        <v>3.0094928664000001E-2</v>
      </c>
      <c r="AZ8" s="272">
        <v>3.7217070110999999E-2</v>
      </c>
      <c r="BA8" s="272">
        <v>4.7032264710999999E-2</v>
      </c>
      <c r="BB8" s="272">
        <v>5.6334404347000003E-2</v>
      </c>
      <c r="BC8" s="272">
        <v>6.3373700000000005E-2</v>
      </c>
      <c r="BD8" s="272">
        <v>6.5342999999999998E-2</v>
      </c>
      <c r="BE8" s="360">
        <v>6.1433500000000002E-2</v>
      </c>
      <c r="BF8" s="360">
        <v>6.0408099999999999E-2</v>
      </c>
      <c r="BG8" s="360">
        <v>5.3657999999999997E-2</v>
      </c>
      <c r="BH8" s="360">
        <v>4.84324E-2</v>
      </c>
      <c r="BI8" s="360">
        <v>3.4781100000000002E-2</v>
      </c>
      <c r="BJ8" s="360">
        <v>3.0571899999999999E-2</v>
      </c>
      <c r="BK8" s="360">
        <v>2.7152599999999999E-2</v>
      </c>
      <c r="BL8" s="360">
        <v>3.5437099999999999E-2</v>
      </c>
      <c r="BM8" s="360">
        <v>5.3058899999999999E-2</v>
      </c>
      <c r="BN8" s="360">
        <v>5.9230600000000001E-2</v>
      </c>
      <c r="BO8" s="360">
        <v>7.1825399999999998E-2</v>
      </c>
      <c r="BP8" s="360">
        <v>7.69426E-2</v>
      </c>
      <c r="BQ8" s="360">
        <v>7.3996699999999999E-2</v>
      </c>
      <c r="BR8" s="360">
        <v>7.3789900000000005E-2</v>
      </c>
      <c r="BS8" s="360">
        <v>6.5686499999999995E-2</v>
      </c>
      <c r="BT8" s="360">
        <v>6.07503E-2</v>
      </c>
      <c r="BU8" s="360">
        <v>4.33768E-2</v>
      </c>
      <c r="BV8" s="360">
        <v>4.1417000000000002E-2</v>
      </c>
    </row>
    <row r="9" spans="1:74" ht="12" customHeight="1" x14ac:dyDescent="0.2">
      <c r="A9" s="556" t="s">
        <v>765</v>
      </c>
      <c r="B9" s="603" t="s">
        <v>1031</v>
      </c>
      <c r="C9" s="272">
        <v>2.3961909999999999E-2</v>
      </c>
      <c r="D9" s="272">
        <v>2.2165649999999999E-2</v>
      </c>
      <c r="E9" s="272">
        <v>2.4082860000000001E-2</v>
      </c>
      <c r="F9" s="272">
        <v>2.3140609999999999E-2</v>
      </c>
      <c r="G9" s="272">
        <v>2.379148E-2</v>
      </c>
      <c r="H9" s="272">
        <v>2.3510659999999999E-2</v>
      </c>
      <c r="I9" s="272">
        <v>2.4823439999999999E-2</v>
      </c>
      <c r="J9" s="272">
        <v>2.3863390000000002E-2</v>
      </c>
      <c r="K9" s="272">
        <v>2.238915E-2</v>
      </c>
      <c r="L9" s="272">
        <v>2.2124729999999999E-2</v>
      </c>
      <c r="M9" s="272">
        <v>2.202308E-2</v>
      </c>
      <c r="N9" s="272">
        <v>2.3012580000000001E-2</v>
      </c>
      <c r="O9" s="272">
        <v>2.2650790000000001E-2</v>
      </c>
      <c r="P9" s="272">
        <v>2.0486049999999999E-2</v>
      </c>
      <c r="Q9" s="272">
        <v>2.240253E-2</v>
      </c>
      <c r="R9" s="272">
        <v>2.1822459999999998E-2</v>
      </c>
      <c r="S9" s="272">
        <v>2.2968579999999999E-2</v>
      </c>
      <c r="T9" s="272">
        <v>2.3125260000000002E-2</v>
      </c>
      <c r="U9" s="272">
        <v>2.5607060000000001E-2</v>
      </c>
      <c r="V9" s="272">
        <v>2.477439E-2</v>
      </c>
      <c r="W9" s="272">
        <v>2.312055E-2</v>
      </c>
      <c r="X9" s="272">
        <v>2.3881079999999999E-2</v>
      </c>
      <c r="Y9" s="272">
        <v>2.4738090000000001E-2</v>
      </c>
      <c r="Z9" s="272">
        <v>2.5445160000000001E-2</v>
      </c>
      <c r="AA9" s="272">
        <v>2.318396E-2</v>
      </c>
      <c r="AB9" s="272">
        <v>2.233653E-2</v>
      </c>
      <c r="AC9" s="272">
        <v>2.3599370000000001E-2</v>
      </c>
      <c r="AD9" s="272">
        <v>2.3822690000000001E-2</v>
      </c>
      <c r="AE9" s="272">
        <v>2.391604E-2</v>
      </c>
      <c r="AF9" s="272">
        <v>2.3134499999999999E-2</v>
      </c>
      <c r="AG9" s="272">
        <v>2.353417E-2</v>
      </c>
      <c r="AH9" s="272">
        <v>2.4062360000000001E-2</v>
      </c>
      <c r="AI9" s="272">
        <v>2.234367E-2</v>
      </c>
      <c r="AJ9" s="272">
        <v>2.1747160000000001E-2</v>
      </c>
      <c r="AK9" s="272">
        <v>2.407716E-2</v>
      </c>
      <c r="AL9" s="272">
        <v>2.4904679999999998E-2</v>
      </c>
      <c r="AM9" s="272">
        <v>2.446251E-2</v>
      </c>
      <c r="AN9" s="272">
        <v>2.1704879999999999E-2</v>
      </c>
      <c r="AO9" s="272">
        <v>2.375126E-2</v>
      </c>
      <c r="AP9" s="272">
        <v>2.143894E-2</v>
      </c>
      <c r="AQ9" s="272">
        <v>2.221733E-2</v>
      </c>
      <c r="AR9" s="272">
        <v>2.2632010000000001E-2</v>
      </c>
      <c r="AS9" s="272">
        <v>2.333855E-2</v>
      </c>
      <c r="AT9" s="272">
        <v>2.332147E-2</v>
      </c>
      <c r="AU9" s="272">
        <v>2.141995E-2</v>
      </c>
      <c r="AV9" s="272">
        <v>2.2125490000000001E-2</v>
      </c>
      <c r="AW9" s="272">
        <v>2.227113E-2</v>
      </c>
      <c r="AX9" s="272">
        <v>2.3169260000000001E-2</v>
      </c>
      <c r="AY9" s="272">
        <v>2.374892E-2</v>
      </c>
      <c r="AZ9" s="272">
        <v>2.2444470000000001E-2</v>
      </c>
      <c r="BA9" s="272">
        <v>3.4641908999999999E-2</v>
      </c>
      <c r="BB9" s="272">
        <v>2.240551E-2</v>
      </c>
      <c r="BC9" s="272">
        <v>2.4524899999999999E-2</v>
      </c>
      <c r="BD9" s="272">
        <v>2.46304E-2</v>
      </c>
      <c r="BE9" s="360">
        <v>2.58414E-2</v>
      </c>
      <c r="BF9" s="360">
        <v>2.5865800000000001E-2</v>
      </c>
      <c r="BG9" s="360">
        <v>2.4461799999999999E-2</v>
      </c>
      <c r="BH9" s="360">
        <v>2.44522E-2</v>
      </c>
      <c r="BI9" s="360">
        <v>2.5337800000000001E-2</v>
      </c>
      <c r="BJ9" s="360">
        <v>2.6690800000000001E-2</v>
      </c>
      <c r="BK9" s="360">
        <v>2.5553300000000001E-2</v>
      </c>
      <c r="BL9" s="360">
        <v>2.3319300000000001E-2</v>
      </c>
      <c r="BM9" s="360">
        <v>2.59121E-2</v>
      </c>
      <c r="BN9" s="360">
        <v>2.42998E-2</v>
      </c>
      <c r="BO9" s="360">
        <v>2.55278E-2</v>
      </c>
      <c r="BP9" s="360">
        <v>2.5268200000000001E-2</v>
      </c>
      <c r="BQ9" s="360">
        <v>2.6410300000000001E-2</v>
      </c>
      <c r="BR9" s="360">
        <v>2.6362400000000001E-2</v>
      </c>
      <c r="BS9" s="360">
        <v>2.4850199999999999E-2</v>
      </c>
      <c r="BT9" s="360">
        <v>2.4730800000000001E-2</v>
      </c>
      <c r="BU9" s="360">
        <v>2.5534999999999999E-2</v>
      </c>
      <c r="BV9" s="360">
        <v>2.65963E-2</v>
      </c>
    </row>
    <row r="10" spans="1:74" ht="12" customHeight="1" x14ac:dyDescent="0.2">
      <c r="A10" s="556" t="s">
        <v>764</v>
      </c>
      <c r="B10" s="603" t="s">
        <v>1274</v>
      </c>
      <c r="C10" s="272">
        <v>2.1381020000000001E-2</v>
      </c>
      <c r="D10" s="272">
        <v>1.9968119999999999E-2</v>
      </c>
      <c r="E10" s="272">
        <v>2.2135519999999999E-2</v>
      </c>
      <c r="F10" s="272">
        <v>1.809991E-2</v>
      </c>
      <c r="G10" s="272">
        <v>1.7285399999999999E-2</v>
      </c>
      <c r="H10" s="272">
        <v>2.185467E-2</v>
      </c>
      <c r="I10" s="272">
        <v>2.2763729999999999E-2</v>
      </c>
      <c r="J10" s="272">
        <v>2.257642E-2</v>
      </c>
      <c r="K10" s="272">
        <v>2.0837250000000002E-2</v>
      </c>
      <c r="L10" s="272">
        <v>2.027851E-2</v>
      </c>
      <c r="M10" s="272">
        <v>2.1604410000000001E-2</v>
      </c>
      <c r="N10" s="272">
        <v>2.2468309999999998E-2</v>
      </c>
      <c r="O10" s="272">
        <v>2.2131560000000002E-2</v>
      </c>
      <c r="P10" s="272">
        <v>2.0920950000000001E-2</v>
      </c>
      <c r="Q10" s="272">
        <v>2.0608580000000001E-2</v>
      </c>
      <c r="R10" s="272">
        <v>1.782135E-2</v>
      </c>
      <c r="S10" s="272">
        <v>1.8431039999999999E-2</v>
      </c>
      <c r="T10" s="272">
        <v>2.0610799999999999E-2</v>
      </c>
      <c r="U10" s="272">
        <v>2.2353999999999999E-2</v>
      </c>
      <c r="V10" s="272">
        <v>2.2964269999999998E-2</v>
      </c>
      <c r="W10" s="272">
        <v>1.993464E-2</v>
      </c>
      <c r="X10" s="272">
        <v>1.7458560000000001E-2</v>
      </c>
      <c r="Y10" s="272">
        <v>1.919471E-2</v>
      </c>
      <c r="Z10" s="272">
        <v>2.142614E-2</v>
      </c>
      <c r="AA10" s="272">
        <v>2.068967E-2</v>
      </c>
      <c r="AB10" s="272">
        <v>2.0494680000000001E-2</v>
      </c>
      <c r="AC10" s="272">
        <v>1.947024E-2</v>
      </c>
      <c r="AD10" s="272">
        <v>1.523507E-2</v>
      </c>
      <c r="AE10" s="272">
        <v>1.5720600000000001E-2</v>
      </c>
      <c r="AF10" s="272">
        <v>1.8136090000000001E-2</v>
      </c>
      <c r="AG10" s="272">
        <v>2.0066489999999999E-2</v>
      </c>
      <c r="AH10" s="272">
        <v>2.139634E-2</v>
      </c>
      <c r="AI10" s="272">
        <v>1.9064850000000001E-2</v>
      </c>
      <c r="AJ10" s="272">
        <v>1.5671319999999999E-2</v>
      </c>
      <c r="AK10" s="272">
        <v>1.7836709999999999E-2</v>
      </c>
      <c r="AL10" s="272">
        <v>2.062485E-2</v>
      </c>
      <c r="AM10" s="272">
        <v>2.0522470000000001E-2</v>
      </c>
      <c r="AN10" s="272">
        <v>1.8907360000000002E-2</v>
      </c>
      <c r="AO10" s="272">
        <v>2.196155E-2</v>
      </c>
      <c r="AP10" s="272">
        <v>1.831969E-2</v>
      </c>
      <c r="AQ10" s="272">
        <v>1.9616390000000001E-2</v>
      </c>
      <c r="AR10" s="272">
        <v>2.0871629999999999E-2</v>
      </c>
      <c r="AS10" s="272">
        <v>2.217204E-2</v>
      </c>
      <c r="AT10" s="272">
        <v>2.238178E-2</v>
      </c>
      <c r="AU10" s="272">
        <v>1.9237529999999999E-2</v>
      </c>
      <c r="AV10" s="272">
        <v>2.1252940000000001E-2</v>
      </c>
      <c r="AW10" s="272">
        <v>2.027661E-2</v>
      </c>
      <c r="AX10" s="272">
        <v>2.144855E-2</v>
      </c>
      <c r="AY10" s="272">
        <v>2.1696170000000001E-2</v>
      </c>
      <c r="AZ10" s="272">
        <v>1.9311620000000002E-2</v>
      </c>
      <c r="BA10" s="272">
        <v>1.9892318999999999E-2</v>
      </c>
      <c r="BB10" s="272">
        <v>1.6241417000000001E-2</v>
      </c>
      <c r="BC10" s="272">
        <v>1.6716600000000002E-2</v>
      </c>
      <c r="BD10" s="272">
        <v>1.9514299999999998E-2</v>
      </c>
      <c r="BE10" s="360">
        <v>2.1562000000000001E-2</v>
      </c>
      <c r="BF10" s="360">
        <v>2.2671299999999998E-2</v>
      </c>
      <c r="BG10" s="360">
        <v>1.9967499999999999E-2</v>
      </c>
      <c r="BH10" s="360">
        <v>1.8521800000000001E-2</v>
      </c>
      <c r="BI10" s="360">
        <v>1.9340099999999999E-2</v>
      </c>
      <c r="BJ10" s="360">
        <v>2.12146E-2</v>
      </c>
      <c r="BK10" s="360">
        <v>2.0214699999999999E-2</v>
      </c>
      <c r="BL10" s="360">
        <v>1.8852299999999999E-2</v>
      </c>
      <c r="BM10" s="360">
        <v>2.0800800000000001E-2</v>
      </c>
      <c r="BN10" s="360">
        <v>1.7451500000000002E-2</v>
      </c>
      <c r="BO10" s="360">
        <v>1.8713799999999999E-2</v>
      </c>
      <c r="BP10" s="360">
        <v>2.1458700000000001E-2</v>
      </c>
      <c r="BQ10" s="360">
        <v>2.3571399999999999E-2</v>
      </c>
      <c r="BR10" s="360">
        <v>2.4264299999999999E-2</v>
      </c>
      <c r="BS10" s="360">
        <v>2.1270399999999998E-2</v>
      </c>
      <c r="BT10" s="360">
        <v>1.9580199999999999E-2</v>
      </c>
      <c r="BU10" s="360">
        <v>2.04114E-2</v>
      </c>
      <c r="BV10" s="360">
        <v>2.2341300000000001E-2</v>
      </c>
    </row>
    <row r="11" spans="1:74" ht="12" customHeight="1" x14ac:dyDescent="0.2">
      <c r="A11" s="601" t="s">
        <v>108</v>
      </c>
      <c r="B11" s="603" t="s">
        <v>594</v>
      </c>
      <c r="C11" s="272">
        <v>0.17017790830000001</v>
      </c>
      <c r="D11" s="272">
        <v>0.13310724756</v>
      </c>
      <c r="E11" s="272">
        <v>0.16853708279999999</v>
      </c>
      <c r="F11" s="272">
        <v>0.17708811935999999</v>
      </c>
      <c r="G11" s="272">
        <v>0.14826629831999999</v>
      </c>
      <c r="H11" s="272">
        <v>0.15012682914</v>
      </c>
      <c r="I11" s="272">
        <v>0.11579772179</v>
      </c>
      <c r="J11" s="272">
        <v>9.6641871288000003E-2</v>
      </c>
      <c r="K11" s="272">
        <v>0.10945832981</v>
      </c>
      <c r="L11" s="272">
        <v>0.13782138226000001</v>
      </c>
      <c r="M11" s="272">
        <v>0.17923984169000001</v>
      </c>
      <c r="N11" s="272">
        <v>0.13976340981999999</v>
      </c>
      <c r="O11" s="272">
        <v>0.14114795642</v>
      </c>
      <c r="P11" s="272">
        <v>0.13892428272999999</v>
      </c>
      <c r="Q11" s="272">
        <v>0.14251520392</v>
      </c>
      <c r="R11" s="272">
        <v>0.1663484277</v>
      </c>
      <c r="S11" s="272">
        <v>0.15969395133</v>
      </c>
      <c r="T11" s="272">
        <v>0.12496374714</v>
      </c>
      <c r="U11" s="272">
        <v>0.12734931806999999</v>
      </c>
      <c r="V11" s="272">
        <v>0.12180090842000001</v>
      </c>
      <c r="W11" s="272">
        <v>0.13010209361</v>
      </c>
      <c r="X11" s="272">
        <v>0.15249174344999999</v>
      </c>
      <c r="Y11" s="272">
        <v>0.18324081340000001</v>
      </c>
      <c r="Z11" s="272">
        <v>0.18712703825999999</v>
      </c>
      <c r="AA11" s="272">
        <v>0.17190651223</v>
      </c>
      <c r="AB11" s="272">
        <v>0.18748369280999999</v>
      </c>
      <c r="AC11" s="272">
        <v>0.20427054410000001</v>
      </c>
      <c r="AD11" s="272">
        <v>0.19365777724</v>
      </c>
      <c r="AE11" s="272">
        <v>0.17549531035999999</v>
      </c>
      <c r="AF11" s="272">
        <v>0.15180493853999999</v>
      </c>
      <c r="AG11" s="272">
        <v>0.16406202061</v>
      </c>
      <c r="AH11" s="272">
        <v>0.12654111123</v>
      </c>
      <c r="AI11" s="272">
        <v>0.15274474496000001</v>
      </c>
      <c r="AJ11" s="272">
        <v>0.18934289141999999</v>
      </c>
      <c r="AK11" s="272">
        <v>0.18067509746999999</v>
      </c>
      <c r="AL11" s="272">
        <v>0.21547410007000001</v>
      </c>
      <c r="AM11" s="272">
        <v>0.19320158208999999</v>
      </c>
      <c r="AN11" s="272">
        <v>0.20698735355</v>
      </c>
      <c r="AO11" s="272">
        <v>0.24331375349000001</v>
      </c>
      <c r="AP11" s="272">
        <v>0.23979015579999999</v>
      </c>
      <c r="AQ11" s="272">
        <v>0.21081589985999999</v>
      </c>
      <c r="AR11" s="272">
        <v>0.18353179349000001</v>
      </c>
      <c r="AS11" s="272">
        <v>0.14679229888000001</v>
      </c>
      <c r="AT11" s="272">
        <v>0.12187342476</v>
      </c>
      <c r="AU11" s="272">
        <v>0.16078351303999999</v>
      </c>
      <c r="AV11" s="272">
        <v>0.23110280691000001</v>
      </c>
      <c r="AW11" s="272">
        <v>0.21713019290999999</v>
      </c>
      <c r="AX11" s="272">
        <v>0.21207072129999999</v>
      </c>
      <c r="AY11" s="272">
        <v>0.24985515898999999</v>
      </c>
      <c r="AZ11" s="272">
        <v>0.22285486827000001</v>
      </c>
      <c r="BA11" s="272">
        <v>0.25393654921999997</v>
      </c>
      <c r="BB11" s="272">
        <v>0.2491261971</v>
      </c>
      <c r="BC11" s="272">
        <v>0.21982450000000001</v>
      </c>
      <c r="BD11" s="272">
        <v>0.19879089999999999</v>
      </c>
      <c r="BE11" s="360">
        <v>0.16454440000000001</v>
      </c>
      <c r="BF11" s="360">
        <v>0.1463516</v>
      </c>
      <c r="BG11" s="360">
        <v>0.16445319999999999</v>
      </c>
      <c r="BH11" s="360">
        <v>0.21237900000000001</v>
      </c>
      <c r="BI11" s="360">
        <v>0.23234840000000001</v>
      </c>
      <c r="BJ11" s="360">
        <v>0.22311210000000001</v>
      </c>
      <c r="BK11" s="360">
        <v>0.2246773</v>
      </c>
      <c r="BL11" s="360">
        <v>0.212724</v>
      </c>
      <c r="BM11" s="360">
        <v>0.253359</v>
      </c>
      <c r="BN11" s="360">
        <v>0.25969100000000001</v>
      </c>
      <c r="BO11" s="360">
        <v>0.23673569999999999</v>
      </c>
      <c r="BP11" s="360">
        <v>0.21323690000000001</v>
      </c>
      <c r="BQ11" s="360">
        <v>0.17581350000000001</v>
      </c>
      <c r="BR11" s="360">
        <v>0.1564343</v>
      </c>
      <c r="BS11" s="360">
        <v>0.17707349999999999</v>
      </c>
      <c r="BT11" s="360">
        <v>0.23048250000000001</v>
      </c>
      <c r="BU11" s="360">
        <v>0.25154409999999999</v>
      </c>
      <c r="BV11" s="360">
        <v>0.24867819999999999</v>
      </c>
    </row>
    <row r="12" spans="1:74" ht="12" customHeight="1" x14ac:dyDescent="0.2">
      <c r="A12" s="602" t="s">
        <v>237</v>
      </c>
      <c r="B12" s="603" t="s">
        <v>486</v>
      </c>
      <c r="C12" s="272">
        <v>0.43994826844000001</v>
      </c>
      <c r="D12" s="272">
        <v>0.35886940203000001</v>
      </c>
      <c r="E12" s="272">
        <v>0.46927055474000001</v>
      </c>
      <c r="F12" s="272">
        <v>0.48533089876000002</v>
      </c>
      <c r="G12" s="272">
        <v>0.46943994227000002</v>
      </c>
      <c r="H12" s="272">
        <v>0.46953839586000001</v>
      </c>
      <c r="I12" s="272">
        <v>0.42331918582</v>
      </c>
      <c r="J12" s="272">
        <v>0.36063606831</v>
      </c>
      <c r="K12" s="272">
        <v>0.33421872168</v>
      </c>
      <c r="L12" s="272">
        <v>0.37126612172000001</v>
      </c>
      <c r="M12" s="272">
        <v>0.42483358976000002</v>
      </c>
      <c r="N12" s="272">
        <v>0.41906874501000002</v>
      </c>
      <c r="O12" s="272">
        <v>0.43297769814999998</v>
      </c>
      <c r="P12" s="272">
        <v>0.41235855166000002</v>
      </c>
      <c r="Q12" s="272">
        <v>0.44253803536000003</v>
      </c>
      <c r="R12" s="272">
        <v>0.44773429296</v>
      </c>
      <c r="S12" s="272">
        <v>0.42327403746999998</v>
      </c>
      <c r="T12" s="272">
        <v>0.3933832323</v>
      </c>
      <c r="U12" s="272">
        <v>0.40672068616000001</v>
      </c>
      <c r="V12" s="272">
        <v>0.38399789802000001</v>
      </c>
      <c r="W12" s="272">
        <v>0.3539058122</v>
      </c>
      <c r="X12" s="272">
        <v>0.37752441313000001</v>
      </c>
      <c r="Y12" s="272">
        <v>0.43440148465</v>
      </c>
      <c r="Z12" s="272">
        <v>0.47572155433000002</v>
      </c>
      <c r="AA12" s="272">
        <v>0.47674853982999998</v>
      </c>
      <c r="AB12" s="272">
        <v>0.48392246821000001</v>
      </c>
      <c r="AC12" s="272">
        <v>0.53478582460000001</v>
      </c>
      <c r="AD12" s="272">
        <v>0.50784432600999996</v>
      </c>
      <c r="AE12" s="272">
        <v>0.49305257083999998</v>
      </c>
      <c r="AF12" s="272">
        <v>0.44997263281</v>
      </c>
      <c r="AG12" s="272">
        <v>0.45296595728</v>
      </c>
      <c r="AH12" s="272">
        <v>0.40028412739000002</v>
      </c>
      <c r="AI12" s="272">
        <v>0.39008902720999999</v>
      </c>
      <c r="AJ12" s="272">
        <v>0.42763844350000002</v>
      </c>
      <c r="AK12" s="272">
        <v>0.43345209354000003</v>
      </c>
      <c r="AL12" s="272">
        <v>0.50339619607999997</v>
      </c>
      <c r="AM12" s="272">
        <v>0.52673160515999995</v>
      </c>
      <c r="AN12" s="272">
        <v>0.50741363462</v>
      </c>
      <c r="AO12" s="272">
        <v>0.62019136139999997</v>
      </c>
      <c r="AP12" s="272">
        <v>0.60537528969999999</v>
      </c>
      <c r="AQ12" s="272">
        <v>0.61326430470000004</v>
      </c>
      <c r="AR12" s="272">
        <v>0.57574251213000005</v>
      </c>
      <c r="AS12" s="272">
        <v>0.49194996043</v>
      </c>
      <c r="AT12" s="272">
        <v>0.42475239568000001</v>
      </c>
      <c r="AU12" s="272">
        <v>0.43527303869</v>
      </c>
      <c r="AV12" s="272">
        <v>0.48841248359</v>
      </c>
      <c r="AW12" s="272">
        <v>0.48266888940000002</v>
      </c>
      <c r="AX12" s="272">
        <v>0.50427880036999995</v>
      </c>
      <c r="AY12" s="272">
        <v>0.57151644665000001</v>
      </c>
      <c r="AZ12" s="272">
        <v>0.54898691538</v>
      </c>
      <c r="BA12" s="272">
        <v>0.60591778593000001</v>
      </c>
      <c r="BB12" s="272">
        <v>0.61127580344999999</v>
      </c>
      <c r="BC12" s="272">
        <v>0.63369679999999995</v>
      </c>
      <c r="BD12" s="272">
        <v>0.54022970000000003</v>
      </c>
      <c r="BE12" s="360">
        <v>0.4994536</v>
      </c>
      <c r="BF12" s="360">
        <v>0.46040249999999999</v>
      </c>
      <c r="BG12" s="360">
        <v>0.44467679999999998</v>
      </c>
      <c r="BH12" s="360">
        <v>0.4770915</v>
      </c>
      <c r="BI12" s="360">
        <v>0.49216779999999999</v>
      </c>
      <c r="BJ12" s="360">
        <v>0.52071979999999995</v>
      </c>
      <c r="BK12" s="360">
        <v>0.52312709999999996</v>
      </c>
      <c r="BL12" s="360">
        <v>0.49447089999999999</v>
      </c>
      <c r="BM12" s="360">
        <v>0.59025850000000002</v>
      </c>
      <c r="BN12" s="360">
        <v>0.60201910000000003</v>
      </c>
      <c r="BO12" s="360">
        <v>0.62093640000000005</v>
      </c>
      <c r="BP12" s="360">
        <v>0.59405819999999998</v>
      </c>
      <c r="BQ12" s="360">
        <v>0.54991809999999997</v>
      </c>
      <c r="BR12" s="360">
        <v>0.49896380000000001</v>
      </c>
      <c r="BS12" s="360">
        <v>0.47496929999999998</v>
      </c>
      <c r="BT12" s="360">
        <v>0.50911649999999997</v>
      </c>
      <c r="BU12" s="360">
        <v>0.51895749999999996</v>
      </c>
      <c r="BV12" s="360">
        <v>0.56150449999999996</v>
      </c>
    </row>
    <row r="13" spans="1:74" ht="12" customHeight="1" x14ac:dyDescent="0.2">
      <c r="A13" s="602"/>
      <c r="B13" s="170" t="s">
        <v>487</v>
      </c>
      <c r="C13" s="238"/>
      <c r="D13" s="238"/>
      <c r="E13" s="238"/>
      <c r="F13" s="238"/>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361"/>
      <c r="BF13" s="361"/>
      <c r="BG13" s="361"/>
      <c r="BH13" s="361"/>
      <c r="BI13" s="361"/>
      <c r="BJ13" s="361"/>
      <c r="BK13" s="361"/>
      <c r="BL13" s="361"/>
      <c r="BM13" s="361"/>
      <c r="BN13" s="361"/>
      <c r="BO13" s="361"/>
      <c r="BP13" s="361"/>
      <c r="BQ13" s="361"/>
      <c r="BR13" s="361"/>
      <c r="BS13" s="361"/>
      <c r="BT13" s="361"/>
      <c r="BU13" s="361"/>
      <c r="BV13" s="361"/>
    </row>
    <row r="14" spans="1:74" ht="12" customHeight="1" x14ac:dyDescent="0.2">
      <c r="A14" s="602" t="s">
        <v>1206</v>
      </c>
      <c r="B14" s="603" t="s">
        <v>1275</v>
      </c>
      <c r="C14" s="272">
        <v>6.2529896000000001E-2</v>
      </c>
      <c r="D14" s="272">
        <v>5.6066194E-2</v>
      </c>
      <c r="E14" s="272">
        <v>6.2441349E-2</v>
      </c>
      <c r="F14" s="272">
        <v>6.1541433999999999E-2</v>
      </c>
      <c r="G14" s="272">
        <v>6.4140648999999994E-2</v>
      </c>
      <c r="H14" s="272">
        <v>6.3656784999999994E-2</v>
      </c>
      <c r="I14" s="272">
        <v>6.5407233999999995E-2</v>
      </c>
      <c r="J14" s="272">
        <v>6.3740805999999997E-2</v>
      </c>
      <c r="K14" s="272">
        <v>6.1842695000000003E-2</v>
      </c>
      <c r="L14" s="272">
        <v>6.3761329000000005E-2</v>
      </c>
      <c r="M14" s="272">
        <v>6.3525557999999996E-2</v>
      </c>
      <c r="N14" s="272">
        <v>6.8460199999999999E-2</v>
      </c>
      <c r="O14" s="272">
        <v>6.5405716000000003E-2</v>
      </c>
      <c r="P14" s="272">
        <v>5.8925323000000002E-2</v>
      </c>
      <c r="Q14" s="272">
        <v>6.4861656000000004E-2</v>
      </c>
      <c r="R14" s="272">
        <v>6.1445791999999999E-2</v>
      </c>
      <c r="S14" s="272">
        <v>6.5349715000000003E-2</v>
      </c>
      <c r="T14" s="272">
        <v>6.5436615000000004E-2</v>
      </c>
      <c r="U14" s="272">
        <v>6.6674594000000004E-2</v>
      </c>
      <c r="V14" s="272">
        <v>6.5622429999999995E-2</v>
      </c>
      <c r="W14" s="272">
        <v>6.2935771000000001E-2</v>
      </c>
      <c r="X14" s="272">
        <v>6.5789846999999999E-2</v>
      </c>
      <c r="Y14" s="272">
        <v>6.5272070000000001E-2</v>
      </c>
      <c r="Z14" s="272">
        <v>6.8322696000000002E-2</v>
      </c>
      <c r="AA14" s="272">
        <v>6.6298613000000006E-2</v>
      </c>
      <c r="AB14" s="272">
        <v>6.2729654999999995E-2</v>
      </c>
      <c r="AC14" s="272">
        <v>6.7480604999999999E-2</v>
      </c>
      <c r="AD14" s="272">
        <v>6.1485958E-2</v>
      </c>
      <c r="AE14" s="272">
        <v>6.6186623E-2</v>
      </c>
      <c r="AF14" s="272">
        <v>6.6442403999999997E-2</v>
      </c>
      <c r="AG14" s="272">
        <v>6.8718651000000006E-2</v>
      </c>
      <c r="AH14" s="272">
        <v>6.9593574000000005E-2</v>
      </c>
      <c r="AI14" s="272">
        <v>6.5618134999999994E-2</v>
      </c>
      <c r="AJ14" s="272">
        <v>6.7715739999999996E-2</v>
      </c>
      <c r="AK14" s="272">
        <v>6.7057971999999993E-2</v>
      </c>
      <c r="AL14" s="272">
        <v>7.1329435999999996E-2</v>
      </c>
      <c r="AM14" s="272">
        <v>7.0399979000000001E-2</v>
      </c>
      <c r="AN14" s="272">
        <v>6.2775339999999999E-2</v>
      </c>
      <c r="AO14" s="272">
        <v>6.9518545000000001E-2</v>
      </c>
      <c r="AP14" s="272">
        <v>6.3819209000000002E-2</v>
      </c>
      <c r="AQ14" s="272">
        <v>6.8627403000000003E-2</v>
      </c>
      <c r="AR14" s="272">
        <v>6.6407978000000006E-2</v>
      </c>
      <c r="AS14" s="272">
        <v>6.7614142000000002E-2</v>
      </c>
      <c r="AT14" s="272">
        <v>7.0266864999999998E-2</v>
      </c>
      <c r="AU14" s="272">
        <v>6.6249313000000004E-2</v>
      </c>
      <c r="AV14" s="272">
        <v>6.9488908000000002E-2</v>
      </c>
      <c r="AW14" s="272">
        <v>7.0420731E-2</v>
      </c>
      <c r="AX14" s="272">
        <v>7.1155789999999997E-2</v>
      </c>
      <c r="AY14" s="272">
        <v>6.9684537000000005E-2</v>
      </c>
      <c r="AZ14" s="272">
        <v>6.3495454000000007E-2</v>
      </c>
      <c r="BA14" s="272">
        <v>6.9307283999999997E-2</v>
      </c>
      <c r="BB14" s="272">
        <v>6.4191300000000007E-2</v>
      </c>
      <c r="BC14" s="272">
        <v>6.9542900000000005E-2</v>
      </c>
      <c r="BD14" s="272">
        <v>6.90109E-2</v>
      </c>
      <c r="BE14" s="360">
        <v>7.0972800000000003E-2</v>
      </c>
      <c r="BF14" s="360">
        <v>7.0654800000000004E-2</v>
      </c>
      <c r="BG14" s="360">
        <v>6.73343E-2</v>
      </c>
      <c r="BH14" s="360">
        <v>6.8185399999999993E-2</v>
      </c>
      <c r="BI14" s="360">
        <v>6.8813399999999997E-2</v>
      </c>
      <c r="BJ14" s="360">
        <v>6.9934999999999997E-2</v>
      </c>
      <c r="BK14" s="360">
        <v>6.9123699999999996E-2</v>
      </c>
      <c r="BL14" s="360">
        <v>6.1667399999999997E-2</v>
      </c>
      <c r="BM14" s="360">
        <v>6.9936700000000004E-2</v>
      </c>
      <c r="BN14" s="360">
        <v>6.5163700000000005E-2</v>
      </c>
      <c r="BO14" s="360">
        <v>7.0049200000000006E-2</v>
      </c>
      <c r="BP14" s="360">
        <v>6.8803100000000006E-2</v>
      </c>
      <c r="BQ14" s="360">
        <v>7.0008799999999996E-2</v>
      </c>
      <c r="BR14" s="360">
        <v>6.9934200000000002E-2</v>
      </c>
      <c r="BS14" s="360">
        <v>6.68406E-2</v>
      </c>
      <c r="BT14" s="360">
        <v>6.8192600000000006E-2</v>
      </c>
      <c r="BU14" s="360">
        <v>6.76118E-2</v>
      </c>
      <c r="BV14" s="360">
        <v>7.1675600000000006E-2</v>
      </c>
    </row>
    <row r="15" spans="1:74" ht="12" customHeight="1" x14ac:dyDescent="0.2">
      <c r="A15" s="602" t="s">
        <v>762</v>
      </c>
      <c r="B15" s="603" t="s">
        <v>593</v>
      </c>
      <c r="C15" s="272">
        <v>3.5671200000000002E-4</v>
      </c>
      <c r="D15" s="272">
        <v>3.2219200000000001E-4</v>
      </c>
      <c r="E15" s="272">
        <v>3.5671200000000002E-4</v>
      </c>
      <c r="F15" s="272">
        <v>3.4520500000000001E-4</v>
      </c>
      <c r="G15" s="272">
        <v>3.5671200000000002E-4</v>
      </c>
      <c r="H15" s="272">
        <v>3.4520500000000001E-4</v>
      </c>
      <c r="I15" s="272">
        <v>3.5671200000000002E-4</v>
      </c>
      <c r="J15" s="272">
        <v>3.5671200000000002E-4</v>
      </c>
      <c r="K15" s="272">
        <v>3.4520500000000001E-4</v>
      </c>
      <c r="L15" s="272">
        <v>3.5671200000000002E-4</v>
      </c>
      <c r="M15" s="272">
        <v>3.4520500000000001E-4</v>
      </c>
      <c r="N15" s="272">
        <v>3.5671200000000002E-4</v>
      </c>
      <c r="O15" s="272">
        <v>3.5671200000000002E-4</v>
      </c>
      <c r="P15" s="272">
        <v>3.2219200000000001E-4</v>
      </c>
      <c r="Q15" s="272">
        <v>3.5671200000000002E-4</v>
      </c>
      <c r="R15" s="272">
        <v>3.4520500000000001E-4</v>
      </c>
      <c r="S15" s="272">
        <v>3.5671200000000002E-4</v>
      </c>
      <c r="T15" s="272">
        <v>3.4520500000000001E-4</v>
      </c>
      <c r="U15" s="272">
        <v>3.5671200000000002E-4</v>
      </c>
      <c r="V15" s="272">
        <v>3.5671200000000002E-4</v>
      </c>
      <c r="W15" s="272">
        <v>3.4520500000000001E-4</v>
      </c>
      <c r="X15" s="272">
        <v>3.5671200000000002E-4</v>
      </c>
      <c r="Y15" s="272">
        <v>3.4520500000000001E-4</v>
      </c>
      <c r="Z15" s="272">
        <v>3.5671200000000002E-4</v>
      </c>
      <c r="AA15" s="272">
        <v>3.5573799999999997E-4</v>
      </c>
      <c r="AB15" s="272">
        <v>3.3278700000000002E-4</v>
      </c>
      <c r="AC15" s="272">
        <v>3.5573799999999997E-4</v>
      </c>
      <c r="AD15" s="272">
        <v>3.4426200000000002E-4</v>
      </c>
      <c r="AE15" s="272">
        <v>3.5573799999999997E-4</v>
      </c>
      <c r="AF15" s="272">
        <v>3.4426200000000002E-4</v>
      </c>
      <c r="AG15" s="272">
        <v>3.5573799999999997E-4</v>
      </c>
      <c r="AH15" s="272">
        <v>3.5573799999999997E-4</v>
      </c>
      <c r="AI15" s="272">
        <v>3.4426200000000002E-4</v>
      </c>
      <c r="AJ15" s="272">
        <v>3.5573799999999997E-4</v>
      </c>
      <c r="AK15" s="272">
        <v>3.4426200000000002E-4</v>
      </c>
      <c r="AL15" s="272">
        <v>3.5573799999999997E-4</v>
      </c>
      <c r="AM15" s="272">
        <v>3.5671200000000002E-4</v>
      </c>
      <c r="AN15" s="272">
        <v>3.2219200000000001E-4</v>
      </c>
      <c r="AO15" s="272">
        <v>3.5671200000000002E-4</v>
      </c>
      <c r="AP15" s="272">
        <v>3.4520500000000001E-4</v>
      </c>
      <c r="AQ15" s="272">
        <v>3.5671200000000002E-4</v>
      </c>
      <c r="AR15" s="272">
        <v>3.4520500000000001E-4</v>
      </c>
      <c r="AS15" s="272">
        <v>3.5671200000000002E-4</v>
      </c>
      <c r="AT15" s="272">
        <v>3.5671200000000002E-4</v>
      </c>
      <c r="AU15" s="272">
        <v>3.4520500000000001E-4</v>
      </c>
      <c r="AV15" s="272">
        <v>3.5671200000000002E-4</v>
      </c>
      <c r="AW15" s="272">
        <v>3.4520500000000001E-4</v>
      </c>
      <c r="AX15" s="272">
        <v>3.5671200000000002E-4</v>
      </c>
      <c r="AY15" s="272">
        <v>3.5671200000000002E-4</v>
      </c>
      <c r="AZ15" s="272">
        <v>3.2219200000000001E-4</v>
      </c>
      <c r="BA15" s="272">
        <v>3.5671200000000002E-4</v>
      </c>
      <c r="BB15" s="272">
        <v>3.5043599999999998E-4</v>
      </c>
      <c r="BC15" s="272">
        <v>3.4986499999999999E-4</v>
      </c>
      <c r="BD15" s="272">
        <v>3.5028899999999999E-4</v>
      </c>
      <c r="BE15" s="360">
        <v>3.4970500000000001E-4</v>
      </c>
      <c r="BF15" s="360">
        <v>3.4906800000000001E-4</v>
      </c>
      <c r="BG15" s="360">
        <v>3.4941900000000001E-4</v>
      </c>
      <c r="BH15" s="360">
        <v>3.4875599999999998E-4</v>
      </c>
      <c r="BI15" s="360">
        <v>3.4907900000000002E-4</v>
      </c>
      <c r="BJ15" s="360">
        <v>3.4838499999999999E-4</v>
      </c>
      <c r="BK15" s="360">
        <v>3.47628E-4</v>
      </c>
      <c r="BL15" s="360">
        <v>3.4993999999999997E-4</v>
      </c>
      <c r="BM15" s="360">
        <v>3.4932399999999998E-4</v>
      </c>
      <c r="BN15" s="360">
        <v>3.4922300000000001E-4</v>
      </c>
      <c r="BO15" s="360">
        <v>3.4916500000000002E-4</v>
      </c>
      <c r="BP15" s="360">
        <v>3.4906299999999999E-4</v>
      </c>
      <c r="BQ15" s="360">
        <v>3.4900399999999998E-4</v>
      </c>
      <c r="BR15" s="360">
        <v>3.4899900000000001E-4</v>
      </c>
      <c r="BS15" s="360">
        <v>3.4896100000000001E-4</v>
      </c>
      <c r="BT15" s="360">
        <v>3.4897900000000002E-4</v>
      </c>
      <c r="BU15" s="360">
        <v>3.4896999999999999E-4</v>
      </c>
      <c r="BV15" s="360">
        <v>3.4902300000000001E-4</v>
      </c>
    </row>
    <row r="16" spans="1:74" ht="12" customHeight="1" x14ac:dyDescent="0.2">
      <c r="A16" s="602" t="s">
        <v>763</v>
      </c>
      <c r="B16" s="603" t="s">
        <v>53</v>
      </c>
      <c r="C16" s="272">
        <v>1.136499E-3</v>
      </c>
      <c r="D16" s="272">
        <v>9.8614100000000006E-4</v>
      </c>
      <c r="E16" s="272">
        <v>1.0884950000000001E-3</v>
      </c>
      <c r="F16" s="272">
        <v>1.2032130000000001E-3</v>
      </c>
      <c r="G16" s="272">
        <v>1.232063E-3</v>
      </c>
      <c r="H16" s="272">
        <v>9.5171299999999997E-4</v>
      </c>
      <c r="I16" s="272">
        <v>8.4729800000000002E-4</v>
      </c>
      <c r="J16" s="272">
        <v>9.1282799999999997E-4</v>
      </c>
      <c r="K16" s="272">
        <v>8.1602200000000001E-4</v>
      </c>
      <c r="L16" s="272">
        <v>8.8830199999999999E-4</v>
      </c>
      <c r="M16" s="272">
        <v>9.4260800000000005E-4</v>
      </c>
      <c r="N16" s="272">
        <v>1.18688E-3</v>
      </c>
      <c r="O16" s="272">
        <v>1.128301E-3</v>
      </c>
      <c r="P16" s="272">
        <v>9.7548999999999997E-4</v>
      </c>
      <c r="Q16" s="272">
        <v>1.213193E-3</v>
      </c>
      <c r="R16" s="272">
        <v>1.2834109999999999E-3</v>
      </c>
      <c r="S16" s="272">
        <v>1.1875259999999999E-3</v>
      </c>
      <c r="T16" s="272">
        <v>1.0615399999999999E-3</v>
      </c>
      <c r="U16" s="272">
        <v>1.074099E-3</v>
      </c>
      <c r="V16" s="272">
        <v>8.4025699999999996E-4</v>
      </c>
      <c r="W16" s="272">
        <v>7.1647599999999996E-4</v>
      </c>
      <c r="X16" s="272">
        <v>1.065788E-3</v>
      </c>
      <c r="Y16" s="272">
        <v>1.2392989999999999E-3</v>
      </c>
      <c r="Z16" s="272">
        <v>1.349769E-3</v>
      </c>
      <c r="AA16" s="272">
        <v>1.19633E-3</v>
      </c>
      <c r="AB16" s="272">
        <v>1.065472E-3</v>
      </c>
      <c r="AC16" s="272">
        <v>1.3120950000000001E-3</v>
      </c>
      <c r="AD16" s="272">
        <v>1.186124E-3</v>
      </c>
      <c r="AE16" s="272">
        <v>1.1028730000000001E-3</v>
      </c>
      <c r="AF16" s="272">
        <v>9.1069100000000004E-4</v>
      </c>
      <c r="AG16" s="272">
        <v>9.5740699999999996E-4</v>
      </c>
      <c r="AH16" s="272">
        <v>8.5254700000000005E-4</v>
      </c>
      <c r="AI16" s="272">
        <v>6.02558E-4</v>
      </c>
      <c r="AJ16" s="272">
        <v>8.1314799999999997E-4</v>
      </c>
      <c r="AK16" s="272">
        <v>6.4054499999999996E-4</v>
      </c>
      <c r="AL16" s="272">
        <v>1.077485E-3</v>
      </c>
      <c r="AM16" s="272">
        <v>1.137189E-3</v>
      </c>
      <c r="AN16" s="272">
        <v>1.0304159999999999E-3</v>
      </c>
      <c r="AO16" s="272">
        <v>1.175759E-3</v>
      </c>
      <c r="AP16" s="272">
        <v>1.1441369999999999E-3</v>
      </c>
      <c r="AQ16" s="272">
        <v>1.242976E-3</v>
      </c>
      <c r="AR16" s="272">
        <v>1.1444890000000001E-3</v>
      </c>
      <c r="AS16" s="272">
        <v>1.112846E-3</v>
      </c>
      <c r="AT16" s="272">
        <v>1.006334E-3</v>
      </c>
      <c r="AU16" s="272">
        <v>9.0498599999999998E-4</v>
      </c>
      <c r="AV16" s="272">
        <v>9.4086500000000004E-4</v>
      </c>
      <c r="AW16" s="272">
        <v>1.1111300000000001E-3</v>
      </c>
      <c r="AX16" s="272">
        <v>1.0958210000000001E-3</v>
      </c>
      <c r="AY16" s="272">
        <v>1.045818E-3</v>
      </c>
      <c r="AZ16" s="272">
        <v>1.0491750000000001E-3</v>
      </c>
      <c r="BA16" s="272">
        <v>1.1437719999999999E-3</v>
      </c>
      <c r="BB16" s="272">
        <v>1.15409E-3</v>
      </c>
      <c r="BC16" s="272">
        <v>1.2537900000000001E-3</v>
      </c>
      <c r="BD16" s="272">
        <v>1.1544400000000001E-3</v>
      </c>
      <c r="BE16" s="360">
        <v>1.1225199999999999E-3</v>
      </c>
      <c r="BF16" s="360">
        <v>1.01508E-3</v>
      </c>
      <c r="BG16" s="360">
        <v>9.1285599999999998E-4</v>
      </c>
      <c r="BH16" s="360">
        <v>9.4904699999999995E-4</v>
      </c>
      <c r="BI16" s="360">
        <v>1.12079E-3</v>
      </c>
      <c r="BJ16" s="360">
        <v>1.10535E-3</v>
      </c>
      <c r="BK16" s="360">
        <v>1.05491E-3</v>
      </c>
      <c r="BL16" s="360">
        <v>1.0583000000000001E-3</v>
      </c>
      <c r="BM16" s="360">
        <v>1.15372E-3</v>
      </c>
      <c r="BN16" s="360">
        <v>1.1287300000000001E-3</v>
      </c>
      <c r="BO16" s="360">
        <v>1.2537900000000001E-3</v>
      </c>
      <c r="BP16" s="360">
        <v>1.1544400000000001E-3</v>
      </c>
      <c r="BQ16" s="360">
        <v>1.1225199999999999E-3</v>
      </c>
      <c r="BR16" s="360">
        <v>1.01508E-3</v>
      </c>
      <c r="BS16" s="360">
        <v>9.1285599999999998E-4</v>
      </c>
      <c r="BT16" s="360">
        <v>9.4904699999999995E-4</v>
      </c>
      <c r="BU16" s="360">
        <v>1.12079E-3</v>
      </c>
      <c r="BV16" s="360">
        <v>1.10535E-3</v>
      </c>
    </row>
    <row r="17" spans="1:74" ht="12" customHeight="1" x14ac:dyDescent="0.2">
      <c r="A17" s="602" t="s">
        <v>1270</v>
      </c>
      <c r="B17" s="603" t="s">
        <v>1269</v>
      </c>
      <c r="C17" s="272">
        <v>5.9344939170000003E-4</v>
      </c>
      <c r="D17" s="272">
        <v>6.2942410499999997E-4</v>
      </c>
      <c r="E17" s="272">
        <v>8.9527082940000005E-4</v>
      </c>
      <c r="F17" s="272">
        <v>9.7715639910000008E-4</v>
      </c>
      <c r="G17" s="272">
        <v>1.0750402613999999E-3</v>
      </c>
      <c r="H17" s="272">
        <v>1.0877457164999999E-3</v>
      </c>
      <c r="I17" s="272">
        <v>1.1315667504E-3</v>
      </c>
      <c r="J17" s="272">
        <v>1.1206064754000001E-3</v>
      </c>
      <c r="K17" s="272">
        <v>1.0222799225999999E-3</v>
      </c>
      <c r="L17" s="272">
        <v>9.6621752159999996E-4</v>
      </c>
      <c r="M17" s="272">
        <v>7.7763374610000005E-4</v>
      </c>
      <c r="N17" s="272">
        <v>7.1551946639999997E-4</v>
      </c>
      <c r="O17" s="272">
        <v>7.5002368632000002E-4</v>
      </c>
      <c r="P17" s="272">
        <v>8.0179483168000003E-4</v>
      </c>
      <c r="Q17" s="272">
        <v>1.1302147501E-3</v>
      </c>
      <c r="R17" s="272">
        <v>1.2259388658E-3</v>
      </c>
      <c r="S17" s="272">
        <v>1.3628626532E-3</v>
      </c>
      <c r="T17" s="272">
        <v>1.3600991969999999E-3</v>
      </c>
      <c r="U17" s="272">
        <v>1.4183072552E-3</v>
      </c>
      <c r="V17" s="272">
        <v>1.3926006072999999E-3</v>
      </c>
      <c r="W17" s="272">
        <v>1.2746316659000001E-3</v>
      </c>
      <c r="X17" s="272">
        <v>1.178842224E-3</v>
      </c>
      <c r="Y17" s="272">
        <v>9.4600868643E-4</v>
      </c>
      <c r="Z17" s="272">
        <v>8.8033955723000005E-4</v>
      </c>
      <c r="AA17" s="272">
        <v>1.0680190918E-3</v>
      </c>
      <c r="AB17" s="272">
        <v>1.1778543168E-3</v>
      </c>
      <c r="AC17" s="272">
        <v>1.6144942912E-3</v>
      </c>
      <c r="AD17" s="272">
        <v>1.7580636439E-3</v>
      </c>
      <c r="AE17" s="272">
        <v>1.9410820011000001E-3</v>
      </c>
      <c r="AF17" s="272">
        <v>1.9472842614999999E-3</v>
      </c>
      <c r="AG17" s="272">
        <v>2.0189040382000002E-3</v>
      </c>
      <c r="AH17" s="272">
        <v>1.9770362872999999E-3</v>
      </c>
      <c r="AI17" s="272">
        <v>1.7919526534E-3</v>
      </c>
      <c r="AJ17" s="272">
        <v>1.6447857006999999E-3</v>
      </c>
      <c r="AK17" s="272">
        <v>1.3090681665999999E-3</v>
      </c>
      <c r="AL17" s="272">
        <v>1.2017471144999999E-3</v>
      </c>
      <c r="AM17" s="272">
        <v>1.2530694568999999E-3</v>
      </c>
      <c r="AN17" s="272">
        <v>1.381178775E-3</v>
      </c>
      <c r="AO17" s="272">
        <v>1.9777395922E-3</v>
      </c>
      <c r="AP17" s="272">
        <v>2.1385507722999999E-3</v>
      </c>
      <c r="AQ17" s="272">
        <v>2.3826100704999998E-3</v>
      </c>
      <c r="AR17" s="272">
        <v>2.4374766148999999E-3</v>
      </c>
      <c r="AS17" s="272">
        <v>2.5310681705999999E-3</v>
      </c>
      <c r="AT17" s="272">
        <v>2.4669402176E-3</v>
      </c>
      <c r="AU17" s="272">
        <v>2.248855675E-3</v>
      </c>
      <c r="AV17" s="272">
        <v>2.0480944077999998E-3</v>
      </c>
      <c r="AW17" s="272">
        <v>1.6227383446000001E-3</v>
      </c>
      <c r="AX17" s="272">
        <v>1.4768836003E-3</v>
      </c>
      <c r="AY17" s="272">
        <v>1.5661848748E-3</v>
      </c>
      <c r="AZ17" s="272">
        <v>1.6547336400000001E-3</v>
      </c>
      <c r="BA17" s="272">
        <v>2.3026956756E-3</v>
      </c>
      <c r="BB17" s="272">
        <v>2.5189034183E-3</v>
      </c>
      <c r="BC17" s="272">
        <v>2.7735699999999999E-3</v>
      </c>
      <c r="BD17" s="272">
        <v>2.78553E-3</v>
      </c>
      <c r="BE17" s="360">
        <v>2.8735200000000001E-3</v>
      </c>
      <c r="BF17" s="360">
        <v>2.8057300000000002E-3</v>
      </c>
      <c r="BG17" s="360">
        <v>2.5568700000000001E-3</v>
      </c>
      <c r="BH17" s="360">
        <v>2.35366E-3</v>
      </c>
      <c r="BI17" s="360">
        <v>1.8726400000000001E-3</v>
      </c>
      <c r="BJ17" s="360">
        <v>1.70587E-3</v>
      </c>
      <c r="BK17" s="360">
        <v>1.8025599999999999E-3</v>
      </c>
      <c r="BL17" s="360">
        <v>1.90383E-3</v>
      </c>
      <c r="BM17" s="360">
        <v>2.6893799999999999E-3</v>
      </c>
      <c r="BN17" s="360">
        <v>2.9127900000000002E-3</v>
      </c>
      <c r="BO17" s="360">
        <v>3.2150099999999999E-3</v>
      </c>
      <c r="BP17" s="360">
        <v>3.2271999999999999E-3</v>
      </c>
      <c r="BQ17" s="360">
        <v>3.3281999999999999E-3</v>
      </c>
      <c r="BR17" s="360">
        <v>3.2475099999999999E-3</v>
      </c>
      <c r="BS17" s="360">
        <v>2.9585599999999998E-3</v>
      </c>
      <c r="BT17" s="360">
        <v>2.7230100000000001E-3</v>
      </c>
      <c r="BU17" s="360">
        <v>2.1663400000000001E-3</v>
      </c>
      <c r="BV17" s="360">
        <v>1.9728599999999999E-3</v>
      </c>
    </row>
    <row r="18" spans="1:74" ht="12" customHeight="1" x14ac:dyDescent="0.2">
      <c r="A18" s="602" t="s">
        <v>23</v>
      </c>
      <c r="B18" s="603" t="s">
        <v>1031</v>
      </c>
      <c r="C18" s="272">
        <v>1.6492765999999999E-2</v>
      </c>
      <c r="D18" s="272">
        <v>1.5203654E-2</v>
      </c>
      <c r="E18" s="272">
        <v>1.6648406000000001E-2</v>
      </c>
      <c r="F18" s="272">
        <v>1.7001919000000001E-2</v>
      </c>
      <c r="G18" s="272">
        <v>1.5370745999999999E-2</v>
      </c>
      <c r="H18" s="272">
        <v>1.4966739E-2</v>
      </c>
      <c r="I18" s="272">
        <v>1.5967545999999999E-2</v>
      </c>
      <c r="J18" s="272">
        <v>1.4935936E-2</v>
      </c>
      <c r="K18" s="272">
        <v>1.4310389E-2</v>
      </c>
      <c r="L18" s="272">
        <v>1.6541475999999999E-2</v>
      </c>
      <c r="M18" s="272">
        <v>1.5878628999999998E-2</v>
      </c>
      <c r="N18" s="272">
        <v>1.6706756E-2</v>
      </c>
      <c r="O18" s="272">
        <v>1.6636206000000001E-2</v>
      </c>
      <c r="P18" s="272">
        <v>1.4557964E-2</v>
      </c>
      <c r="Q18" s="272">
        <v>1.6545635999999999E-2</v>
      </c>
      <c r="R18" s="272">
        <v>1.5970629E-2</v>
      </c>
      <c r="S18" s="272">
        <v>1.5363425999999999E-2</v>
      </c>
      <c r="T18" s="272">
        <v>1.4928719E-2</v>
      </c>
      <c r="U18" s="272">
        <v>1.5733336000000001E-2</v>
      </c>
      <c r="V18" s="272">
        <v>1.5213925999999999E-2</v>
      </c>
      <c r="W18" s="272">
        <v>1.4701449E-2</v>
      </c>
      <c r="X18" s="272">
        <v>1.6885305999999999E-2</v>
      </c>
      <c r="Y18" s="272">
        <v>1.6498868999999999E-2</v>
      </c>
      <c r="Z18" s="272">
        <v>1.7284095999999999E-2</v>
      </c>
      <c r="AA18" s="272">
        <v>1.4999556000000001E-2</v>
      </c>
      <c r="AB18" s="272">
        <v>1.4516444999999999E-2</v>
      </c>
      <c r="AC18" s="272">
        <v>1.5839426E-2</v>
      </c>
      <c r="AD18" s="272">
        <v>1.4924649999999999E-2</v>
      </c>
      <c r="AE18" s="272">
        <v>1.4973256000000001E-2</v>
      </c>
      <c r="AF18" s="272">
        <v>1.2940200000000001E-2</v>
      </c>
      <c r="AG18" s="272">
        <v>1.3701415999999999E-2</v>
      </c>
      <c r="AH18" s="272">
        <v>1.3726656E-2</v>
      </c>
      <c r="AI18" s="272">
        <v>1.300373E-2</v>
      </c>
      <c r="AJ18" s="272">
        <v>1.5062526E-2</v>
      </c>
      <c r="AK18" s="272">
        <v>1.516904E-2</v>
      </c>
      <c r="AL18" s="272">
        <v>1.5568406E-2</v>
      </c>
      <c r="AM18" s="272">
        <v>1.5371416000000001E-2</v>
      </c>
      <c r="AN18" s="272">
        <v>1.3826913999999999E-2</v>
      </c>
      <c r="AO18" s="272">
        <v>1.5076305999999999E-2</v>
      </c>
      <c r="AP18" s="272">
        <v>1.4312249000000001E-2</v>
      </c>
      <c r="AQ18" s="272">
        <v>1.3448425999999999E-2</v>
      </c>
      <c r="AR18" s="272">
        <v>1.2041339E-2</v>
      </c>
      <c r="AS18" s="272">
        <v>1.2709896E-2</v>
      </c>
      <c r="AT18" s="272">
        <v>1.2853666E-2</v>
      </c>
      <c r="AU18" s="272">
        <v>1.2152539E-2</v>
      </c>
      <c r="AV18" s="272">
        <v>1.4089595999999999E-2</v>
      </c>
      <c r="AW18" s="272">
        <v>1.4596988999999999E-2</v>
      </c>
      <c r="AX18" s="272">
        <v>1.4857946E-2</v>
      </c>
      <c r="AY18" s="272">
        <v>1.5203756000000001E-2</v>
      </c>
      <c r="AZ18" s="272">
        <v>1.3693624E-2</v>
      </c>
      <c r="BA18" s="272">
        <v>1.5127186000000001E-2</v>
      </c>
      <c r="BB18" s="272">
        <v>1.4742E-2</v>
      </c>
      <c r="BC18" s="272">
        <v>1.4601100000000001E-2</v>
      </c>
      <c r="BD18" s="272">
        <v>1.38543E-2</v>
      </c>
      <c r="BE18" s="360">
        <v>1.4559900000000001E-2</v>
      </c>
      <c r="BF18" s="360">
        <v>1.48922E-2</v>
      </c>
      <c r="BG18" s="360">
        <v>1.43074E-2</v>
      </c>
      <c r="BH18" s="360">
        <v>1.5626500000000002E-2</v>
      </c>
      <c r="BI18" s="360">
        <v>1.5642900000000001E-2</v>
      </c>
      <c r="BJ18" s="360">
        <v>1.6422599999999999E-2</v>
      </c>
      <c r="BK18" s="360">
        <v>1.6214699999999999E-2</v>
      </c>
      <c r="BL18" s="360">
        <v>1.4959500000000001E-2</v>
      </c>
      <c r="BM18" s="360">
        <v>7.2055900000000004E-3</v>
      </c>
      <c r="BN18" s="360">
        <v>1.52581E-2</v>
      </c>
      <c r="BO18" s="360">
        <v>1.52809E-2</v>
      </c>
      <c r="BP18" s="360">
        <v>1.4422600000000001E-2</v>
      </c>
      <c r="BQ18" s="360">
        <v>1.5068099999999999E-2</v>
      </c>
      <c r="BR18" s="360">
        <v>1.5316E-2</v>
      </c>
      <c r="BS18" s="360">
        <v>1.4578000000000001E-2</v>
      </c>
      <c r="BT18" s="360">
        <v>1.5785400000000002E-2</v>
      </c>
      <c r="BU18" s="360">
        <v>1.56857E-2</v>
      </c>
      <c r="BV18" s="360">
        <v>1.63734E-2</v>
      </c>
    </row>
    <row r="19" spans="1:74" ht="12" customHeight="1" x14ac:dyDescent="0.2">
      <c r="A19" s="556" t="s">
        <v>55</v>
      </c>
      <c r="B19" s="603" t="s">
        <v>1274</v>
      </c>
      <c r="C19" s="272">
        <v>0.12740689299999999</v>
      </c>
      <c r="D19" s="272">
        <v>0.11552846899999999</v>
      </c>
      <c r="E19" s="272">
        <v>0.12597604300000001</v>
      </c>
      <c r="F19" s="272">
        <v>0.121088052</v>
      </c>
      <c r="G19" s="272">
        <v>0.12327342299999999</v>
      </c>
      <c r="H19" s="272">
        <v>0.124514152</v>
      </c>
      <c r="I19" s="272">
        <v>0.12827482300000001</v>
      </c>
      <c r="J19" s="272">
        <v>0.129734503</v>
      </c>
      <c r="K19" s="272">
        <v>0.12122303199999999</v>
      </c>
      <c r="L19" s="272">
        <v>0.124645333</v>
      </c>
      <c r="M19" s="272">
        <v>0.123289382</v>
      </c>
      <c r="N19" s="272">
        <v>0.130045893</v>
      </c>
      <c r="O19" s="272">
        <v>0.12973791300000001</v>
      </c>
      <c r="P19" s="272">
        <v>0.116126169</v>
      </c>
      <c r="Q19" s="272">
        <v>0.12174576300000001</v>
      </c>
      <c r="R19" s="272">
        <v>0.121027992</v>
      </c>
      <c r="S19" s="272">
        <v>0.12460526299999999</v>
      </c>
      <c r="T19" s="272">
        <v>0.121134452</v>
      </c>
      <c r="U19" s="272">
        <v>0.12636212299999999</v>
      </c>
      <c r="V19" s="272">
        <v>0.12670922300000001</v>
      </c>
      <c r="W19" s="272">
        <v>0.121041312</v>
      </c>
      <c r="X19" s="272">
        <v>0.120135223</v>
      </c>
      <c r="Y19" s="272">
        <v>0.121497802</v>
      </c>
      <c r="Z19" s="272">
        <v>0.12576505299999999</v>
      </c>
      <c r="AA19" s="272">
        <v>0.12675117599999999</v>
      </c>
      <c r="AB19" s="272">
        <v>0.11851002300000001</v>
      </c>
      <c r="AC19" s="272">
        <v>0.121447376</v>
      </c>
      <c r="AD19" s="272">
        <v>0.115260059</v>
      </c>
      <c r="AE19" s="272">
        <v>0.120853956</v>
      </c>
      <c r="AF19" s="272">
        <v>0.121132669</v>
      </c>
      <c r="AG19" s="272">
        <v>0.124084676</v>
      </c>
      <c r="AH19" s="272">
        <v>0.124402316</v>
      </c>
      <c r="AI19" s="272">
        <v>0.116908159</v>
      </c>
      <c r="AJ19" s="272">
        <v>0.11952067600000001</v>
      </c>
      <c r="AK19" s="272">
        <v>0.121972399</v>
      </c>
      <c r="AL19" s="272">
        <v>0.142932266</v>
      </c>
      <c r="AM19" s="272">
        <v>0.127890433</v>
      </c>
      <c r="AN19" s="272">
        <v>0.118138099</v>
      </c>
      <c r="AO19" s="272">
        <v>0.123743773</v>
      </c>
      <c r="AP19" s="272">
        <v>0.118539252</v>
      </c>
      <c r="AQ19" s="272">
        <v>0.120529713</v>
      </c>
      <c r="AR19" s="272">
        <v>0.122087582</v>
      </c>
      <c r="AS19" s="272">
        <v>0.12731505300000001</v>
      </c>
      <c r="AT19" s="272">
        <v>0.129267573</v>
      </c>
      <c r="AU19" s="272">
        <v>0.117930112</v>
      </c>
      <c r="AV19" s="272">
        <v>0.121519113</v>
      </c>
      <c r="AW19" s="272">
        <v>0.12237746200000001</v>
      </c>
      <c r="AX19" s="272">
        <v>0.130589293</v>
      </c>
      <c r="AY19" s="272">
        <v>0.126867013</v>
      </c>
      <c r="AZ19" s="272">
        <v>0.11753672900000001</v>
      </c>
      <c r="BA19" s="272">
        <v>0.123875703</v>
      </c>
      <c r="BB19" s="272">
        <v>0.1192624</v>
      </c>
      <c r="BC19" s="272">
        <v>0.12090389999999999</v>
      </c>
      <c r="BD19" s="272">
        <v>0.11828279999999999</v>
      </c>
      <c r="BE19" s="360">
        <v>0.1235309</v>
      </c>
      <c r="BF19" s="360">
        <v>0.1214303</v>
      </c>
      <c r="BG19" s="360">
        <v>0.1168153</v>
      </c>
      <c r="BH19" s="360">
        <v>0.1208934</v>
      </c>
      <c r="BI19" s="360">
        <v>0.1175446</v>
      </c>
      <c r="BJ19" s="360">
        <v>0.1227417</v>
      </c>
      <c r="BK19" s="360">
        <v>0.1224572</v>
      </c>
      <c r="BL19" s="360">
        <v>0.1100279</v>
      </c>
      <c r="BM19" s="360">
        <v>0.1168915</v>
      </c>
      <c r="BN19" s="360">
        <v>0.1146156</v>
      </c>
      <c r="BO19" s="360">
        <v>0.11631379999999999</v>
      </c>
      <c r="BP19" s="360">
        <v>0.115359</v>
      </c>
      <c r="BQ19" s="360">
        <v>0.12163019999999999</v>
      </c>
      <c r="BR19" s="360">
        <v>0.1201581</v>
      </c>
      <c r="BS19" s="360">
        <v>0.11593009999999999</v>
      </c>
      <c r="BT19" s="360">
        <v>0.12024559999999999</v>
      </c>
      <c r="BU19" s="360">
        <v>0.1170505</v>
      </c>
      <c r="BV19" s="360">
        <v>0.1223554</v>
      </c>
    </row>
    <row r="20" spans="1:74" ht="12" customHeight="1" x14ac:dyDescent="0.2">
      <c r="A20" s="602" t="s">
        <v>22</v>
      </c>
      <c r="B20" s="603" t="s">
        <v>486</v>
      </c>
      <c r="C20" s="272">
        <v>0.20905093944</v>
      </c>
      <c r="D20" s="272">
        <v>0.18917796580999999</v>
      </c>
      <c r="E20" s="272">
        <v>0.20765598179</v>
      </c>
      <c r="F20" s="272">
        <v>0.2023514277</v>
      </c>
      <c r="G20" s="272">
        <v>0.20560031719999999</v>
      </c>
      <c r="H20" s="272">
        <v>0.205637922</v>
      </c>
      <c r="I20" s="272">
        <v>0.21210558200999999</v>
      </c>
      <c r="J20" s="272">
        <v>0.2109275846</v>
      </c>
      <c r="K20" s="272">
        <v>0.19969705489</v>
      </c>
      <c r="L20" s="272">
        <v>0.20744753374</v>
      </c>
      <c r="M20" s="272">
        <v>0.20517521682000001</v>
      </c>
      <c r="N20" s="272">
        <v>0.21797750705999999</v>
      </c>
      <c r="O20" s="272">
        <v>0.21465293154000001</v>
      </c>
      <c r="P20" s="272">
        <v>0.19222158412000001</v>
      </c>
      <c r="Q20" s="272">
        <v>0.20619255079000001</v>
      </c>
      <c r="R20" s="272">
        <v>0.20148378456999999</v>
      </c>
      <c r="S20" s="272">
        <v>0.20840417126999999</v>
      </c>
      <c r="T20" s="272">
        <v>0.20441159018999999</v>
      </c>
      <c r="U20" s="272">
        <v>0.21174850935</v>
      </c>
      <c r="V20" s="272">
        <v>0.21030080496</v>
      </c>
      <c r="W20" s="272">
        <v>0.20123520511000001</v>
      </c>
      <c r="X20" s="272">
        <v>0.20573611456999999</v>
      </c>
      <c r="Y20" s="272">
        <v>0.20631987442999999</v>
      </c>
      <c r="Z20" s="272">
        <v>0.21454946336</v>
      </c>
      <c r="AA20" s="272">
        <v>0.21099912778999999</v>
      </c>
      <c r="AB20" s="272">
        <v>0.19858988605</v>
      </c>
      <c r="AC20" s="272">
        <v>0.20796851103</v>
      </c>
      <c r="AD20" s="272">
        <v>0.19462591687</v>
      </c>
      <c r="AE20" s="272">
        <v>0.20502536678</v>
      </c>
      <c r="AF20" s="272">
        <v>0.20332503387</v>
      </c>
      <c r="AG20" s="272">
        <v>0.2094092005</v>
      </c>
      <c r="AH20" s="272">
        <v>0.21054169248999999</v>
      </c>
      <c r="AI20" s="272">
        <v>0.19798215758000001</v>
      </c>
      <c r="AJ20" s="272">
        <v>0.20499392261999999</v>
      </c>
      <c r="AK20" s="272">
        <v>0.20668835165999999</v>
      </c>
      <c r="AL20" s="272">
        <v>0.23284243928000001</v>
      </c>
      <c r="AM20" s="272">
        <v>0.21659545451000001</v>
      </c>
      <c r="AN20" s="272">
        <v>0.19745610391999999</v>
      </c>
      <c r="AO20" s="272">
        <v>0.21138647775</v>
      </c>
      <c r="AP20" s="272">
        <v>0.19964225829999999</v>
      </c>
      <c r="AQ20" s="272">
        <v>0.20579576427999999</v>
      </c>
      <c r="AR20" s="272">
        <v>0.2036700297</v>
      </c>
      <c r="AS20" s="272">
        <v>0.21071745419999999</v>
      </c>
      <c r="AT20" s="272">
        <v>0.21540290389</v>
      </c>
      <c r="AU20" s="272">
        <v>0.19913948673000001</v>
      </c>
      <c r="AV20" s="272">
        <v>0.20801791996999999</v>
      </c>
      <c r="AW20" s="272">
        <v>0.21041136955</v>
      </c>
      <c r="AX20" s="272">
        <v>0.21958485368</v>
      </c>
      <c r="AY20" s="272">
        <v>0.21472370599000001</v>
      </c>
      <c r="AZ20" s="272">
        <v>0.1974117903</v>
      </c>
      <c r="BA20" s="272">
        <v>0.21137165866999999</v>
      </c>
      <c r="BB20" s="272">
        <v>0.20114979999999999</v>
      </c>
      <c r="BC20" s="272">
        <v>0.20820420000000001</v>
      </c>
      <c r="BD20" s="272">
        <v>0.2041935</v>
      </c>
      <c r="BE20" s="360">
        <v>0.212146</v>
      </c>
      <c r="BF20" s="360">
        <v>0.2099598</v>
      </c>
      <c r="BG20" s="360">
        <v>0.20122880000000001</v>
      </c>
      <c r="BH20" s="360">
        <v>0.2075534</v>
      </c>
      <c r="BI20" s="360">
        <v>0.2049773</v>
      </c>
      <c r="BJ20" s="360">
        <v>0.21207590000000001</v>
      </c>
      <c r="BK20" s="360">
        <v>0.2106169</v>
      </c>
      <c r="BL20" s="360">
        <v>0.1894081</v>
      </c>
      <c r="BM20" s="360">
        <v>0.19708059999999999</v>
      </c>
      <c r="BN20" s="360">
        <v>0.19798589999999999</v>
      </c>
      <c r="BO20" s="360">
        <v>0.20484340000000001</v>
      </c>
      <c r="BP20" s="360">
        <v>0.2016608</v>
      </c>
      <c r="BQ20" s="360">
        <v>0.20977680000000001</v>
      </c>
      <c r="BR20" s="360">
        <v>0.20838390000000001</v>
      </c>
      <c r="BS20" s="360">
        <v>0.2001173</v>
      </c>
      <c r="BT20" s="360">
        <v>0.2070806</v>
      </c>
      <c r="BU20" s="360">
        <v>0.20330219999999999</v>
      </c>
      <c r="BV20" s="360">
        <v>0.21343100000000001</v>
      </c>
    </row>
    <row r="21" spans="1:74" ht="12" customHeight="1" x14ac:dyDescent="0.2">
      <c r="A21" s="602"/>
      <c r="B21" s="170" t="s">
        <v>488</v>
      </c>
      <c r="C21" s="238"/>
      <c r="D21" s="238"/>
      <c r="E21" s="238"/>
      <c r="F21" s="238"/>
      <c r="G21" s="238"/>
      <c r="H21" s="238"/>
      <c r="I21" s="238"/>
      <c r="J21" s="238"/>
      <c r="K21" s="238"/>
      <c r="L21" s="238"/>
      <c r="M21" s="238"/>
      <c r="N21" s="238"/>
      <c r="O21" s="238"/>
      <c r="P21" s="238"/>
      <c r="Q21" s="238"/>
      <c r="R21" s="238"/>
      <c r="S21" s="238"/>
      <c r="T21" s="238"/>
      <c r="U21" s="238"/>
      <c r="V21" s="238"/>
      <c r="W21" s="238"/>
      <c r="X21" s="238"/>
      <c r="Y21" s="238"/>
      <c r="Z21" s="238"/>
      <c r="AA21" s="238"/>
      <c r="AB21" s="238"/>
      <c r="AC21" s="238"/>
      <c r="AD21" s="238"/>
      <c r="AE21" s="238"/>
      <c r="AF21" s="238"/>
      <c r="AG21" s="238"/>
      <c r="AH21" s="238"/>
      <c r="AI21" s="238"/>
      <c r="AJ21" s="238"/>
      <c r="AK21" s="238"/>
      <c r="AL21" s="238"/>
      <c r="AM21" s="238"/>
      <c r="AN21" s="238"/>
      <c r="AO21" s="238"/>
      <c r="AP21" s="238"/>
      <c r="AQ21" s="238"/>
      <c r="AR21" s="238"/>
      <c r="AS21" s="238"/>
      <c r="AT21" s="238"/>
      <c r="AU21" s="238"/>
      <c r="AV21" s="238"/>
      <c r="AW21" s="238"/>
      <c r="AX21" s="238"/>
      <c r="AY21" s="238"/>
      <c r="AZ21" s="238"/>
      <c r="BA21" s="238"/>
      <c r="BB21" s="238"/>
      <c r="BC21" s="238"/>
      <c r="BD21" s="238"/>
      <c r="BE21" s="361"/>
      <c r="BF21" s="361"/>
      <c r="BG21" s="361"/>
      <c r="BH21" s="361"/>
      <c r="BI21" s="361"/>
      <c r="BJ21" s="361"/>
      <c r="BK21" s="361"/>
      <c r="BL21" s="361"/>
      <c r="BM21" s="361"/>
      <c r="BN21" s="361"/>
      <c r="BO21" s="361"/>
      <c r="BP21" s="361"/>
      <c r="BQ21" s="361"/>
      <c r="BR21" s="361"/>
      <c r="BS21" s="361"/>
      <c r="BT21" s="361"/>
      <c r="BU21" s="361"/>
      <c r="BV21" s="361"/>
    </row>
    <row r="22" spans="1:74" ht="12" customHeight="1" x14ac:dyDescent="0.2">
      <c r="A22" s="602" t="s">
        <v>67</v>
      </c>
      <c r="B22" s="603" t="s">
        <v>593</v>
      </c>
      <c r="C22" s="272">
        <v>1.6731509999999999E-3</v>
      </c>
      <c r="D22" s="272">
        <v>1.5112330000000001E-3</v>
      </c>
      <c r="E22" s="272">
        <v>1.6731509999999999E-3</v>
      </c>
      <c r="F22" s="272">
        <v>1.619178E-3</v>
      </c>
      <c r="G22" s="272">
        <v>1.6731509999999999E-3</v>
      </c>
      <c r="H22" s="272">
        <v>1.619178E-3</v>
      </c>
      <c r="I22" s="272">
        <v>1.6731509999999999E-3</v>
      </c>
      <c r="J22" s="272">
        <v>1.6731509999999999E-3</v>
      </c>
      <c r="K22" s="272">
        <v>1.619178E-3</v>
      </c>
      <c r="L22" s="272">
        <v>1.6731509999999999E-3</v>
      </c>
      <c r="M22" s="272">
        <v>1.619178E-3</v>
      </c>
      <c r="N22" s="272">
        <v>1.6731509999999999E-3</v>
      </c>
      <c r="O22" s="272">
        <v>1.6731509999999999E-3</v>
      </c>
      <c r="P22" s="272">
        <v>1.5112330000000001E-3</v>
      </c>
      <c r="Q22" s="272">
        <v>1.6731509999999999E-3</v>
      </c>
      <c r="R22" s="272">
        <v>1.619178E-3</v>
      </c>
      <c r="S22" s="272">
        <v>1.6731509999999999E-3</v>
      </c>
      <c r="T22" s="272">
        <v>1.619178E-3</v>
      </c>
      <c r="U22" s="272">
        <v>1.6731509999999999E-3</v>
      </c>
      <c r="V22" s="272">
        <v>1.6731509999999999E-3</v>
      </c>
      <c r="W22" s="272">
        <v>1.619178E-3</v>
      </c>
      <c r="X22" s="272">
        <v>1.6731509999999999E-3</v>
      </c>
      <c r="Y22" s="272">
        <v>1.619178E-3</v>
      </c>
      <c r="Z22" s="272">
        <v>1.6731509999999999E-3</v>
      </c>
      <c r="AA22" s="272">
        <v>1.6685789999999999E-3</v>
      </c>
      <c r="AB22" s="272">
        <v>1.560929E-3</v>
      </c>
      <c r="AC22" s="272">
        <v>1.6685789999999999E-3</v>
      </c>
      <c r="AD22" s="272">
        <v>1.6147539999999999E-3</v>
      </c>
      <c r="AE22" s="272">
        <v>1.6685789999999999E-3</v>
      </c>
      <c r="AF22" s="272">
        <v>1.6147539999999999E-3</v>
      </c>
      <c r="AG22" s="272">
        <v>1.6685789999999999E-3</v>
      </c>
      <c r="AH22" s="272">
        <v>1.6685789999999999E-3</v>
      </c>
      <c r="AI22" s="272">
        <v>1.6147539999999999E-3</v>
      </c>
      <c r="AJ22" s="272">
        <v>1.6685789999999999E-3</v>
      </c>
      <c r="AK22" s="272">
        <v>1.6147539999999999E-3</v>
      </c>
      <c r="AL22" s="272">
        <v>1.6685789999999999E-3</v>
      </c>
      <c r="AM22" s="272">
        <v>1.6731509999999999E-3</v>
      </c>
      <c r="AN22" s="272">
        <v>1.5112330000000001E-3</v>
      </c>
      <c r="AO22" s="272">
        <v>1.6731509999999999E-3</v>
      </c>
      <c r="AP22" s="272">
        <v>1.619178E-3</v>
      </c>
      <c r="AQ22" s="272">
        <v>1.6731509999999999E-3</v>
      </c>
      <c r="AR22" s="272">
        <v>1.619178E-3</v>
      </c>
      <c r="AS22" s="272">
        <v>1.6731509999999999E-3</v>
      </c>
      <c r="AT22" s="272">
        <v>1.6731509999999999E-3</v>
      </c>
      <c r="AU22" s="272">
        <v>1.619178E-3</v>
      </c>
      <c r="AV22" s="272">
        <v>1.6731509999999999E-3</v>
      </c>
      <c r="AW22" s="272">
        <v>1.619178E-3</v>
      </c>
      <c r="AX22" s="272">
        <v>1.6731509999999999E-3</v>
      </c>
      <c r="AY22" s="272">
        <v>1.6731509999999999E-3</v>
      </c>
      <c r="AZ22" s="272">
        <v>1.5112330000000001E-3</v>
      </c>
      <c r="BA22" s="272">
        <v>1.6731509999999999E-3</v>
      </c>
      <c r="BB22" s="272">
        <v>1.64371E-3</v>
      </c>
      <c r="BC22" s="272">
        <v>1.6410299999999999E-3</v>
      </c>
      <c r="BD22" s="272">
        <v>1.64302E-3</v>
      </c>
      <c r="BE22" s="360">
        <v>1.64028E-3</v>
      </c>
      <c r="BF22" s="360">
        <v>1.63729E-3</v>
      </c>
      <c r="BG22" s="360">
        <v>1.63894E-3</v>
      </c>
      <c r="BH22" s="360">
        <v>1.63583E-3</v>
      </c>
      <c r="BI22" s="360">
        <v>1.6373399999999999E-3</v>
      </c>
      <c r="BJ22" s="360">
        <v>1.6340899999999999E-3</v>
      </c>
      <c r="BK22" s="360">
        <v>1.63054E-3</v>
      </c>
      <c r="BL22" s="360">
        <v>1.64138E-3</v>
      </c>
      <c r="BM22" s="360">
        <v>1.6385E-3</v>
      </c>
      <c r="BN22" s="360">
        <v>1.63802E-3</v>
      </c>
      <c r="BO22" s="360">
        <v>1.6377500000000001E-3</v>
      </c>
      <c r="BP22" s="360">
        <v>1.6372699999999999E-3</v>
      </c>
      <c r="BQ22" s="360">
        <v>1.637E-3</v>
      </c>
      <c r="BR22" s="360">
        <v>1.63697E-3</v>
      </c>
      <c r="BS22" s="360">
        <v>1.6367899999999999E-3</v>
      </c>
      <c r="BT22" s="360">
        <v>1.6368800000000001E-3</v>
      </c>
      <c r="BU22" s="360">
        <v>1.6368400000000001E-3</v>
      </c>
      <c r="BV22" s="360">
        <v>1.63708E-3</v>
      </c>
    </row>
    <row r="23" spans="1:74" ht="12" customHeight="1" x14ac:dyDescent="0.2">
      <c r="A23" s="602" t="s">
        <v>1272</v>
      </c>
      <c r="B23" s="603" t="s">
        <v>1271</v>
      </c>
      <c r="C23" s="272">
        <v>3.0048016347000001E-3</v>
      </c>
      <c r="D23" s="272">
        <v>3.2504620811999998E-3</v>
      </c>
      <c r="E23" s="272">
        <v>4.3855002954000001E-3</v>
      </c>
      <c r="F23" s="272">
        <v>4.7481983529000004E-3</v>
      </c>
      <c r="G23" s="272">
        <v>5.2329004952000003E-3</v>
      </c>
      <c r="H23" s="272">
        <v>5.2169738319E-3</v>
      </c>
      <c r="I23" s="272">
        <v>5.3878770242999996E-3</v>
      </c>
      <c r="J23" s="272">
        <v>5.3172446470999999E-3</v>
      </c>
      <c r="K23" s="272">
        <v>4.7913432258000002E-3</v>
      </c>
      <c r="L23" s="272">
        <v>4.3256745402E-3</v>
      </c>
      <c r="M23" s="272">
        <v>3.4801895402999999E-3</v>
      </c>
      <c r="N23" s="272">
        <v>3.3182176357999999E-3</v>
      </c>
      <c r="O23" s="272">
        <v>3.237515719E-3</v>
      </c>
      <c r="P23" s="272">
        <v>3.5344000575999999E-3</v>
      </c>
      <c r="Q23" s="272">
        <v>4.7685483099999997E-3</v>
      </c>
      <c r="R23" s="272">
        <v>5.2540116623999997E-3</v>
      </c>
      <c r="S23" s="272">
        <v>5.7729317250000004E-3</v>
      </c>
      <c r="T23" s="272">
        <v>5.7261981235000002E-3</v>
      </c>
      <c r="U23" s="272">
        <v>5.9770811476000003E-3</v>
      </c>
      <c r="V23" s="272">
        <v>5.7889160651999998E-3</v>
      </c>
      <c r="W23" s="272">
        <v>5.1515334151000002E-3</v>
      </c>
      <c r="X23" s="272">
        <v>4.5435881811999998E-3</v>
      </c>
      <c r="Y23" s="272">
        <v>3.6700752108999998E-3</v>
      </c>
      <c r="Z23" s="272">
        <v>3.4737164536E-3</v>
      </c>
      <c r="AA23" s="272">
        <v>3.4731376784999999E-3</v>
      </c>
      <c r="AB23" s="272">
        <v>4.0757093811999998E-3</v>
      </c>
      <c r="AC23" s="272">
        <v>5.2560829406000003E-3</v>
      </c>
      <c r="AD23" s="272">
        <v>5.7020760784000004E-3</v>
      </c>
      <c r="AE23" s="272">
        <v>6.1808291916000003E-3</v>
      </c>
      <c r="AF23" s="272">
        <v>6.2958124932000004E-3</v>
      </c>
      <c r="AG23" s="272">
        <v>6.4818047762E-3</v>
      </c>
      <c r="AH23" s="272">
        <v>6.3131966589999996E-3</v>
      </c>
      <c r="AI23" s="272">
        <v>5.6367199744E-3</v>
      </c>
      <c r="AJ23" s="272">
        <v>4.9931806244000003E-3</v>
      </c>
      <c r="AK23" s="272">
        <v>3.9921819726999996E-3</v>
      </c>
      <c r="AL23" s="272">
        <v>3.9159651146999999E-3</v>
      </c>
      <c r="AM23" s="272">
        <v>4.0616331063000003E-3</v>
      </c>
      <c r="AN23" s="272">
        <v>4.4714483205000001E-3</v>
      </c>
      <c r="AO23" s="272">
        <v>6.3236602279000001E-3</v>
      </c>
      <c r="AP23" s="272">
        <v>6.9936603099000003E-3</v>
      </c>
      <c r="AQ23" s="272">
        <v>7.8137702476000007E-3</v>
      </c>
      <c r="AR23" s="272">
        <v>7.9389540426999996E-3</v>
      </c>
      <c r="AS23" s="272">
        <v>8.2111627409000004E-3</v>
      </c>
      <c r="AT23" s="272">
        <v>7.9931955058000007E-3</v>
      </c>
      <c r="AU23" s="272">
        <v>7.1918733898000001E-3</v>
      </c>
      <c r="AV23" s="272">
        <v>6.3940995760999996E-3</v>
      </c>
      <c r="AW23" s="272">
        <v>4.9570059997000003E-3</v>
      </c>
      <c r="AX23" s="272">
        <v>4.7870688813000002E-3</v>
      </c>
      <c r="AY23" s="272">
        <v>5.299619482E-3</v>
      </c>
      <c r="AZ23" s="272">
        <v>5.8906393524000003E-3</v>
      </c>
      <c r="BA23" s="272">
        <v>7.6876100729000004E-3</v>
      </c>
      <c r="BB23" s="272">
        <v>8.5860393002000004E-3</v>
      </c>
      <c r="BC23" s="272">
        <v>9.6983999999999994E-3</v>
      </c>
      <c r="BD23" s="272">
        <v>9.7759200000000004E-3</v>
      </c>
      <c r="BE23" s="360">
        <v>1.0153199999999999E-2</v>
      </c>
      <c r="BF23" s="360">
        <v>9.9046599999999992E-3</v>
      </c>
      <c r="BG23" s="360">
        <v>8.9625799999999995E-3</v>
      </c>
      <c r="BH23" s="360">
        <v>8.0681399999999997E-3</v>
      </c>
      <c r="BI23" s="360">
        <v>6.5394299999999997E-3</v>
      </c>
      <c r="BJ23" s="360">
        <v>6.3125300000000002E-3</v>
      </c>
      <c r="BK23" s="360">
        <v>6.6592200000000004E-3</v>
      </c>
      <c r="BL23" s="360">
        <v>7.3167500000000003E-3</v>
      </c>
      <c r="BM23" s="360">
        <v>9.8259699999999998E-3</v>
      </c>
      <c r="BN23" s="360">
        <v>1.0773700000000001E-2</v>
      </c>
      <c r="BO23" s="360">
        <v>1.18181E-2</v>
      </c>
      <c r="BP23" s="360">
        <v>1.1892E-2</v>
      </c>
      <c r="BQ23" s="360">
        <v>1.23471E-2</v>
      </c>
      <c r="BR23" s="360">
        <v>1.2024099999999999E-2</v>
      </c>
      <c r="BS23" s="360">
        <v>1.0873799999999999E-2</v>
      </c>
      <c r="BT23" s="360">
        <v>9.7822900000000008E-3</v>
      </c>
      <c r="BU23" s="360">
        <v>7.9244899999999993E-3</v>
      </c>
      <c r="BV23" s="360">
        <v>7.6452999999999998E-3</v>
      </c>
    </row>
    <row r="24" spans="1:74" ht="12" customHeight="1" x14ac:dyDescent="0.2">
      <c r="A24" s="556" t="s">
        <v>1052</v>
      </c>
      <c r="B24" s="603" t="s">
        <v>1031</v>
      </c>
      <c r="C24" s="272">
        <v>4.46855E-3</v>
      </c>
      <c r="D24" s="272">
        <v>3.4573E-3</v>
      </c>
      <c r="E24" s="272">
        <v>3.8006400000000001E-3</v>
      </c>
      <c r="F24" s="272">
        <v>3.7563599999999998E-3</v>
      </c>
      <c r="G24" s="272">
        <v>3.96525E-3</v>
      </c>
      <c r="H24" s="272">
        <v>3.9349399999999996E-3</v>
      </c>
      <c r="I24" s="272">
        <v>4.2034300000000002E-3</v>
      </c>
      <c r="J24" s="272">
        <v>4.1548399999999999E-3</v>
      </c>
      <c r="K24" s="272">
        <v>3.9355400000000004E-3</v>
      </c>
      <c r="L24" s="272">
        <v>3.8002999999999999E-3</v>
      </c>
      <c r="M24" s="272">
        <v>3.6468899999999999E-3</v>
      </c>
      <c r="N24" s="272">
        <v>3.8385200000000002E-3</v>
      </c>
      <c r="O24" s="272">
        <v>3.8576700000000001E-3</v>
      </c>
      <c r="P24" s="272">
        <v>3.3915199999999999E-3</v>
      </c>
      <c r="Q24" s="272">
        <v>3.8823500000000001E-3</v>
      </c>
      <c r="R24" s="272">
        <v>3.8593099999999999E-3</v>
      </c>
      <c r="S24" s="272">
        <v>4.0069900000000002E-3</v>
      </c>
      <c r="T24" s="272">
        <v>3.9311499999999996E-3</v>
      </c>
      <c r="U24" s="272">
        <v>4.2678000000000004E-3</v>
      </c>
      <c r="V24" s="272">
        <v>4.0826600000000001E-3</v>
      </c>
      <c r="W24" s="272">
        <v>4.0447599999999997E-3</v>
      </c>
      <c r="X24" s="272">
        <v>3.7764600000000001E-3</v>
      </c>
      <c r="Y24" s="272">
        <v>3.9126100000000004E-3</v>
      </c>
      <c r="Z24" s="272">
        <v>4.0157700000000001E-3</v>
      </c>
      <c r="AA24" s="272">
        <v>3.9803499999999997E-3</v>
      </c>
      <c r="AB24" s="272">
        <v>3.61445E-3</v>
      </c>
      <c r="AC24" s="272">
        <v>4.1044499999999999E-3</v>
      </c>
      <c r="AD24" s="272">
        <v>3.9306699999999998E-3</v>
      </c>
      <c r="AE24" s="272">
        <v>4.0506500000000003E-3</v>
      </c>
      <c r="AF24" s="272">
        <v>3.9919600000000001E-3</v>
      </c>
      <c r="AG24" s="272">
        <v>4.2129000000000003E-3</v>
      </c>
      <c r="AH24" s="272">
        <v>4.1688999999999997E-3</v>
      </c>
      <c r="AI24" s="272">
        <v>3.9595200000000002E-3</v>
      </c>
      <c r="AJ24" s="272">
        <v>3.9046300000000001E-3</v>
      </c>
      <c r="AK24" s="272">
        <v>4.0761E-3</v>
      </c>
      <c r="AL24" s="272">
        <v>4.1364699999999997E-3</v>
      </c>
      <c r="AM24" s="272">
        <v>4.0775500000000001E-3</v>
      </c>
      <c r="AN24" s="272">
        <v>3.5889199999999998E-3</v>
      </c>
      <c r="AO24" s="272">
        <v>3.83717E-3</v>
      </c>
      <c r="AP24" s="272">
        <v>3.6688100000000002E-3</v>
      </c>
      <c r="AQ24" s="272">
        <v>3.7083400000000001E-3</v>
      </c>
      <c r="AR24" s="272">
        <v>3.79123E-3</v>
      </c>
      <c r="AS24" s="272">
        <v>3.9069300000000003E-3</v>
      </c>
      <c r="AT24" s="272">
        <v>3.9329500000000002E-3</v>
      </c>
      <c r="AU24" s="272">
        <v>3.5079899999999999E-3</v>
      </c>
      <c r="AV24" s="272">
        <v>3.6007999999999999E-3</v>
      </c>
      <c r="AW24" s="272">
        <v>3.72551E-3</v>
      </c>
      <c r="AX24" s="272">
        <v>3.9443899999999999E-3</v>
      </c>
      <c r="AY24" s="272">
        <v>3.8090200000000002E-3</v>
      </c>
      <c r="AZ24" s="272">
        <v>3.49168E-3</v>
      </c>
      <c r="BA24" s="272">
        <v>3.79715E-3</v>
      </c>
      <c r="BB24" s="272">
        <v>1.0042799999999999E-2</v>
      </c>
      <c r="BC24" s="272">
        <v>1.0972300000000001E-2</v>
      </c>
      <c r="BD24" s="272">
        <v>1.08632E-2</v>
      </c>
      <c r="BE24" s="360">
        <v>1.218E-2</v>
      </c>
      <c r="BF24" s="360">
        <v>1.29547E-2</v>
      </c>
      <c r="BG24" s="360">
        <v>1.27423E-2</v>
      </c>
      <c r="BH24" s="360">
        <v>1.3862599999999999E-2</v>
      </c>
      <c r="BI24" s="360">
        <v>1.48475E-2</v>
      </c>
      <c r="BJ24" s="360">
        <v>1.6493399999999998E-2</v>
      </c>
      <c r="BK24" s="360">
        <v>1.6646600000000001E-2</v>
      </c>
      <c r="BL24" s="360">
        <v>1.5858799999999999E-2</v>
      </c>
      <c r="BM24" s="360">
        <v>1.8948400000000001E-2</v>
      </c>
      <c r="BN24" s="360">
        <v>1.3037099999999999E-2</v>
      </c>
      <c r="BO24" s="360">
        <v>1.48973E-2</v>
      </c>
      <c r="BP24" s="360">
        <v>1.42288E-2</v>
      </c>
      <c r="BQ24" s="360">
        <v>1.54047E-2</v>
      </c>
      <c r="BR24" s="360">
        <v>1.5717600000000002E-2</v>
      </c>
      <c r="BS24" s="360">
        <v>1.4767600000000001E-2</v>
      </c>
      <c r="BT24" s="360">
        <v>1.5319299999999999E-2</v>
      </c>
      <c r="BU24" s="360">
        <v>1.55554E-2</v>
      </c>
      <c r="BV24" s="360">
        <v>1.6298E-2</v>
      </c>
    </row>
    <row r="25" spans="1:74" ht="12" customHeight="1" x14ac:dyDescent="0.2">
      <c r="A25" s="556" t="s">
        <v>24</v>
      </c>
      <c r="B25" s="603" t="s">
        <v>1274</v>
      </c>
      <c r="C25" s="272">
        <v>6.5391529999999998E-3</v>
      </c>
      <c r="D25" s="272">
        <v>5.8850689999999997E-3</v>
      </c>
      <c r="E25" s="272">
        <v>6.5073930000000002E-3</v>
      </c>
      <c r="F25" s="272">
        <v>6.1716619999999996E-3</v>
      </c>
      <c r="G25" s="272">
        <v>6.4829629999999996E-3</v>
      </c>
      <c r="H25" s="272">
        <v>6.405722E-3</v>
      </c>
      <c r="I25" s="272">
        <v>6.509903E-3</v>
      </c>
      <c r="J25" s="272">
        <v>6.4926130000000004E-3</v>
      </c>
      <c r="K25" s="272">
        <v>6.2313619999999998E-3</v>
      </c>
      <c r="L25" s="272">
        <v>6.4262929999999996E-3</v>
      </c>
      <c r="M25" s="272">
        <v>6.1989619999999997E-3</v>
      </c>
      <c r="N25" s="272">
        <v>6.4382329999999998E-3</v>
      </c>
      <c r="O25" s="272">
        <v>6.8170799999999997E-3</v>
      </c>
      <c r="P25" s="272">
        <v>6.1809350000000002E-3</v>
      </c>
      <c r="Q25" s="272">
        <v>6.7367299999999998E-3</v>
      </c>
      <c r="R25" s="272">
        <v>6.5181919999999999E-3</v>
      </c>
      <c r="S25" s="272">
        <v>6.5756599999999997E-3</v>
      </c>
      <c r="T25" s="272">
        <v>6.468812E-3</v>
      </c>
      <c r="U25" s="272">
        <v>6.8221000000000002E-3</v>
      </c>
      <c r="V25" s="272">
        <v>6.7008700000000003E-3</v>
      </c>
      <c r="W25" s="272">
        <v>6.5389519999999998E-3</v>
      </c>
      <c r="X25" s="272">
        <v>6.6903500000000003E-3</v>
      </c>
      <c r="Y25" s="272">
        <v>6.4849419999999996E-3</v>
      </c>
      <c r="Z25" s="272">
        <v>6.7529599999999997E-3</v>
      </c>
      <c r="AA25" s="272">
        <v>7.1695170000000003E-3</v>
      </c>
      <c r="AB25" s="272">
        <v>6.6952540000000003E-3</v>
      </c>
      <c r="AC25" s="272">
        <v>6.9805570000000001E-3</v>
      </c>
      <c r="AD25" s="272">
        <v>6.8385410000000001E-3</v>
      </c>
      <c r="AE25" s="272">
        <v>6.9636569999999998E-3</v>
      </c>
      <c r="AF25" s="272">
        <v>6.9288910000000004E-3</v>
      </c>
      <c r="AG25" s="272">
        <v>7.1049770000000002E-3</v>
      </c>
      <c r="AH25" s="272">
        <v>7.1841769999999999E-3</v>
      </c>
      <c r="AI25" s="272">
        <v>6.900771E-3</v>
      </c>
      <c r="AJ25" s="272">
        <v>7.0460569999999997E-3</v>
      </c>
      <c r="AK25" s="272">
        <v>6.8149509999999996E-3</v>
      </c>
      <c r="AL25" s="272">
        <v>7.1127969999999997E-3</v>
      </c>
      <c r="AM25" s="272">
        <v>7.2692310000000001E-3</v>
      </c>
      <c r="AN25" s="272">
        <v>6.5207219999999996E-3</v>
      </c>
      <c r="AO25" s="272">
        <v>7.0128710000000004E-3</v>
      </c>
      <c r="AP25" s="272">
        <v>6.8007650000000003E-3</v>
      </c>
      <c r="AQ25" s="272">
        <v>7.0318510000000004E-3</v>
      </c>
      <c r="AR25" s="272">
        <v>6.8322649999999997E-3</v>
      </c>
      <c r="AS25" s="272">
        <v>7.0834909999999999E-3</v>
      </c>
      <c r="AT25" s="272">
        <v>7.0936710000000002E-3</v>
      </c>
      <c r="AU25" s="272">
        <v>6.7210949999999998E-3</v>
      </c>
      <c r="AV25" s="272">
        <v>7.1227210000000003E-3</v>
      </c>
      <c r="AW25" s="272">
        <v>6.9863750000000004E-3</v>
      </c>
      <c r="AX25" s="272">
        <v>7.2544510000000003E-3</v>
      </c>
      <c r="AY25" s="272">
        <v>7.204691E-3</v>
      </c>
      <c r="AZ25" s="272">
        <v>6.5567719999999998E-3</v>
      </c>
      <c r="BA25" s="272">
        <v>7.2165709999999997E-3</v>
      </c>
      <c r="BB25" s="272">
        <v>6.8126599999999999E-3</v>
      </c>
      <c r="BC25" s="272">
        <v>7.2195499999999999E-3</v>
      </c>
      <c r="BD25" s="272">
        <v>6.9687600000000001E-3</v>
      </c>
      <c r="BE25" s="360">
        <v>7.2293599999999998E-3</v>
      </c>
      <c r="BF25" s="360">
        <v>7.2478500000000001E-3</v>
      </c>
      <c r="BG25" s="360">
        <v>6.6715899999999998E-3</v>
      </c>
      <c r="BH25" s="360">
        <v>7.1044799999999998E-3</v>
      </c>
      <c r="BI25" s="360">
        <v>6.9859600000000003E-3</v>
      </c>
      <c r="BJ25" s="360">
        <v>7.2194199999999998E-3</v>
      </c>
      <c r="BK25" s="360">
        <v>7.3813200000000002E-3</v>
      </c>
      <c r="BL25" s="360">
        <v>6.5801899999999997E-3</v>
      </c>
      <c r="BM25" s="360">
        <v>7.1183799999999997E-3</v>
      </c>
      <c r="BN25" s="360">
        <v>6.6657900000000004E-3</v>
      </c>
      <c r="BO25" s="360">
        <v>7.2667399999999998E-3</v>
      </c>
      <c r="BP25" s="360">
        <v>6.9983199999999997E-3</v>
      </c>
      <c r="BQ25" s="360">
        <v>7.2502799999999996E-3</v>
      </c>
      <c r="BR25" s="360">
        <v>7.2565700000000004E-3</v>
      </c>
      <c r="BS25" s="360">
        <v>6.6696200000000002E-3</v>
      </c>
      <c r="BT25" s="360">
        <v>7.1037699999999997E-3</v>
      </c>
      <c r="BU25" s="360">
        <v>6.9866399999999997E-3</v>
      </c>
      <c r="BV25" s="360">
        <v>7.2202300000000002E-3</v>
      </c>
    </row>
    <row r="26" spans="1:74" ht="12" customHeight="1" x14ac:dyDescent="0.2">
      <c r="A26" s="602" t="s">
        <v>238</v>
      </c>
      <c r="B26" s="603" t="s">
        <v>486</v>
      </c>
      <c r="C26" s="272">
        <v>1.6013504817E-2</v>
      </c>
      <c r="D26" s="272">
        <v>1.4409733593000001E-2</v>
      </c>
      <c r="E26" s="272">
        <v>1.6694078192999999E-2</v>
      </c>
      <c r="F26" s="272">
        <v>1.6628706752000001E-2</v>
      </c>
      <c r="G26" s="272">
        <v>1.7702372886999999E-2</v>
      </c>
      <c r="H26" s="272">
        <v>1.7512601339000001E-2</v>
      </c>
      <c r="I26" s="272">
        <v>1.8123110381999999E-2</v>
      </c>
      <c r="J26" s="272">
        <v>1.7979658530000001E-2</v>
      </c>
      <c r="K26" s="272">
        <v>1.6896632153E-2</v>
      </c>
      <c r="L26" s="272">
        <v>1.6565948551E-2</v>
      </c>
      <c r="M26" s="272">
        <v>1.5266843420999999E-2</v>
      </c>
      <c r="N26" s="272">
        <v>1.5602774893E-2</v>
      </c>
      <c r="O26" s="272">
        <v>1.7627717354000001E-2</v>
      </c>
      <c r="P26" s="272">
        <v>1.6543262246000001E-2</v>
      </c>
      <c r="Q26" s="272">
        <v>1.9205447306E-2</v>
      </c>
      <c r="R26" s="272">
        <v>1.9304822013E-2</v>
      </c>
      <c r="S26" s="272">
        <v>2.0270304140000001E-2</v>
      </c>
      <c r="T26" s="272">
        <v>1.9944905825000001E-2</v>
      </c>
      <c r="U26" s="272">
        <v>2.0995626606999999E-2</v>
      </c>
      <c r="V26" s="272">
        <v>2.0509311394000002E-2</v>
      </c>
      <c r="W26" s="272">
        <v>1.9528323053999999E-2</v>
      </c>
      <c r="X26" s="272">
        <v>1.8879168096000001E-2</v>
      </c>
      <c r="Y26" s="272">
        <v>1.7833773765000002E-2</v>
      </c>
      <c r="Z26" s="272">
        <v>1.8086965396999999E-2</v>
      </c>
      <c r="AA26" s="272">
        <v>1.8467196958E-2</v>
      </c>
      <c r="AB26" s="272">
        <v>1.8137407995E-2</v>
      </c>
      <c r="AC26" s="272">
        <v>2.0378236385000002E-2</v>
      </c>
      <c r="AD26" s="272">
        <v>2.0227330347E-2</v>
      </c>
      <c r="AE26" s="272">
        <v>2.1157743759000001E-2</v>
      </c>
      <c r="AF26" s="272">
        <v>2.1135229482000001E-2</v>
      </c>
      <c r="AG26" s="272">
        <v>2.1843167629000002E-2</v>
      </c>
      <c r="AH26" s="272">
        <v>2.1777834999999999E-2</v>
      </c>
      <c r="AI26" s="272">
        <v>2.0450149641999999E-2</v>
      </c>
      <c r="AJ26" s="272">
        <v>1.9964331278E-2</v>
      </c>
      <c r="AK26" s="272">
        <v>1.8784583701000002E-2</v>
      </c>
      <c r="AL26" s="272">
        <v>1.9265030073000001E-2</v>
      </c>
      <c r="AM26" s="272">
        <v>1.9333071762000002E-2</v>
      </c>
      <c r="AN26" s="272">
        <v>1.8215872434999999E-2</v>
      </c>
      <c r="AO26" s="272">
        <v>2.1206978479000001E-2</v>
      </c>
      <c r="AP26" s="272">
        <v>2.1400309608999999E-2</v>
      </c>
      <c r="AQ26" s="272">
        <v>2.2705348572999998E-2</v>
      </c>
      <c r="AR26" s="272">
        <v>2.2659917508000001E-2</v>
      </c>
      <c r="AS26" s="272">
        <v>2.3272511230000001E-2</v>
      </c>
      <c r="AT26" s="272">
        <v>2.3114420962999999E-2</v>
      </c>
      <c r="AU26" s="272">
        <v>2.1315988873999998E-2</v>
      </c>
      <c r="AV26" s="272">
        <v>2.1148604737999999E-2</v>
      </c>
      <c r="AW26" s="272">
        <v>1.9604445759999999E-2</v>
      </c>
      <c r="AX26" s="272">
        <v>1.9967107668E-2</v>
      </c>
      <c r="AY26" s="272">
        <v>2.0386752862999999E-2</v>
      </c>
      <c r="AZ26" s="272">
        <v>1.9469395115E-2</v>
      </c>
      <c r="BA26" s="272">
        <v>2.2741512626E-2</v>
      </c>
      <c r="BB26" s="272">
        <v>2.95599E-2</v>
      </c>
      <c r="BC26" s="272">
        <v>3.20077E-2</v>
      </c>
      <c r="BD26" s="272">
        <v>3.1688300000000003E-2</v>
      </c>
      <c r="BE26" s="360">
        <v>3.3699800000000002E-2</v>
      </c>
      <c r="BF26" s="360">
        <v>3.4211900000000003E-2</v>
      </c>
      <c r="BG26" s="360">
        <v>3.23103E-2</v>
      </c>
      <c r="BH26" s="360">
        <v>3.3005600000000003E-2</v>
      </c>
      <c r="BI26" s="360">
        <v>3.2301000000000003E-2</v>
      </c>
      <c r="BJ26" s="360">
        <v>3.4006000000000002E-2</v>
      </c>
      <c r="BK26" s="360">
        <v>3.45571E-2</v>
      </c>
      <c r="BL26" s="360">
        <v>3.3530699999999997E-2</v>
      </c>
      <c r="BM26" s="360">
        <v>3.9960000000000002E-2</v>
      </c>
      <c r="BN26" s="360">
        <v>3.4451700000000002E-2</v>
      </c>
      <c r="BO26" s="360">
        <v>3.81593E-2</v>
      </c>
      <c r="BP26" s="360">
        <v>3.7239300000000003E-2</v>
      </c>
      <c r="BQ26" s="360">
        <v>3.9119000000000001E-2</v>
      </c>
      <c r="BR26" s="360">
        <v>3.9092700000000001E-2</v>
      </c>
      <c r="BS26" s="360">
        <v>3.6238699999999999E-2</v>
      </c>
      <c r="BT26" s="360">
        <v>3.6189199999999998E-2</v>
      </c>
      <c r="BU26" s="360">
        <v>3.4362499999999997E-2</v>
      </c>
      <c r="BV26" s="360">
        <v>3.52178E-2</v>
      </c>
    </row>
    <row r="27" spans="1:74" ht="12" customHeight="1" x14ac:dyDescent="0.2">
      <c r="A27" s="602"/>
      <c r="B27" s="170" t="s">
        <v>489</v>
      </c>
      <c r="C27" s="238"/>
      <c r="D27" s="238"/>
      <c r="E27" s="238"/>
      <c r="F27" s="238"/>
      <c r="G27" s="238"/>
      <c r="H27" s="238"/>
      <c r="I27" s="238"/>
      <c r="J27" s="238"/>
      <c r="K27" s="238"/>
      <c r="L27" s="238"/>
      <c r="M27" s="238"/>
      <c r="N27" s="238"/>
      <c r="O27" s="238"/>
      <c r="P27" s="238"/>
      <c r="Q27" s="238"/>
      <c r="R27" s="238"/>
      <c r="S27" s="238"/>
      <c r="T27" s="238"/>
      <c r="U27" s="238"/>
      <c r="V27" s="238"/>
      <c r="W27" s="238"/>
      <c r="X27" s="238"/>
      <c r="Y27" s="238"/>
      <c r="Z27" s="238"/>
      <c r="AA27" s="238"/>
      <c r="AB27" s="238"/>
      <c r="AC27" s="238"/>
      <c r="AD27" s="238"/>
      <c r="AE27" s="238"/>
      <c r="AF27" s="238"/>
      <c r="AG27" s="238"/>
      <c r="AH27" s="238"/>
      <c r="AI27" s="238"/>
      <c r="AJ27" s="238"/>
      <c r="AK27" s="238"/>
      <c r="AL27" s="238"/>
      <c r="AM27" s="238"/>
      <c r="AN27" s="238"/>
      <c r="AO27" s="238"/>
      <c r="AP27" s="238"/>
      <c r="AQ27" s="238"/>
      <c r="AR27" s="238"/>
      <c r="AS27" s="238"/>
      <c r="AT27" s="238"/>
      <c r="AU27" s="238"/>
      <c r="AV27" s="238"/>
      <c r="AW27" s="238"/>
      <c r="AX27" s="238"/>
      <c r="AY27" s="238"/>
      <c r="AZ27" s="238"/>
      <c r="BA27" s="238"/>
      <c r="BB27" s="238"/>
      <c r="BC27" s="238"/>
      <c r="BD27" s="238"/>
      <c r="BE27" s="361"/>
      <c r="BF27" s="361"/>
      <c r="BG27" s="361"/>
      <c r="BH27" s="361"/>
      <c r="BI27" s="361"/>
      <c r="BJ27" s="361"/>
      <c r="BK27" s="361"/>
      <c r="BL27" s="361"/>
      <c r="BM27" s="361"/>
      <c r="BN27" s="361"/>
      <c r="BO27" s="361"/>
      <c r="BP27" s="361"/>
      <c r="BQ27" s="361"/>
      <c r="BR27" s="361"/>
      <c r="BS27" s="361"/>
      <c r="BT27" s="361"/>
      <c r="BU27" s="361"/>
      <c r="BV27" s="361"/>
    </row>
    <row r="28" spans="1:74" ht="12" customHeight="1" x14ac:dyDescent="0.2">
      <c r="A28" s="602" t="s">
        <v>761</v>
      </c>
      <c r="B28" s="603" t="s">
        <v>593</v>
      </c>
      <c r="C28" s="272">
        <v>3.3632879999999999E-3</v>
      </c>
      <c r="D28" s="272">
        <v>3.0378079999999999E-3</v>
      </c>
      <c r="E28" s="272">
        <v>3.3632879999999999E-3</v>
      </c>
      <c r="F28" s="272">
        <v>3.254795E-3</v>
      </c>
      <c r="G28" s="272">
        <v>3.3632879999999999E-3</v>
      </c>
      <c r="H28" s="272">
        <v>3.254795E-3</v>
      </c>
      <c r="I28" s="272">
        <v>3.3632879999999999E-3</v>
      </c>
      <c r="J28" s="272">
        <v>3.3632879999999999E-3</v>
      </c>
      <c r="K28" s="272">
        <v>3.254795E-3</v>
      </c>
      <c r="L28" s="272">
        <v>3.3632879999999999E-3</v>
      </c>
      <c r="M28" s="272">
        <v>3.254795E-3</v>
      </c>
      <c r="N28" s="272">
        <v>3.3632879999999999E-3</v>
      </c>
      <c r="O28" s="272">
        <v>3.3632879999999999E-3</v>
      </c>
      <c r="P28" s="272">
        <v>3.0378079999999999E-3</v>
      </c>
      <c r="Q28" s="272">
        <v>3.3632879999999999E-3</v>
      </c>
      <c r="R28" s="272">
        <v>3.254795E-3</v>
      </c>
      <c r="S28" s="272">
        <v>3.3632879999999999E-3</v>
      </c>
      <c r="T28" s="272">
        <v>3.254795E-3</v>
      </c>
      <c r="U28" s="272">
        <v>3.3632879999999999E-3</v>
      </c>
      <c r="V28" s="272">
        <v>3.3632879999999999E-3</v>
      </c>
      <c r="W28" s="272">
        <v>3.254795E-3</v>
      </c>
      <c r="X28" s="272">
        <v>3.3632879999999999E-3</v>
      </c>
      <c r="Y28" s="272">
        <v>3.254795E-3</v>
      </c>
      <c r="Z28" s="272">
        <v>3.3632879999999999E-3</v>
      </c>
      <c r="AA28" s="272">
        <v>3.3540979999999998E-3</v>
      </c>
      <c r="AB28" s="272">
        <v>3.1377050000000002E-3</v>
      </c>
      <c r="AC28" s="272">
        <v>3.3540979999999998E-3</v>
      </c>
      <c r="AD28" s="272">
        <v>3.2459020000000002E-3</v>
      </c>
      <c r="AE28" s="272">
        <v>3.3540979999999998E-3</v>
      </c>
      <c r="AF28" s="272">
        <v>3.2459020000000002E-3</v>
      </c>
      <c r="AG28" s="272">
        <v>3.3540979999999998E-3</v>
      </c>
      <c r="AH28" s="272">
        <v>3.3540979999999998E-3</v>
      </c>
      <c r="AI28" s="272">
        <v>3.2459020000000002E-3</v>
      </c>
      <c r="AJ28" s="272">
        <v>3.3540979999999998E-3</v>
      </c>
      <c r="AK28" s="272">
        <v>3.2459020000000002E-3</v>
      </c>
      <c r="AL28" s="272">
        <v>3.3540979999999998E-3</v>
      </c>
      <c r="AM28" s="272">
        <v>3.3632879999999999E-3</v>
      </c>
      <c r="AN28" s="272">
        <v>3.0378079999999999E-3</v>
      </c>
      <c r="AO28" s="272">
        <v>3.3632879999999999E-3</v>
      </c>
      <c r="AP28" s="272">
        <v>3.254795E-3</v>
      </c>
      <c r="AQ28" s="272">
        <v>3.3632879999999999E-3</v>
      </c>
      <c r="AR28" s="272">
        <v>3.254795E-3</v>
      </c>
      <c r="AS28" s="272">
        <v>3.3632879999999999E-3</v>
      </c>
      <c r="AT28" s="272">
        <v>3.3632879999999999E-3</v>
      </c>
      <c r="AU28" s="272">
        <v>3.254795E-3</v>
      </c>
      <c r="AV28" s="272">
        <v>3.3632879999999999E-3</v>
      </c>
      <c r="AW28" s="272">
        <v>3.254795E-3</v>
      </c>
      <c r="AX28" s="272">
        <v>3.3632879999999999E-3</v>
      </c>
      <c r="AY28" s="272">
        <v>3.3632879999999999E-3</v>
      </c>
      <c r="AZ28" s="272">
        <v>3.0378079999999999E-3</v>
      </c>
      <c r="BA28" s="272">
        <v>3.3632879999999999E-3</v>
      </c>
      <c r="BB28" s="272">
        <v>4.2474604330000002E-3</v>
      </c>
      <c r="BC28" s="272">
        <v>4.3890420546E-3</v>
      </c>
      <c r="BD28" s="272">
        <v>4.2474604330000002E-3</v>
      </c>
      <c r="BE28" s="360">
        <v>4.3890400000000003E-3</v>
      </c>
      <c r="BF28" s="360">
        <v>4.3890400000000003E-3</v>
      </c>
      <c r="BG28" s="360">
        <v>4.2474599999999998E-3</v>
      </c>
      <c r="BH28" s="360">
        <v>4.3890400000000003E-3</v>
      </c>
      <c r="BI28" s="360">
        <v>4.2474599999999998E-3</v>
      </c>
      <c r="BJ28" s="360">
        <v>4.3890400000000003E-3</v>
      </c>
      <c r="BK28" s="360">
        <v>4.3890400000000003E-3</v>
      </c>
      <c r="BL28" s="360">
        <v>4.3890400000000003E-3</v>
      </c>
      <c r="BM28" s="360">
        <v>4.3890400000000003E-3</v>
      </c>
      <c r="BN28" s="360">
        <v>4.3890400000000003E-3</v>
      </c>
      <c r="BO28" s="360">
        <v>4.3890400000000003E-3</v>
      </c>
      <c r="BP28" s="360">
        <v>4.3890400000000003E-3</v>
      </c>
      <c r="BQ28" s="360">
        <v>4.3890400000000003E-3</v>
      </c>
      <c r="BR28" s="360">
        <v>4.3890400000000003E-3</v>
      </c>
      <c r="BS28" s="360">
        <v>4.3890400000000003E-3</v>
      </c>
      <c r="BT28" s="360">
        <v>4.3890400000000003E-3</v>
      </c>
      <c r="BU28" s="360">
        <v>4.3890400000000003E-3</v>
      </c>
      <c r="BV28" s="360">
        <v>4.3890400000000003E-3</v>
      </c>
    </row>
    <row r="29" spans="1:74" ht="12" customHeight="1" x14ac:dyDescent="0.2">
      <c r="A29" s="602" t="s">
        <v>25</v>
      </c>
      <c r="B29" s="603" t="s">
        <v>1276</v>
      </c>
      <c r="C29" s="272">
        <v>5.9362399999999997E-3</v>
      </c>
      <c r="D29" s="272">
        <v>6.2902879999999998E-3</v>
      </c>
      <c r="E29" s="272">
        <v>8.6327629999999999E-3</v>
      </c>
      <c r="F29" s="272">
        <v>9.4444609999999995E-3</v>
      </c>
      <c r="G29" s="272">
        <v>1.0468262000000001E-2</v>
      </c>
      <c r="H29" s="272">
        <v>1.0609537E-2</v>
      </c>
      <c r="I29" s="272">
        <v>1.1105118000000001E-2</v>
      </c>
      <c r="J29" s="272">
        <v>1.1058044E-2</v>
      </c>
      <c r="K29" s="272">
        <v>1.0251414E-2</v>
      </c>
      <c r="L29" s="272">
        <v>9.5509029999999995E-3</v>
      </c>
      <c r="M29" s="272">
        <v>7.9069980000000002E-3</v>
      </c>
      <c r="N29" s="272">
        <v>7.6714950000000004E-3</v>
      </c>
      <c r="O29" s="272">
        <v>6.4385420000000002E-3</v>
      </c>
      <c r="P29" s="272">
        <v>7.0678390000000002E-3</v>
      </c>
      <c r="Q29" s="272">
        <v>9.9599809999999997E-3</v>
      </c>
      <c r="R29" s="272">
        <v>1.1219009E-2</v>
      </c>
      <c r="S29" s="272">
        <v>1.2411752E-2</v>
      </c>
      <c r="T29" s="272">
        <v>1.2632325999999999E-2</v>
      </c>
      <c r="U29" s="272">
        <v>1.3420057000000001E-2</v>
      </c>
      <c r="V29" s="272">
        <v>1.3384119E-2</v>
      </c>
      <c r="W29" s="272">
        <v>1.2160917E-2</v>
      </c>
      <c r="X29" s="272">
        <v>1.1008248E-2</v>
      </c>
      <c r="Y29" s="272">
        <v>9.1029059999999992E-3</v>
      </c>
      <c r="Z29" s="272">
        <v>8.3996069999999999E-3</v>
      </c>
      <c r="AA29" s="272">
        <v>8.0356049999999995E-3</v>
      </c>
      <c r="AB29" s="272">
        <v>9.5214029999999995E-3</v>
      </c>
      <c r="AC29" s="272">
        <v>1.2742186000000001E-2</v>
      </c>
      <c r="AD29" s="272">
        <v>1.4404231999999999E-2</v>
      </c>
      <c r="AE29" s="272">
        <v>1.5970386999999999E-2</v>
      </c>
      <c r="AF29" s="272">
        <v>1.6513350999999999E-2</v>
      </c>
      <c r="AG29" s="272">
        <v>1.7190634999999999E-2</v>
      </c>
      <c r="AH29" s="272">
        <v>1.6686822E-2</v>
      </c>
      <c r="AI29" s="272">
        <v>1.4863507E-2</v>
      </c>
      <c r="AJ29" s="272">
        <v>1.3291099000000001E-2</v>
      </c>
      <c r="AK29" s="272">
        <v>1.0851216E-2</v>
      </c>
      <c r="AL29" s="272">
        <v>9.8792849999999998E-3</v>
      </c>
      <c r="AM29" s="272">
        <v>9.6551239999999993E-3</v>
      </c>
      <c r="AN29" s="272">
        <v>1.0807895E-2</v>
      </c>
      <c r="AO29" s="272">
        <v>1.5735144999999999E-2</v>
      </c>
      <c r="AP29" s="272">
        <v>1.7576003999999999E-2</v>
      </c>
      <c r="AQ29" s="272">
        <v>1.9382117000000001E-2</v>
      </c>
      <c r="AR29" s="272">
        <v>2.0033358000000001E-2</v>
      </c>
      <c r="AS29" s="272">
        <v>2.0480116E-2</v>
      </c>
      <c r="AT29" s="272">
        <v>1.9826542999999999E-2</v>
      </c>
      <c r="AU29" s="272">
        <v>1.7732600000000001E-2</v>
      </c>
      <c r="AV29" s="272">
        <v>1.5852739000000001E-2</v>
      </c>
      <c r="AW29" s="272">
        <v>1.2413265E-2</v>
      </c>
      <c r="AX29" s="272">
        <v>1.1546525E-2</v>
      </c>
      <c r="AY29" s="272">
        <v>1.2016489E-2</v>
      </c>
      <c r="AZ29" s="272">
        <v>1.2908541000000001E-2</v>
      </c>
      <c r="BA29" s="272">
        <v>1.8046663000000001E-2</v>
      </c>
      <c r="BB29" s="272">
        <v>2.05685E-2</v>
      </c>
      <c r="BC29" s="272">
        <v>2.282E-2</v>
      </c>
      <c r="BD29" s="272">
        <v>2.3318700000000001E-2</v>
      </c>
      <c r="BE29" s="360">
        <v>2.4106900000000001E-2</v>
      </c>
      <c r="BF29" s="360">
        <v>2.3448099999999999E-2</v>
      </c>
      <c r="BG29" s="360">
        <v>2.1010299999999999E-2</v>
      </c>
      <c r="BH29" s="360">
        <v>1.8846600000000002E-2</v>
      </c>
      <c r="BI29" s="360">
        <v>1.51255E-2</v>
      </c>
      <c r="BJ29" s="360">
        <v>1.3917000000000001E-2</v>
      </c>
      <c r="BK29" s="360">
        <v>1.37587E-2</v>
      </c>
      <c r="BL29" s="360">
        <v>1.51562E-2</v>
      </c>
      <c r="BM29" s="360">
        <v>2.1458700000000001E-2</v>
      </c>
      <c r="BN29" s="360">
        <v>2.4039899999999999E-2</v>
      </c>
      <c r="BO29" s="360">
        <v>2.6450700000000001E-2</v>
      </c>
      <c r="BP29" s="360">
        <v>2.6984899999999999E-2</v>
      </c>
      <c r="BQ29" s="360">
        <v>2.7871400000000001E-2</v>
      </c>
      <c r="BR29" s="360">
        <v>2.7078899999999999E-2</v>
      </c>
      <c r="BS29" s="360">
        <v>2.42407E-2</v>
      </c>
      <c r="BT29" s="360">
        <v>2.1730900000000001E-2</v>
      </c>
      <c r="BU29" s="360">
        <v>1.7441100000000001E-2</v>
      </c>
      <c r="BV29" s="360">
        <v>1.6020400000000001E-2</v>
      </c>
    </row>
    <row r="30" spans="1:74" ht="12" customHeight="1" x14ac:dyDescent="0.2">
      <c r="A30" s="602" t="s">
        <v>930</v>
      </c>
      <c r="B30" s="603" t="s">
        <v>1274</v>
      </c>
      <c r="C30" s="272">
        <v>4.9851396999999999E-2</v>
      </c>
      <c r="D30" s="272">
        <v>4.5027068000000003E-2</v>
      </c>
      <c r="E30" s="272">
        <v>4.9851396999999999E-2</v>
      </c>
      <c r="F30" s="272">
        <v>4.8243288000000002E-2</v>
      </c>
      <c r="G30" s="272">
        <v>4.9851396999999999E-2</v>
      </c>
      <c r="H30" s="272">
        <v>4.8243288000000002E-2</v>
      </c>
      <c r="I30" s="272">
        <v>4.9851396999999999E-2</v>
      </c>
      <c r="J30" s="272">
        <v>4.9851396999999999E-2</v>
      </c>
      <c r="K30" s="272">
        <v>4.8243288000000002E-2</v>
      </c>
      <c r="L30" s="272">
        <v>4.9851396999999999E-2</v>
      </c>
      <c r="M30" s="272">
        <v>4.8243288000000002E-2</v>
      </c>
      <c r="N30" s="272">
        <v>4.9851396999999999E-2</v>
      </c>
      <c r="O30" s="272">
        <v>3.6989737000000002E-2</v>
      </c>
      <c r="P30" s="272">
        <v>3.3410084999999999E-2</v>
      </c>
      <c r="Q30" s="272">
        <v>3.6989737000000002E-2</v>
      </c>
      <c r="R30" s="272">
        <v>3.5796518999999999E-2</v>
      </c>
      <c r="S30" s="272">
        <v>3.6989737000000002E-2</v>
      </c>
      <c r="T30" s="272">
        <v>3.5796518999999999E-2</v>
      </c>
      <c r="U30" s="272">
        <v>3.6989737000000002E-2</v>
      </c>
      <c r="V30" s="272">
        <v>3.6989737000000002E-2</v>
      </c>
      <c r="W30" s="272">
        <v>3.5796518999999999E-2</v>
      </c>
      <c r="X30" s="272">
        <v>3.6989737000000002E-2</v>
      </c>
      <c r="Y30" s="272">
        <v>3.5796518999999999E-2</v>
      </c>
      <c r="Z30" s="272">
        <v>3.6989737000000002E-2</v>
      </c>
      <c r="AA30" s="272">
        <v>2.9584715000000001E-2</v>
      </c>
      <c r="AB30" s="272">
        <v>2.7676024E-2</v>
      </c>
      <c r="AC30" s="272">
        <v>2.9584715000000001E-2</v>
      </c>
      <c r="AD30" s="272">
        <v>2.8630368999999999E-2</v>
      </c>
      <c r="AE30" s="272">
        <v>2.9584715000000001E-2</v>
      </c>
      <c r="AF30" s="272">
        <v>2.8630368999999999E-2</v>
      </c>
      <c r="AG30" s="272">
        <v>2.9584715000000001E-2</v>
      </c>
      <c r="AH30" s="272">
        <v>2.9584715000000001E-2</v>
      </c>
      <c r="AI30" s="272">
        <v>2.8630368999999999E-2</v>
      </c>
      <c r="AJ30" s="272">
        <v>2.9584715000000001E-2</v>
      </c>
      <c r="AK30" s="272">
        <v>2.8630368999999999E-2</v>
      </c>
      <c r="AL30" s="272">
        <v>2.9584715000000001E-2</v>
      </c>
      <c r="AM30" s="272">
        <v>2.8390141000000001E-2</v>
      </c>
      <c r="AN30" s="272">
        <v>2.5642708E-2</v>
      </c>
      <c r="AO30" s="272">
        <v>2.8390141000000001E-2</v>
      </c>
      <c r="AP30" s="272">
        <v>2.7474330000000002E-2</v>
      </c>
      <c r="AQ30" s="272">
        <v>2.8390141000000001E-2</v>
      </c>
      <c r="AR30" s="272">
        <v>2.7474330000000002E-2</v>
      </c>
      <c r="AS30" s="272">
        <v>2.8390141000000001E-2</v>
      </c>
      <c r="AT30" s="272">
        <v>2.8390141000000001E-2</v>
      </c>
      <c r="AU30" s="272">
        <v>2.7474330000000002E-2</v>
      </c>
      <c r="AV30" s="272">
        <v>2.8390141000000001E-2</v>
      </c>
      <c r="AW30" s="272">
        <v>2.7474330000000002E-2</v>
      </c>
      <c r="AX30" s="272">
        <v>2.8390141000000001E-2</v>
      </c>
      <c r="AY30" s="272">
        <v>3.2705442000000001E-2</v>
      </c>
      <c r="AZ30" s="272">
        <v>2.9540398999999998E-2</v>
      </c>
      <c r="BA30" s="272">
        <v>3.2705442000000001E-2</v>
      </c>
      <c r="BB30" s="272">
        <v>3.3872419060999998E-2</v>
      </c>
      <c r="BC30" s="272">
        <v>3.5001498983E-2</v>
      </c>
      <c r="BD30" s="272">
        <v>3.3872419060999998E-2</v>
      </c>
      <c r="BE30" s="360">
        <v>3.5001499999999998E-2</v>
      </c>
      <c r="BF30" s="360">
        <v>3.5001499999999998E-2</v>
      </c>
      <c r="BG30" s="360">
        <v>3.3872399999999997E-2</v>
      </c>
      <c r="BH30" s="360">
        <v>3.5001499999999998E-2</v>
      </c>
      <c r="BI30" s="360">
        <v>3.3872399999999997E-2</v>
      </c>
      <c r="BJ30" s="360">
        <v>3.5001499999999998E-2</v>
      </c>
      <c r="BK30" s="360">
        <v>3.5001499999999998E-2</v>
      </c>
      <c r="BL30" s="360">
        <v>3.5001499999999998E-2</v>
      </c>
      <c r="BM30" s="360">
        <v>3.5001499999999998E-2</v>
      </c>
      <c r="BN30" s="360">
        <v>3.5001499999999998E-2</v>
      </c>
      <c r="BO30" s="360">
        <v>3.5001499999999998E-2</v>
      </c>
      <c r="BP30" s="360">
        <v>3.5001499999999998E-2</v>
      </c>
      <c r="BQ30" s="360">
        <v>3.5001499999999998E-2</v>
      </c>
      <c r="BR30" s="360">
        <v>3.5001499999999998E-2</v>
      </c>
      <c r="BS30" s="360">
        <v>3.5001499999999998E-2</v>
      </c>
      <c r="BT30" s="360">
        <v>3.5001499999999998E-2</v>
      </c>
      <c r="BU30" s="360">
        <v>3.5001499999999998E-2</v>
      </c>
      <c r="BV30" s="360">
        <v>3.5001499999999998E-2</v>
      </c>
    </row>
    <row r="31" spans="1:74" ht="12" customHeight="1" x14ac:dyDescent="0.2">
      <c r="A31" s="601" t="s">
        <v>26</v>
      </c>
      <c r="B31" s="603" t="s">
        <v>486</v>
      </c>
      <c r="C31" s="272">
        <v>5.9150925E-2</v>
      </c>
      <c r="D31" s="272">
        <v>5.4355163999999997E-2</v>
      </c>
      <c r="E31" s="272">
        <v>6.1847447999999999E-2</v>
      </c>
      <c r="F31" s="272">
        <v>6.0942544000000001E-2</v>
      </c>
      <c r="G31" s="272">
        <v>6.3682947000000004E-2</v>
      </c>
      <c r="H31" s="272">
        <v>6.2107620000000002E-2</v>
      </c>
      <c r="I31" s="272">
        <v>6.4319802999999995E-2</v>
      </c>
      <c r="J31" s="272">
        <v>6.4272729000000001E-2</v>
      </c>
      <c r="K31" s="272">
        <v>6.1749497E-2</v>
      </c>
      <c r="L31" s="272">
        <v>6.2765587999999997E-2</v>
      </c>
      <c r="M31" s="272">
        <v>5.9405080999999998E-2</v>
      </c>
      <c r="N31" s="272">
        <v>6.0886179999999998E-2</v>
      </c>
      <c r="O31" s="272">
        <v>4.6791566999999999E-2</v>
      </c>
      <c r="P31" s="272">
        <v>4.3515732000000001E-2</v>
      </c>
      <c r="Q31" s="272">
        <v>5.0313006E-2</v>
      </c>
      <c r="R31" s="272">
        <v>5.0270322999999999E-2</v>
      </c>
      <c r="S31" s="272">
        <v>5.2764776999999999E-2</v>
      </c>
      <c r="T31" s="272">
        <v>5.1683640000000003E-2</v>
      </c>
      <c r="U31" s="272">
        <v>5.3773082E-2</v>
      </c>
      <c r="V31" s="272">
        <v>5.3737144000000001E-2</v>
      </c>
      <c r="W31" s="272">
        <v>5.1212230999999997E-2</v>
      </c>
      <c r="X31" s="272">
        <v>5.1361272999999999E-2</v>
      </c>
      <c r="Y31" s="272">
        <v>4.8154219999999998E-2</v>
      </c>
      <c r="Z31" s="272">
        <v>4.8752631999999997E-2</v>
      </c>
      <c r="AA31" s="272">
        <v>4.0974417999999999E-2</v>
      </c>
      <c r="AB31" s="272">
        <v>4.0335132000000003E-2</v>
      </c>
      <c r="AC31" s="272">
        <v>4.5680999E-2</v>
      </c>
      <c r="AD31" s="272">
        <v>4.6280503000000001E-2</v>
      </c>
      <c r="AE31" s="272">
        <v>4.89092E-2</v>
      </c>
      <c r="AF31" s="272">
        <v>4.8389622E-2</v>
      </c>
      <c r="AG31" s="272">
        <v>5.0129448E-2</v>
      </c>
      <c r="AH31" s="272">
        <v>4.9625635000000001E-2</v>
      </c>
      <c r="AI31" s="272">
        <v>4.6739778000000003E-2</v>
      </c>
      <c r="AJ31" s="272">
        <v>4.6229911999999998E-2</v>
      </c>
      <c r="AK31" s="272">
        <v>4.2727487000000001E-2</v>
      </c>
      <c r="AL31" s="272">
        <v>4.2818097999999999E-2</v>
      </c>
      <c r="AM31" s="272">
        <v>4.1408553000000001E-2</v>
      </c>
      <c r="AN31" s="272">
        <v>3.9488411000000001E-2</v>
      </c>
      <c r="AO31" s="272">
        <v>4.7488573999999999E-2</v>
      </c>
      <c r="AP31" s="272">
        <v>4.8305129000000002E-2</v>
      </c>
      <c r="AQ31" s="272">
        <v>5.1135545999999997E-2</v>
      </c>
      <c r="AR31" s="272">
        <v>5.0762482999999997E-2</v>
      </c>
      <c r="AS31" s="272">
        <v>5.2233544999999999E-2</v>
      </c>
      <c r="AT31" s="272">
        <v>5.1579972000000002E-2</v>
      </c>
      <c r="AU31" s="272">
        <v>4.8461724999999997E-2</v>
      </c>
      <c r="AV31" s="272">
        <v>4.7606167999999997E-2</v>
      </c>
      <c r="AW31" s="272">
        <v>4.3142390000000003E-2</v>
      </c>
      <c r="AX31" s="272">
        <v>4.3299954000000002E-2</v>
      </c>
      <c r="AY31" s="272">
        <v>4.8085218999999998E-2</v>
      </c>
      <c r="AZ31" s="272">
        <v>4.5486748E-2</v>
      </c>
      <c r="BA31" s="272">
        <v>5.4115392999999998E-2</v>
      </c>
      <c r="BB31" s="272">
        <v>5.8688400000000002E-2</v>
      </c>
      <c r="BC31" s="272">
        <v>6.2210500000000002E-2</v>
      </c>
      <c r="BD31" s="272">
        <v>6.1438600000000003E-2</v>
      </c>
      <c r="BE31" s="360">
        <v>6.3497399999999996E-2</v>
      </c>
      <c r="BF31" s="360">
        <v>6.2838599999999994E-2</v>
      </c>
      <c r="BG31" s="360">
        <v>5.9130200000000001E-2</v>
      </c>
      <c r="BH31" s="360">
        <v>5.8237200000000003E-2</v>
      </c>
      <c r="BI31" s="360">
        <v>5.3245399999999998E-2</v>
      </c>
      <c r="BJ31" s="360">
        <v>5.3307500000000001E-2</v>
      </c>
      <c r="BK31" s="360">
        <v>5.3149299999999997E-2</v>
      </c>
      <c r="BL31" s="360">
        <v>5.4546699999999997E-2</v>
      </c>
      <c r="BM31" s="360">
        <v>6.0849300000000002E-2</v>
      </c>
      <c r="BN31" s="360">
        <v>6.3430399999999998E-2</v>
      </c>
      <c r="BO31" s="360">
        <v>6.5841300000000005E-2</v>
      </c>
      <c r="BP31" s="360">
        <v>6.6375400000000001E-2</v>
      </c>
      <c r="BQ31" s="360">
        <v>6.7261899999999999E-2</v>
      </c>
      <c r="BR31" s="360">
        <v>6.6469399999999998E-2</v>
      </c>
      <c r="BS31" s="360">
        <v>6.3631199999999999E-2</v>
      </c>
      <c r="BT31" s="360">
        <v>6.1121399999999999E-2</v>
      </c>
      <c r="BU31" s="360">
        <v>5.6831600000000003E-2</v>
      </c>
      <c r="BV31" s="360">
        <v>5.5410899999999999E-2</v>
      </c>
    </row>
    <row r="32" spans="1:74" ht="12" customHeight="1" x14ac:dyDescent="0.2">
      <c r="A32" s="601"/>
      <c r="B32" s="170" t="s">
        <v>490</v>
      </c>
      <c r="C32" s="239"/>
      <c r="D32" s="239"/>
      <c r="E32" s="239"/>
      <c r="F32" s="239"/>
      <c r="G32" s="239"/>
      <c r="H32" s="239"/>
      <c r="I32" s="239"/>
      <c r="J32" s="239"/>
      <c r="K32" s="239"/>
      <c r="L32" s="239"/>
      <c r="M32" s="239"/>
      <c r="N32" s="239"/>
      <c r="O32" s="239"/>
      <c r="P32" s="239"/>
      <c r="Q32" s="239"/>
      <c r="R32" s="239"/>
      <c r="S32" s="239"/>
      <c r="T32" s="239"/>
      <c r="U32" s="239"/>
      <c r="V32" s="239"/>
      <c r="W32" s="239"/>
      <c r="X32" s="239"/>
      <c r="Y32" s="239"/>
      <c r="Z32" s="239"/>
      <c r="AA32" s="239"/>
      <c r="AB32" s="239"/>
      <c r="AC32" s="239"/>
      <c r="AD32" s="239"/>
      <c r="AE32" s="239"/>
      <c r="AF32" s="239"/>
      <c r="AG32" s="239"/>
      <c r="AH32" s="239"/>
      <c r="AI32" s="239"/>
      <c r="AJ32" s="239"/>
      <c r="AK32" s="239"/>
      <c r="AL32" s="239"/>
      <c r="AM32" s="239"/>
      <c r="AN32" s="239"/>
      <c r="AO32" s="239"/>
      <c r="AP32" s="239"/>
      <c r="AQ32" s="239"/>
      <c r="AR32" s="239"/>
      <c r="AS32" s="239"/>
      <c r="AT32" s="239"/>
      <c r="AU32" s="239"/>
      <c r="AV32" s="239"/>
      <c r="AW32" s="239"/>
      <c r="AX32" s="239"/>
      <c r="AY32" s="239"/>
      <c r="AZ32" s="239"/>
      <c r="BA32" s="239"/>
      <c r="BB32" s="239"/>
      <c r="BC32" s="239"/>
      <c r="BD32" s="239"/>
      <c r="BE32" s="362"/>
      <c r="BF32" s="362"/>
      <c r="BG32" s="362"/>
      <c r="BH32" s="362"/>
      <c r="BI32" s="362"/>
      <c r="BJ32" s="362"/>
      <c r="BK32" s="362"/>
      <c r="BL32" s="362"/>
      <c r="BM32" s="362"/>
      <c r="BN32" s="362"/>
      <c r="BO32" s="362"/>
      <c r="BP32" s="362"/>
      <c r="BQ32" s="362"/>
      <c r="BR32" s="362"/>
      <c r="BS32" s="362"/>
      <c r="BT32" s="362"/>
      <c r="BU32" s="362"/>
      <c r="BV32" s="362"/>
    </row>
    <row r="33" spans="1:74" ht="12" customHeight="1" x14ac:dyDescent="0.2">
      <c r="A33" s="601" t="s">
        <v>47</v>
      </c>
      <c r="B33" s="603" t="s">
        <v>1278</v>
      </c>
      <c r="C33" s="272">
        <v>1.1812645379E-2</v>
      </c>
      <c r="D33" s="272">
        <v>1.0606495244E-2</v>
      </c>
      <c r="E33" s="272">
        <v>1.5686886268000001E-2</v>
      </c>
      <c r="F33" s="272">
        <v>1.484943536E-2</v>
      </c>
      <c r="G33" s="272">
        <v>1.6691441578999999E-2</v>
      </c>
      <c r="H33" s="272">
        <v>1.6070156503000001E-2</v>
      </c>
      <c r="I33" s="272">
        <v>1.6944659553999999E-2</v>
      </c>
      <c r="J33" s="272">
        <v>2.1473368361E-2</v>
      </c>
      <c r="K33" s="272">
        <v>1.9925849823E-2</v>
      </c>
      <c r="L33" s="272">
        <v>1.8404681623000001E-2</v>
      </c>
      <c r="M33" s="272">
        <v>1.6568232735000001E-2</v>
      </c>
      <c r="N33" s="272">
        <v>1.8973394785999999E-2</v>
      </c>
      <c r="O33" s="272">
        <v>6.7337281500999997E-3</v>
      </c>
      <c r="P33" s="272">
        <v>1.2654656812999999E-2</v>
      </c>
      <c r="Q33" s="272">
        <v>1.4760347226E-2</v>
      </c>
      <c r="R33" s="272">
        <v>1.6945672517999999E-2</v>
      </c>
      <c r="S33" s="272">
        <v>1.9436498151000001E-2</v>
      </c>
      <c r="T33" s="272">
        <v>2.2605151648000001E-2</v>
      </c>
      <c r="U33" s="272">
        <v>2.117251409E-2</v>
      </c>
      <c r="V33" s="272">
        <v>2.1933299154999999E-2</v>
      </c>
      <c r="W33" s="272">
        <v>2.2070553885E-2</v>
      </c>
      <c r="X33" s="272">
        <v>1.9844109012E-2</v>
      </c>
      <c r="Y33" s="272">
        <v>1.7367468689999999E-2</v>
      </c>
      <c r="Z33" s="272">
        <v>1.9721034326E-2</v>
      </c>
      <c r="AA33" s="272">
        <v>1.3480141193000001E-2</v>
      </c>
      <c r="AB33" s="272">
        <v>1.7223531180000001E-2</v>
      </c>
      <c r="AC33" s="272">
        <v>1.9639679197E-2</v>
      </c>
      <c r="AD33" s="272">
        <v>1.8984493242000001E-2</v>
      </c>
      <c r="AE33" s="272">
        <v>2.5186635446E-2</v>
      </c>
      <c r="AF33" s="272">
        <v>2.4381167012E-2</v>
      </c>
      <c r="AG33" s="272">
        <v>2.8528320324E-2</v>
      </c>
      <c r="AH33" s="272">
        <v>2.9784244889E-2</v>
      </c>
      <c r="AI33" s="272">
        <v>2.9911172755999998E-2</v>
      </c>
      <c r="AJ33" s="272">
        <v>2.7369892073000002E-2</v>
      </c>
      <c r="AK33" s="272">
        <v>2.9125939922000001E-2</v>
      </c>
      <c r="AL33" s="272">
        <v>2.7251442112E-2</v>
      </c>
      <c r="AM33" s="272">
        <v>1.6715165829000001E-2</v>
      </c>
      <c r="AN33" s="272">
        <v>1.4884075817999999E-2</v>
      </c>
      <c r="AO33" s="272">
        <v>2.192554465E-2</v>
      </c>
      <c r="AP33" s="272">
        <v>2.2871461685999999E-2</v>
      </c>
      <c r="AQ33" s="272">
        <v>2.8287856592000001E-2</v>
      </c>
      <c r="AR33" s="272">
        <v>2.8054166770999998E-2</v>
      </c>
      <c r="AS33" s="272">
        <v>2.8085077380999999E-2</v>
      </c>
      <c r="AT33" s="272">
        <v>2.6959403460999998E-2</v>
      </c>
      <c r="AU33" s="272">
        <v>2.5239561022E-2</v>
      </c>
      <c r="AV33" s="272">
        <v>2.3025929508E-2</v>
      </c>
      <c r="AW33" s="272">
        <v>2.1666388823E-2</v>
      </c>
      <c r="AX33" s="272">
        <v>2.0997976814000001E-2</v>
      </c>
      <c r="AY33" s="272">
        <v>1.874491918E-2</v>
      </c>
      <c r="AZ33" s="272">
        <v>1.6533779681000001E-2</v>
      </c>
      <c r="BA33" s="272">
        <v>2.1467816367000001E-2</v>
      </c>
      <c r="BB33" s="272">
        <v>2.083445225E-2</v>
      </c>
      <c r="BC33" s="272">
        <v>2.3204700000000002E-2</v>
      </c>
      <c r="BD33" s="272">
        <v>2.7859499999999999E-2</v>
      </c>
      <c r="BE33" s="360">
        <v>2.9836499999999998E-2</v>
      </c>
      <c r="BF33" s="360">
        <v>3.00402E-2</v>
      </c>
      <c r="BG33" s="360">
        <v>2.9529E-2</v>
      </c>
      <c r="BH33" s="360">
        <v>2.9643599999999999E-2</v>
      </c>
      <c r="BI33" s="360">
        <v>3.0376E-2</v>
      </c>
      <c r="BJ33" s="360">
        <v>3.25096E-2</v>
      </c>
      <c r="BK33" s="360">
        <v>2.0935100000000002E-2</v>
      </c>
      <c r="BL33" s="360">
        <v>2.0590500000000001E-2</v>
      </c>
      <c r="BM33" s="360">
        <v>2.4895299999999999E-2</v>
      </c>
      <c r="BN33" s="360">
        <v>2.66523E-2</v>
      </c>
      <c r="BO33" s="360">
        <v>2.83611E-2</v>
      </c>
      <c r="BP33" s="360">
        <v>3.0393699999999999E-2</v>
      </c>
      <c r="BQ33" s="360">
        <v>3.2541800000000003E-2</v>
      </c>
      <c r="BR33" s="360">
        <v>3.2766299999999998E-2</v>
      </c>
      <c r="BS33" s="360">
        <v>3.2208300000000002E-2</v>
      </c>
      <c r="BT33" s="360">
        <v>3.2332699999999999E-2</v>
      </c>
      <c r="BU33" s="360">
        <v>3.3139299999999997E-2</v>
      </c>
      <c r="BV33" s="360">
        <v>3.5476300000000002E-2</v>
      </c>
    </row>
    <row r="34" spans="1:74" ht="12" customHeight="1" x14ac:dyDescent="0.2">
      <c r="A34" s="601" t="s">
        <v>491</v>
      </c>
      <c r="B34" s="603" t="s">
        <v>1277</v>
      </c>
      <c r="C34" s="272">
        <v>8.6563356564999999E-2</v>
      </c>
      <c r="D34" s="272">
        <v>8.2025010334000004E-2</v>
      </c>
      <c r="E34" s="272">
        <v>8.7389542284999996E-2</v>
      </c>
      <c r="F34" s="272">
        <v>8.9260558397000006E-2</v>
      </c>
      <c r="G34" s="272">
        <v>9.3475435152999997E-2</v>
      </c>
      <c r="H34" s="272">
        <v>9.1573026907999996E-2</v>
      </c>
      <c r="I34" s="272">
        <v>9.5354526903999995E-2</v>
      </c>
      <c r="J34" s="272">
        <v>9.4922008902999996E-2</v>
      </c>
      <c r="K34" s="272">
        <v>8.8327682446999997E-2</v>
      </c>
      <c r="L34" s="272">
        <v>9.5832104735999998E-2</v>
      </c>
      <c r="M34" s="272">
        <v>9.1282670792999995E-2</v>
      </c>
      <c r="N34" s="272">
        <v>9.3668347422999995E-2</v>
      </c>
      <c r="O34" s="272">
        <v>8.7215258251999994E-2</v>
      </c>
      <c r="P34" s="272">
        <v>8.2445597275999996E-2</v>
      </c>
      <c r="Q34" s="272">
        <v>9.1884278363999997E-2</v>
      </c>
      <c r="R34" s="272">
        <v>8.7959092759999996E-2</v>
      </c>
      <c r="S34" s="272">
        <v>9.6156113094000004E-2</v>
      </c>
      <c r="T34" s="272">
        <v>9.3931140635999999E-2</v>
      </c>
      <c r="U34" s="272">
        <v>9.6555769178000003E-2</v>
      </c>
      <c r="V34" s="272">
        <v>9.7168823256E-2</v>
      </c>
      <c r="W34" s="272">
        <v>9.3387586819000001E-2</v>
      </c>
      <c r="X34" s="272">
        <v>9.4067471856000007E-2</v>
      </c>
      <c r="Y34" s="272">
        <v>9.1923023874999996E-2</v>
      </c>
      <c r="Z34" s="272">
        <v>9.2441769081999997E-2</v>
      </c>
      <c r="AA34" s="272">
        <v>8.7733089035999995E-2</v>
      </c>
      <c r="AB34" s="272">
        <v>8.9768564287999994E-2</v>
      </c>
      <c r="AC34" s="272">
        <v>9.5858798231999998E-2</v>
      </c>
      <c r="AD34" s="272">
        <v>8.8837490421000004E-2</v>
      </c>
      <c r="AE34" s="272">
        <v>9.6891450886E-2</v>
      </c>
      <c r="AF34" s="272">
        <v>9.6822931422999997E-2</v>
      </c>
      <c r="AG34" s="272">
        <v>9.9067499313999996E-2</v>
      </c>
      <c r="AH34" s="272">
        <v>0.10034754707</v>
      </c>
      <c r="AI34" s="272">
        <v>9.3953449974E-2</v>
      </c>
      <c r="AJ34" s="272">
        <v>9.5402461962000001E-2</v>
      </c>
      <c r="AK34" s="272">
        <v>9.4155181150999995E-2</v>
      </c>
      <c r="AL34" s="272">
        <v>9.9202271894999999E-2</v>
      </c>
      <c r="AM34" s="272">
        <v>9.0386960988000004E-2</v>
      </c>
      <c r="AN34" s="272">
        <v>8.5491777286000006E-2</v>
      </c>
      <c r="AO34" s="272">
        <v>9.4403823501000003E-2</v>
      </c>
      <c r="AP34" s="272">
        <v>9.2246535569999996E-2</v>
      </c>
      <c r="AQ34" s="272">
        <v>9.8560114948000002E-2</v>
      </c>
      <c r="AR34" s="272">
        <v>9.9538823255999997E-2</v>
      </c>
      <c r="AS34" s="272">
        <v>9.7712903648999996E-2</v>
      </c>
      <c r="AT34" s="272">
        <v>0.10057437934000001</v>
      </c>
      <c r="AU34" s="272">
        <v>9.4865151140000006E-2</v>
      </c>
      <c r="AV34" s="272">
        <v>9.9313786215999997E-2</v>
      </c>
      <c r="AW34" s="272">
        <v>9.6651033312000006E-2</v>
      </c>
      <c r="AX34" s="272">
        <v>9.4855440237000002E-2</v>
      </c>
      <c r="AY34" s="272">
        <v>9.7109318587000004E-2</v>
      </c>
      <c r="AZ34" s="272">
        <v>8.0248325029000006E-2</v>
      </c>
      <c r="BA34" s="272">
        <v>9.5175885485E-2</v>
      </c>
      <c r="BB34" s="272">
        <v>9.1849899999999998E-2</v>
      </c>
      <c r="BC34" s="272">
        <v>9.8372799999999996E-2</v>
      </c>
      <c r="BD34" s="272">
        <v>9.7630900000000007E-2</v>
      </c>
      <c r="BE34" s="360">
        <v>0.10202310000000001</v>
      </c>
      <c r="BF34" s="360">
        <v>0.1025479</v>
      </c>
      <c r="BG34" s="360">
        <v>9.5653799999999997E-2</v>
      </c>
      <c r="BH34" s="360">
        <v>9.8235000000000003E-2</v>
      </c>
      <c r="BI34" s="360">
        <v>9.5458199999999993E-2</v>
      </c>
      <c r="BJ34" s="360">
        <v>9.6491999999999994E-2</v>
      </c>
      <c r="BK34" s="360">
        <v>8.9899999999999994E-2</v>
      </c>
      <c r="BL34" s="360">
        <v>8.5230200000000006E-2</v>
      </c>
      <c r="BM34" s="360">
        <v>9.7815399999999997E-2</v>
      </c>
      <c r="BN34" s="360">
        <v>9.3179499999999998E-2</v>
      </c>
      <c r="BO34" s="360">
        <v>0.1011625</v>
      </c>
      <c r="BP34" s="360">
        <v>9.9644800000000006E-2</v>
      </c>
      <c r="BQ34" s="360">
        <v>0.10126979999999999</v>
      </c>
      <c r="BR34" s="360">
        <v>0.1021078</v>
      </c>
      <c r="BS34" s="360">
        <v>9.5477300000000001E-2</v>
      </c>
      <c r="BT34" s="360">
        <v>9.8780699999999999E-2</v>
      </c>
      <c r="BU34" s="360">
        <v>9.4057199999999994E-2</v>
      </c>
      <c r="BV34" s="360">
        <v>9.9621799999999996E-2</v>
      </c>
    </row>
    <row r="35" spans="1:74" ht="12" customHeight="1" x14ac:dyDescent="0.2">
      <c r="A35" s="601" t="s">
        <v>492</v>
      </c>
      <c r="B35" s="603" t="s">
        <v>486</v>
      </c>
      <c r="C35" s="272">
        <v>9.8376001943999994E-2</v>
      </c>
      <c r="D35" s="272">
        <v>9.2631505577999998E-2</v>
      </c>
      <c r="E35" s="272">
        <v>0.10307642855</v>
      </c>
      <c r="F35" s="272">
        <v>0.10410999376000001</v>
      </c>
      <c r="G35" s="272">
        <v>0.11016687673</v>
      </c>
      <c r="H35" s="272">
        <v>0.10764318341</v>
      </c>
      <c r="I35" s="272">
        <v>0.11229918646000001</v>
      </c>
      <c r="J35" s="272">
        <v>0.11639537726</v>
      </c>
      <c r="K35" s="272">
        <v>0.10825353226999999</v>
      </c>
      <c r="L35" s="272">
        <v>0.11423678635999999</v>
      </c>
      <c r="M35" s="272">
        <v>0.10785090353</v>
      </c>
      <c r="N35" s="272">
        <v>0.11264174221000001</v>
      </c>
      <c r="O35" s="272">
        <v>9.3948986402000001E-2</v>
      </c>
      <c r="P35" s="272">
        <v>9.5100254088999997E-2</v>
      </c>
      <c r="Q35" s="272">
        <v>0.10664462559</v>
      </c>
      <c r="R35" s="272">
        <v>0.10490476528000001</v>
      </c>
      <c r="S35" s="272">
        <v>0.11559261125</v>
      </c>
      <c r="T35" s="272">
        <v>0.11653629228</v>
      </c>
      <c r="U35" s="272">
        <v>0.11772828327</v>
      </c>
      <c r="V35" s="272">
        <v>0.11910212241</v>
      </c>
      <c r="W35" s="272">
        <v>0.1154581407</v>
      </c>
      <c r="X35" s="272">
        <v>0.11391158087</v>
      </c>
      <c r="Y35" s="272">
        <v>0.10929049256999999</v>
      </c>
      <c r="Z35" s="272">
        <v>0.11216280341</v>
      </c>
      <c r="AA35" s="272">
        <v>0.10121323023000001</v>
      </c>
      <c r="AB35" s="272">
        <v>0.10699209547000001</v>
      </c>
      <c r="AC35" s="272">
        <v>0.11549847743</v>
      </c>
      <c r="AD35" s="272">
        <v>0.10782198366</v>
      </c>
      <c r="AE35" s="272">
        <v>0.12207808633</v>
      </c>
      <c r="AF35" s="272">
        <v>0.12120409844</v>
      </c>
      <c r="AG35" s="272">
        <v>0.12759581964</v>
      </c>
      <c r="AH35" s="272">
        <v>0.13013179195999999</v>
      </c>
      <c r="AI35" s="272">
        <v>0.12386462273</v>
      </c>
      <c r="AJ35" s="272">
        <v>0.12277235404</v>
      </c>
      <c r="AK35" s="272">
        <v>0.12328112107</v>
      </c>
      <c r="AL35" s="272">
        <v>0.12645371401</v>
      </c>
      <c r="AM35" s="272">
        <v>0.10710212682</v>
      </c>
      <c r="AN35" s="272">
        <v>0.1003758531</v>
      </c>
      <c r="AO35" s="272">
        <v>0.11632936815</v>
      </c>
      <c r="AP35" s="272">
        <v>0.11511799725999999</v>
      </c>
      <c r="AQ35" s="272">
        <v>0.12684797153999999</v>
      </c>
      <c r="AR35" s="272">
        <v>0.12759299002999999</v>
      </c>
      <c r="AS35" s="272">
        <v>0.12579798103000001</v>
      </c>
      <c r="AT35" s="272">
        <v>0.1275337828</v>
      </c>
      <c r="AU35" s="272">
        <v>0.12010471216</v>
      </c>
      <c r="AV35" s="272">
        <v>0.12233971572000001</v>
      </c>
      <c r="AW35" s="272">
        <v>0.11831742213</v>
      </c>
      <c r="AX35" s="272">
        <v>0.11585341705</v>
      </c>
      <c r="AY35" s="272">
        <v>0.11585423776999999</v>
      </c>
      <c r="AZ35" s="272">
        <v>9.6782104709999997E-2</v>
      </c>
      <c r="BA35" s="272">
        <v>0.11664370185</v>
      </c>
      <c r="BB35" s="272">
        <v>0.1158501</v>
      </c>
      <c r="BC35" s="272">
        <v>0.12157750000000001</v>
      </c>
      <c r="BD35" s="272">
        <v>0.1254903</v>
      </c>
      <c r="BE35" s="360">
        <v>0.13185959999999999</v>
      </c>
      <c r="BF35" s="360">
        <v>0.13258809999999999</v>
      </c>
      <c r="BG35" s="360">
        <v>0.12518280000000001</v>
      </c>
      <c r="BH35" s="360">
        <v>0.12787860000000001</v>
      </c>
      <c r="BI35" s="360">
        <v>0.12583420000000001</v>
      </c>
      <c r="BJ35" s="360">
        <v>0.12900159999999999</v>
      </c>
      <c r="BK35" s="360">
        <v>0.11083519999999999</v>
      </c>
      <c r="BL35" s="360">
        <v>0.1058207</v>
      </c>
      <c r="BM35" s="360">
        <v>0.12271070000000001</v>
      </c>
      <c r="BN35" s="360">
        <v>0.1198317</v>
      </c>
      <c r="BO35" s="360">
        <v>0.12952369999999999</v>
      </c>
      <c r="BP35" s="360">
        <v>0.1300384</v>
      </c>
      <c r="BQ35" s="360">
        <v>0.1338116</v>
      </c>
      <c r="BR35" s="360">
        <v>0.1348741</v>
      </c>
      <c r="BS35" s="360">
        <v>0.12768570000000001</v>
      </c>
      <c r="BT35" s="360">
        <v>0.13111339999999999</v>
      </c>
      <c r="BU35" s="360">
        <v>0.12719649999999999</v>
      </c>
      <c r="BV35" s="360">
        <v>0.1350981</v>
      </c>
    </row>
    <row r="36" spans="1:74" s="169" customFormat="1" ht="12" customHeight="1" x14ac:dyDescent="0.2">
      <c r="A36" s="132"/>
      <c r="B36" s="170" t="s">
        <v>493</v>
      </c>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171"/>
      <c r="AZ36" s="171"/>
      <c r="BA36" s="171"/>
      <c r="BB36" s="171"/>
      <c r="BC36" s="171"/>
      <c r="BD36" s="171"/>
      <c r="BE36" s="421"/>
      <c r="BF36" s="421"/>
      <c r="BG36" s="421"/>
      <c r="BH36" s="421"/>
      <c r="BI36" s="421"/>
      <c r="BJ36" s="421"/>
      <c r="BK36" s="421"/>
      <c r="BL36" s="421"/>
      <c r="BM36" s="421"/>
      <c r="BN36" s="421"/>
      <c r="BO36" s="421"/>
      <c r="BP36" s="421"/>
      <c r="BQ36" s="421"/>
      <c r="BR36" s="421"/>
      <c r="BS36" s="421"/>
      <c r="BT36" s="421"/>
      <c r="BU36" s="421"/>
      <c r="BV36" s="421"/>
    </row>
    <row r="37" spans="1:74" s="169" customFormat="1" ht="12" customHeight="1" x14ac:dyDescent="0.2">
      <c r="A37" s="601" t="s">
        <v>47</v>
      </c>
      <c r="B37" s="603" t="s">
        <v>1278</v>
      </c>
      <c r="C37" s="272">
        <v>1.1812645379E-2</v>
      </c>
      <c r="D37" s="272">
        <v>1.0606495244E-2</v>
      </c>
      <c r="E37" s="272">
        <v>1.5686886268000001E-2</v>
      </c>
      <c r="F37" s="272">
        <v>1.484943536E-2</v>
      </c>
      <c r="G37" s="272">
        <v>1.6691441578999999E-2</v>
      </c>
      <c r="H37" s="272">
        <v>1.6070156503000001E-2</v>
      </c>
      <c r="I37" s="272">
        <v>1.6944659553999999E-2</v>
      </c>
      <c r="J37" s="272">
        <v>2.1473368361E-2</v>
      </c>
      <c r="K37" s="272">
        <v>1.9925849823E-2</v>
      </c>
      <c r="L37" s="272">
        <v>1.8404681623000001E-2</v>
      </c>
      <c r="M37" s="272">
        <v>1.6568232735000001E-2</v>
      </c>
      <c r="N37" s="272">
        <v>1.8973394785999999E-2</v>
      </c>
      <c r="O37" s="272">
        <v>6.7337281500999997E-3</v>
      </c>
      <c r="P37" s="272">
        <v>1.2654656812999999E-2</v>
      </c>
      <c r="Q37" s="272">
        <v>1.4760347226E-2</v>
      </c>
      <c r="R37" s="272">
        <v>1.6945672517999999E-2</v>
      </c>
      <c r="S37" s="272">
        <v>1.9436498151000001E-2</v>
      </c>
      <c r="T37" s="272">
        <v>2.2605151648000001E-2</v>
      </c>
      <c r="U37" s="272">
        <v>2.117251409E-2</v>
      </c>
      <c r="V37" s="272">
        <v>2.1933299154999999E-2</v>
      </c>
      <c r="W37" s="272">
        <v>2.2070553885E-2</v>
      </c>
      <c r="X37" s="272">
        <v>1.9844109012E-2</v>
      </c>
      <c r="Y37" s="272">
        <v>1.7367468689999999E-2</v>
      </c>
      <c r="Z37" s="272">
        <v>1.9721034326E-2</v>
      </c>
      <c r="AA37" s="272">
        <v>1.3480141193000001E-2</v>
      </c>
      <c r="AB37" s="272">
        <v>1.7223531180000001E-2</v>
      </c>
      <c r="AC37" s="272">
        <v>1.9639679197E-2</v>
      </c>
      <c r="AD37" s="272">
        <v>1.8984493242000001E-2</v>
      </c>
      <c r="AE37" s="272">
        <v>2.5186635446E-2</v>
      </c>
      <c r="AF37" s="272">
        <v>2.4381167012E-2</v>
      </c>
      <c r="AG37" s="272">
        <v>2.8528320324E-2</v>
      </c>
      <c r="AH37" s="272">
        <v>2.9784244889E-2</v>
      </c>
      <c r="AI37" s="272">
        <v>2.9911172755999998E-2</v>
      </c>
      <c r="AJ37" s="272">
        <v>2.7369892073000002E-2</v>
      </c>
      <c r="AK37" s="272">
        <v>2.9125939922000001E-2</v>
      </c>
      <c r="AL37" s="272">
        <v>2.7251442112E-2</v>
      </c>
      <c r="AM37" s="272">
        <v>1.6715165829000001E-2</v>
      </c>
      <c r="AN37" s="272">
        <v>1.4884075817999999E-2</v>
      </c>
      <c r="AO37" s="272">
        <v>2.192554465E-2</v>
      </c>
      <c r="AP37" s="272">
        <v>2.2871461685999999E-2</v>
      </c>
      <c r="AQ37" s="272">
        <v>2.8287856592000001E-2</v>
      </c>
      <c r="AR37" s="272">
        <v>2.8054166770999998E-2</v>
      </c>
      <c r="AS37" s="272">
        <v>2.8085077380999999E-2</v>
      </c>
      <c r="AT37" s="272">
        <v>2.6959403460999998E-2</v>
      </c>
      <c r="AU37" s="272">
        <v>2.5239561022E-2</v>
      </c>
      <c r="AV37" s="272">
        <v>2.3025929508E-2</v>
      </c>
      <c r="AW37" s="272">
        <v>2.1666388823E-2</v>
      </c>
      <c r="AX37" s="272">
        <v>2.0997976814000001E-2</v>
      </c>
      <c r="AY37" s="272">
        <v>1.874491918E-2</v>
      </c>
      <c r="AZ37" s="272">
        <v>1.6533779681000001E-2</v>
      </c>
      <c r="BA37" s="272">
        <v>2.1467816367000001E-2</v>
      </c>
      <c r="BB37" s="272">
        <v>2.083445225E-2</v>
      </c>
      <c r="BC37" s="272">
        <v>2.3204700000000002E-2</v>
      </c>
      <c r="BD37" s="272">
        <v>2.7859499999999999E-2</v>
      </c>
      <c r="BE37" s="360">
        <v>2.9836499999999998E-2</v>
      </c>
      <c r="BF37" s="360">
        <v>3.00402E-2</v>
      </c>
      <c r="BG37" s="360">
        <v>2.9529E-2</v>
      </c>
      <c r="BH37" s="360">
        <v>2.9643599999999999E-2</v>
      </c>
      <c r="BI37" s="360">
        <v>3.0376E-2</v>
      </c>
      <c r="BJ37" s="360">
        <v>3.25096E-2</v>
      </c>
      <c r="BK37" s="360">
        <v>2.0935100000000002E-2</v>
      </c>
      <c r="BL37" s="360">
        <v>2.0590500000000001E-2</v>
      </c>
      <c r="BM37" s="360">
        <v>2.4895299999999999E-2</v>
      </c>
      <c r="BN37" s="360">
        <v>2.66523E-2</v>
      </c>
      <c r="BO37" s="360">
        <v>2.83611E-2</v>
      </c>
      <c r="BP37" s="360">
        <v>3.0393699999999999E-2</v>
      </c>
      <c r="BQ37" s="360">
        <v>3.2541800000000003E-2</v>
      </c>
      <c r="BR37" s="360">
        <v>3.2766299999999998E-2</v>
      </c>
      <c r="BS37" s="360">
        <v>3.2208300000000002E-2</v>
      </c>
      <c r="BT37" s="360">
        <v>3.2332699999999999E-2</v>
      </c>
      <c r="BU37" s="360">
        <v>3.3139299999999997E-2</v>
      </c>
      <c r="BV37" s="360">
        <v>3.5476300000000002E-2</v>
      </c>
    </row>
    <row r="38" spans="1:74" s="169" customFormat="1" ht="12" customHeight="1" x14ac:dyDescent="0.2">
      <c r="A38" s="602" t="s">
        <v>1206</v>
      </c>
      <c r="B38" s="603" t="s">
        <v>1275</v>
      </c>
      <c r="C38" s="272">
        <v>6.2529896000000001E-2</v>
      </c>
      <c r="D38" s="272">
        <v>5.6066194E-2</v>
      </c>
      <c r="E38" s="272">
        <v>6.2441349E-2</v>
      </c>
      <c r="F38" s="272">
        <v>6.1541433999999999E-2</v>
      </c>
      <c r="G38" s="272">
        <v>6.4140648999999994E-2</v>
      </c>
      <c r="H38" s="272">
        <v>6.3656784999999994E-2</v>
      </c>
      <c r="I38" s="272">
        <v>6.5407233999999995E-2</v>
      </c>
      <c r="J38" s="272">
        <v>6.3740805999999997E-2</v>
      </c>
      <c r="K38" s="272">
        <v>6.1842695000000003E-2</v>
      </c>
      <c r="L38" s="272">
        <v>6.3761329000000005E-2</v>
      </c>
      <c r="M38" s="272">
        <v>6.3525557999999996E-2</v>
      </c>
      <c r="N38" s="272">
        <v>6.8460199999999999E-2</v>
      </c>
      <c r="O38" s="272">
        <v>6.5405716000000003E-2</v>
      </c>
      <c r="P38" s="272">
        <v>5.8925323000000002E-2</v>
      </c>
      <c r="Q38" s="272">
        <v>6.4861656000000004E-2</v>
      </c>
      <c r="R38" s="272">
        <v>6.1445791999999999E-2</v>
      </c>
      <c r="S38" s="272">
        <v>6.5349715000000003E-2</v>
      </c>
      <c r="T38" s="272">
        <v>6.5436615000000004E-2</v>
      </c>
      <c r="U38" s="272">
        <v>6.6674594000000004E-2</v>
      </c>
      <c r="V38" s="272">
        <v>6.5622429999999995E-2</v>
      </c>
      <c r="W38" s="272">
        <v>6.2935771000000001E-2</v>
      </c>
      <c r="X38" s="272">
        <v>6.5789846999999999E-2</v>
      </c>
      <c r="Y38" s="272">
        <v>6.5272070000000001E-2</v>
      </c>
      <c r="Z38" s="272">
        <v>6.8322696000000002E-2</v>
      </c>
      <c r="AA38" s="272">
        <v>6.6298613000000006E-2</v>
      </c>
      <c r="AB38" s="272">
        <v>6.2729654999999995E-2</v>
      </c>
      <c r="AC38" s="272">
        <v>6.7480604999999999E-2</v>
      </c>
      <c r="AD38" s="272">
        <v>6.1485958E-2</v>
      </c>
      <c r="AE38" s="272">
        <v>6.6186623E-2</v>
      </c>
      <c r="AF38" s="272">
        <v>6.6442403999999997E-2</v>
      </c>
      <c r="AG38" s="272">
        <v>6.8718651000000006E-2</v>
      </c>
      <c r="AH38" s="272">
        <v>6.9593574000000005E-2</v>
      </c>
      <c r="AI38" s="272">
        <v>6.5618134999999994E-2</v>
      </c>
      <c r="AJ38" s="272">
        <v>6.7715739999999996E-2</v>
      </c>
      <c r="AK38" s="272">
        <v>6.7057971999999993E-2</v>
      </c>
      <c r="AL38" s="272">
        <v>7.1329435999999996E-2</v>
      </c>
      <c r="AM38" s="272">
        <v>7.0399979000000001E-2</v>
      </c>
      <c r="AN38" s="272">
        <v>6.2775339999999999E-2</v>
      </c>
      <c r="AO38" s="272">
        <v>6.9518545000000001E-2</v>
      </c>
      <c r="AP38" s="272">
        <v>6.3819209000000002E-2</v>
      </c>
      <c r="AQ38" s="272">
        <v>6.8627403000000003E-2</v>
      </c>
      <c r="AR38" s="272">
        <v>6.6407978000000006E-2</v>
      </c>
      <c r="AS38" s="272">
        <v>6.7614142000000002E-2</v>
      </c>
      <c r="AT38" s="272">
        <v>7.0266864999999998E-2</v>
      </c>
      <c r="AU38" s="272">
        <v>6.6249313000000004E-2</v>
      </c>
      <c r="AV38" s="272">
        <v>6.9488908000000002E-2</v>
      </c>
      <c r="AW38" s="272">
        <v>7.0420731E-2</v>
      </c>
      <c r="AX38" s="272">
        <v>7.1155789999999997E-2</v>
      </c>
      <c r="AY38" s="272">
        <v>6.9684537000000005E-2</v>
      </c>
      <c r="AZ38" s="272">
        <v>6.3495454000000007E-2</v>
      </c>
      <c r="BA38" s="272">
        <v>6.9307283999999997E-2</v>
      </c>
      <c r="BB38" s="272">
        <v>6.4191300000000007E-2</v>
      </c>
      <c r="BC38" s="272">
        <v>6.9542900000000005E-2</v>
      </c>
      <c r="BD38" s="272">
        <v>6.90109E-2</v>
      </c>
      <c r="BE38" s="360">
        <v>7.0972800000000003E-2</v>
      </c>
      <c r="BF38" s="360">
        <v>7.0654800000000004E-2</v>
      </c>
      <c r="BG38" s="360">
        <v>6.73343E-2</v>
      </c>
      <c r="BH38" s="360">
        <v>6.8185399999999993E-2</v>
      </c>
      <c r="BI38" s="360">
        <v>6.8813399999999997E-2</v>
      </c>
      <c r="BJ38" s="360">
        <v>6.9934999999999997E-2</v>
      </c>
      <c r="BK38" s="360">
        <v>6.9123699999999996E-2</v>
      </c>
      <c r="BL38" s="360">
        <v>6.1667399999999997E-2</v>
      </c>
      <c r="BM38" s="360">
        <v>6.9936700000000004E-2</v>
      </c>
      <c r="BN38" s="360">
        <v>6.5163700000000005E-2</v>
      </c>
      <c r="BO38" s="360">
        <v>7.0049200000000006E-2</v>
      </c>
      <c r="BP38" s="360">
        <v>6.8803100000000006E-2</v>
      </c>
      <c r="BQ38" s="360">
        <v>7.0008799999999996E-2</v>
      </c>
      <c r="BR38" s="360">
        <v>6.9934200000000002E-2</v>
      </c>
      <c r="BS38" s="360">
        <v>6.68406E-2</v>
      </c>
      <c r="BT38" s="360">
        <v>6.8192600000000006E-2</v>
      </c>
      <c r="BU38" s="360">
        <v>6.76118E-2</v>
      </c>
      <c r="BV38" s="360">
        <v>7.1675600000000006E-2</v>
      </c>
    </row>
    <row r="39" spans="1:74" s="169" customFormat="1" ht="12" customHeight="1" x14ac:dyDescent="0.2">
      <c r="A39" s="601" t="s">
        <v>46</v>
      </c>
      <c r="B39" s="603" t="s">
        <v>1277</v>
      </c>
      <c r="C39" s="272">
        <v>8.7972451383E-2</v>
      </c>
      <c r="D39" s="272">
        <v>8.3360224859999998E-2</v>
      </c>
      <c r="E39" s="272">
        <v>8.8812086210999994E-2</v>
      </c>
      <c r="F39" s="272">
        <v>9.0713559060000004E-2</v>
      </c>
      <c r="G39" s="272">
        <v>9.4997044333999997E-2</v>
      </c>
      <c r="H39" s="272">
        <v>9.3063667399999994E-2</v>
      </c>
      <c r="I39" s="272">
        <v>9.6906724124000004E-2</v>
      </c>
      <c r="J39" s="272">
        <v>9.6467162629E-2</v>
      </c>
      <c r="K39" s="272">
        <v>8.9765496350000001E-2</v>
      </c>
      <c r="L39" s="272">
        <v>9.7392069661999994E-2</v>
      </c>
      <c r="M39" s="272">
        <v>9.2768585579999993E-2</v>
      </c>
      <c r="N39" s="272">
        <v>9.5193101394999993E-2</v>
      </c>
      <c r="O39" s="272">
        <v>9.0605987616E-2</v>
      </c>
      <c r="P39" s="272">
        <v>8.5650878E-2</v>
      </c>
      <c r="Q39" s="272">
        <v>9.5456505625999999E-2</v>
      </c>
      <c r="R39" s="272">
        <v>9.1378714109999995E-2</v>
      </c>
      <c r="S39" s="272">
        <v>9.9894393930999997E-2</v>
      </c>
      <c r="T39" s="272">
        <v>9.7582935009999996E-2</v>
      </c>
      <c r="U39" s="272">
        <v>0.10030959295</v>
      </c>
      <c r="V39" s="272">
        <v>0.10094646077</v>
      </c>
      <c r="W39" s="272">
        <v>9.7018216779999999E-2</v>
      </c>
      <c r="X39" s="272">
        <v>9.7724572868000001E-2</v>
      </c>
      <c r="Y39" s="272">
        <v>9.5496765289999994E-2</v>
      </c>
      <c r="Z39" s="272">
        <v>9.6035712521999994E-2</v>
      </c>
      <c r="AA39" s="272">
        <v>9.1098747359000004E-2</v>
      </c>
      <c r="AB39" s="272">
        <v>9.3212241698000006E-2</v>
      </c>
      <c r="AC39" s="272">
        <v>9.9536102032000001E-2</v>
      </c>
      <c r="AD39" s="272">
        <v>9.2245450600000001E-2</v>
      </c>
      <c r="AE39" s="272">
        <v>0.10060836595</v>
      </c>
      <c r="AF39" s="272">
        <v>0.10053722143</v>
      </c>
      <c r="AG39" s="272">
        <v>0.10286787235</v>
      </c>
      <c r="AH39" s="272">
        <v>0.1041970252</v>
      </c>
      <c r="AI39" s="272">
        <v>9.7557666550000005E-2</v>
      </c>
      <c r="AJ39" s="272">
        <v>9.9062272399999998E-2</v>
      </c>
      <c r="AK39" s="272">
        <v>9.7767139959999999E-2</v>
      </c>
      <c r="AL39" s="272">
        <v>0.10300785041</v>
      </c>
      <c r="AM39" s="272">
        <v>9.3853678369999999E-2</v>
      </c>
      <c r="AN39" s="272">
        <v>8.8770945335999996E-2</v>
      </c>
      <c r="AO39" s="272">
        <v>9.8025320627000007E-2</v>
      </c>
      <c r="AP39" s="272">
        <v>9.5785229180000001E-2</v>
      </c>
      <c r="AQ39" s="272">
        <v>0.10234100018</v>
      </c>
      <c r="AR39" s="272">
        <v>0.10335723819000001</v>
      </c>
      <c r="AS39" s="272">
        <v>0.10146129326</v>
      </c>
      <c r="AT39" s="272">
        <v>0.10443255626</v>
      </c>
      <c r="AU39" s="272">
        <v>9.8504313659999995E-2</v>
      </c>
      <c r="AV39" s="272">
        <v>0.10312361111</v>
      </c>
      <c r="AW39" s="272">
        <v>0.10035871427</v>
      </c>
      <c r="AX39" s="272">
        <v>9.8494245204999997E-2</v>
      </c>
      <c r="AY39" s="272">
        <v>0.10083455405</v>
      </c>
      <c r="AZ39" s="272">
        <v>8.3326788388000006E-2</v>
      </c>
      <c r="BA39" s="272">
        <v>9.8826932438999995E-2</v>
      </c>
      <c r="BB39" s="272">
        <v>9.0902081590000003E-2</v>
      </c>
      <c r="BC39" s="272">
        <v>0.10213797483000001</v>
      </c>
      <c r="BD39" s="272">
        <v>0.1006033736</v>
      </c>
      <c r="BE39" s="360">
        <v>0.1059369</v>
      </c>
      <c r="BF39" s="360">
        <v>0.1064818</v>
      </c>
      <c r="BG39" s="360">
        <v>9.93232E-2</v>
      </c>
      <c r="BH39" s="360">
        <v>0.10200339999999999</v>
      </c>
      <c r="BI39" s="360">
        <v>9.9120100000000003E-2</v>
      </c>
      <c r="BJ39" s="360">
        <v>0.10019359999999999</v>
      </c>
      <c r="BK39" s="360">
        <v>9.3348700000000007E-2</v>
      </c>
      <c r="BL39" s="360">
        <v>8.8499700000000001E-2</v>
      </c>
      <c r="BM39" s="360">
        <v>0.1015677</v>
      </c>
      <c r="BN39" s="360">
        <v>9.6753900000000004E-2</v>
      </c>
      <c r="BO39" s="360">
        <v>0.10504330000000001</v>
      </c>
      <c r="BP39" s="360">
        <v>0.1034673</v>
      </c>
      <c r="BQ39" s="360">
        <v>0.1051546</v>
      </c>
      <c r="BR39" s="360">
        <v>0.1060248</v>
      </c>
      <c r="BS39" s="360">
        <v>9.9140000000000006E-2</v>
      </c>
      <c r="BT39" s="360">
        <v>0.1025701</v>
      </c>
      <c r="BU39" s="360">
        <v>9.7665399999999999E-2</v>
      </c>
      <c r="BV39" s="360">
        <v>0.1034434</v>
      </c>
    </row>
    <row r="40" spans="1:74" s="169" customFormat="1" ht="12" customHeight="1" x14ac:dyDescent="0.2">
      <c r="A40" s="598" t="s">
        <v>34</v>
      </c>
      <c r="B40" s="603" t="s">
        <v>593</v>
      </c>
      <c r="C40" s="272">
        <v>1.8279348000000001E-2</v>
      </c>
      <c r="D40" s="272">
        <v>1.6341527000000002E-2</v>
      </c>
      <c r="E40" s="272">
        <v>1.8114351000000001E-2</v>
      </c>
      <c r="F40" s="272">
        <v>1.7710891999999999E-2</v>
      </c>
      <c r="G40" s="272">
        <v>1.8063902E-2</v>
      </c>
      <c r="H40" s="272">
        <v>1.7519175000000001E-2</v>
      </c>
      <c r="I40" s="272">
        <v>1.7942280000000001E-2</v>
      </c>
      <c r="J40" s="272">
        <v>1.8033925999999999E-2</v>
      </c>
      <c r="K40" s="272">
        <v>1.7653687000000001E-2</v>
      </c>
      <c r="L40" s="272">
        <v>1.8184966E-2</v>
      </c>
      <c r="M40" s="272">
        <v>1.817626E-2</v>
      </c>
      <c r="N40" s="272">
        <v>1.8469394E-2</v>
      </c>
      <c r="O40" s="272">
        <v>1.8084835E-2</v>
      </c>
      <c r="P40" s="272">
        <v>1.6614097000000001E-2</v>
      </c>
      <c r="Q40" s="272">
        <v>1.8383784E-2</v>
      </c>
      <c r="R40" s="272">
        <v>1.7076932999999999E-2</v>
      </c>
      <c r="S40" s="272">
        <v>1.8347967E-2</v>
      </c>
      <c r="T40" s="272">
        <v>1.7348860000000001E-2</v>
      </c>
      <c r="U40" s="272">
        <v>1.8036491000000002E-2</v>
      </c>
      <c r="V40" s="272">
        <v>1.7919217000000001E-2</v>
      </c>
      <c r="W40" s="272">
        <v>1.6428643999999999E-2</v>
      </c>
      <c r="X40" s="272">
        <v>1.7722488000000002E-2</v>
      </c>
      <c r="Y40" s="272">
        <v>1.7647260000000001E-2</v>
      </c>
      <c r="Z40" s="272">
        <v>1.8225306E-2</v>
      </c>
      <c r="AA40" s="272">
        <v>1.7675495999999999E-2</v>
      </c>
      <c r="AB40" s="272">
        <v>1.6510339999999998E-2</v>
      </c>
      <c r="AC40" s="272">
        <v>1.7519960000000001E-2</v>
      </c>
      <c r="AD40" s="272">
        <v>1.6366128000000001E-2</v>
      </c>
      <c r="AE40" s="272">
        <v>1.7766285999999999E-2</v>
      </c>
      <c r="AF40" s="272">
        <v>1.6757774999999999E-2</v>
      </c>
      <c r="AG40" s="272">
        <v>1.7483555000000001E-2</v>
      </c>
      <c r="AH40" s="272">
        <v>1.7604017E-2</v>
      </c>
      <c r="AI40" s="272">
        <v>1.7452789E-2</v>
      </c>
      <c r="AJ40" s="272">
        <v>1.7870857E-2</v>
      </c>
      <c r="AK40" s="272">
        <v>1.7795978E-2</v>
      </c>
      <c r="AL40" s="272">
        <v>1.8800668999999999E-2</v>
      </c>
      <c r="AM40" s="272">
        <v>1.8312981999999998E-2</v>
      </c>
      <c r="AN40" s="272">
        <v>1.6331075E-2</v>
      </c>
      <c r="AO40" s="272">
        <v>1.8131744000000002E-2</v>
      </c>
      <c r="AP40" s="272">
        <v>1.7750222E-2</v>
      </c>
      <c r="AQ40" s="272">
        <v>1.7349158E-2</v>
      </c>
      <c r="AR40" s="272">
        <v>1.6895292999999999E-2</v>
      </c>
      <c r="AS40" s="272">
        <v>1.8020753E-2</v>
      </c>
      <c r="AT40" s="272">
        <v>1.7921361E-2</v>
      </c>
      <c r="AU40" s="272">
        <v>1.7455601000000001E-2</v>
      </c>
      <c r="AV40" s="272">
        <v>1.7033814000000001E-2</v>
      </c>
      <c r="AW40" s="272">
        <v>1.7535644E-2</v>
      </c>
      <c r="AX40" s="272">
        <v>1.8253159000000001E-2</v>
      </c>
      <c r="AY40" s="272">
        <v>1.8071978999999998E-2</v>
      </c>
      <c r="AZ40" s="272">
        <v>1.6896461000000002E-2</v>
      </c>
      <c r="BA40" s="272">
        <v>1.8178729000000001E-2</v>
      </c>
      <c r="BB40" s="272">
        <v>1.84187E-2</v>
      </c>
      <c r="BC40" s="272">
        <v>1.8399499999999999E-2</v>
      </c>
      <c r="BD40" s="272">
        <v>1.7964299999999999E-2</v>
      </c>
      <c r="BE40" s="360">
        <v>1.8659599999999998E-2</v>
      </c>
      <c r="BF40" s="360">
        <v>1.87884E-2</v>
      </c>
      <c r="BG40" s="360">
        <v>1.8504E-2</v>
      </c>
      <c r="BH40" s="360">
        <v>1.8853600000000002E-2</v>
      </c>
      <c r="BI40" s="360">
        <v>1.8907500000000001E-2</v>
      </c>
      <c r="BJ40" s="360">
        <v>1.9507E-2</v>
      </c>
      <c r="BK40" s="360">
        <v>1.9399199999999998E-2</v>
      </c>
      <c r="BL40" s="360">
        <v>1.8122099999999999E-2</v>
      </c>
      <c r="BM40" s="360">
        <v>1.94527E-2</v>
      </c>
      <c r="BN40" s="360">
        <v>1.8762999999999998E-2</v>
      </c>
      <c r="BO40" s="360">
        <v>1.9310299999999999E-2</v>
      </c>
      <c r="BP40" s="360">
        <v>1.8757599999999999E-2</v>
      </c>
      <c r="BQ40" s="360">
        <v>1.9164799999999999E-2</v>
      </c>
      <c r="BR40" s="360">
        <v>1.9171199999999999E-2</v>
      </c>
      <c r="BS40" s="360">
        <v>1.8924799999999999E-2</v>
      </c>
      <c r="BT40" s="360">
        <v>1.9077199999999999E-2</v>
      </c>
      <c r="BU40" s="360">
        <v>1.9216500000000001E-2</v>
      </c>
      <c r="BV40" s="360">
        <v>1.9820899999999999E-2</v>
      </c>
    </row>
    <row r="41" spans="1:74" s="169" customFormat="1" ht="12" customHeight="1" x14ac:dyDescent="0.2">
      <c r="A41" s="598" t="s">
        <v>33</v>
      </c>
      <c r="B41" s="603" t="s">
        <v>53</v>
      </c>
      <c r="C41" s="272">
        <v>0.20573738699999999</v>
      </c>
      <c r="D41" s="272">
        <v>0.16543718600000001</v>
      </c>
      <c r="E41" s="272">
        <v>0.23068529900000001</v>
      </c>
      <c r="F41" s="272">
        <v>0.24193351199999999</v>
      </c>
      <c r="G41" s="272">
        <v>0.252432347</v>
      </c>
      <c r="H41" s="272">
        <v>0.24482427700000001</v>
      </c>
      <c r="I41" s="272">
        <v>0.23163889700000001</v>
      </c>
      <c r="J41" s="272">
        <v>0.188366916</v>
      </c>
      <c r="K41" s="272">
        <v>0.152866847</v>
      </c>
      <c r="L41" s="272">
        <v>0.16318410899999999</v>
      </c>
      <c r="M41" s="272">
        <v>0.17712301699999999</v>
      </c>
      <c r="N41" s="272">
        <v>0.21234678000000001</v>
      </c>
      <c r="O41" s="272">
        <v>0.2249456</v>
      </c>
      <c r="P41" s="272">
        <v>0.20768394200000001</v>
      </c>
      <c r="Q41" s="272">
        <v>0.226273751</v>
      </c>
      <c r="R41" s="272">
        <v>0.20940703699999999</v>
      </c>
      <c r="S41" s="272">
        <v>0.18754874799999999</v>
      </c>
      <c r="T41" s="272">
        <v>0.19023884899999999</v>
      </c>
      <c r="U41" s="272">
        <v>0.19583153</v>
      </c>
      <c r="V41" s="272">
        <v>0.17819889799999999</v>
      </c>
      <c r="W41" s="272">
        <v>0.14998112699999999</v>
      </c>
      <c r="X41" s="272">
        <v>0.15497871199999999</v>
      </c>
      <c r="Y41" s="272">
        <v>0.18020924599999999</v>
      </c>
      <c r="Z41" s="272">
        <v>0.215879872</v>
      </c>
      <c r="AA41" s="272">
        <v>0.236473455</v>
      </c>
      <c r="AB41" s="272">
        <v>0.22285139100000001</v>
      </c>
      <c r="AC41" s="272">
        <v>0.25286334599999999</v>
      </c>
      <c r="AD41" s="272">
        <v>0.238905962</v>
      </c>
      <c r="AE41" s="272">
        <v>0.23529027299999999</v>
      </c>
      <c r="AF41" s="272">
        <v>0.21452276000000001</v>
      </c>
      <c r="AG41" s="272">
        <v>0.198075523</v>
      </c>
      <c r="AH41" s="272">
        <v>0.18066607800000001</v>
      </c>
      <c r="AI41" s="272">
        <v>0.151106459</v>
      </c>
      <c r="AJ41" s="272">
        <v>0.16007232399999999</v>
      </c>
      <c r="AK41" s="272">
        <v>0.17363790500000001</v>
      </c>
      <c r="AL41" s="272">
        <v>0.20797632199999999</v>
      </c>
      <c r="AM41" s="272">
        <v>0.25714041199999998</v>
      </c>
      <c r="AN41" s="272">
        <v>0.22656855400000001</v>
      </c>
      <c r="AO41" s="272">
        <v>0.27899949200000002</v>
      </c>
      <c r="AP41" s="272">
        <v>0.27067894300000001</v>
      </c>
      <c r="AQ41" s="272">
        <v>0.29705806699999998</v>
      </c>
      <c r="AR41" s="272">
        <v>0.28087288399999999</v>
      </c>
      <c r="AS41" s="272">
        <v>0.237678056</v>
      </c>
      <c r="AT41" s="272">
        <v>0.196094557</v>
      </c>
      <c r="AU41" s="272">
        <v>0.175081141</v>
      </c>
      <c r="AV41" s="272">
        <v>0.158887469</v>
      </c>
      <c r="AW41" s="272">
        <v>0.18316722699999999</v>
      </c>
      <c r="AX41" s="272">
        <v>0.207784052</v>
      </c>
      <c r="AY41" s="272">
        <v>0.234695915</v>
      </c>
      <c r="AZ41" s="272">
        <v>0.23627663300000001</v>
      </c>
      <c r="BA41" s="272">
        <v>0.23899097699999999</v>
      </c>
      <c r="BB41" s="272">
        <v>0.25737359999999998</v>
      </c>
      <c r="BC41" s="272">
        <v>0.29874650000000003</v>
      </c>
      <c r="BD41" s="272">
        <v>0.2216149</v>
      </c>
      <c r="BE41" s="360">
        <v>0.21510760000000001</v>
      </c>
      <c r="BF41" s="360">
        <v>0.1938598</v>
      </c>
      <c r="BG41" s="360">
        <v>0.17091609999999999</v>
      </c>
      <c r="BH41" s="360">
        <v>0.1618916</v>
      </c>
      <c r="BI41" s="360">
        <v>0.16894300000000001</v>
      </c>
      <c r="BJ41" s="360">
        <v>0.20726810000000001</v>
      </c>
      <c r="BK41" s="360">
        <v>0.2137617</v>
      </c>
      <c r="BL41" s="360">
        <v>0.1936639</v>
      </c>
      <c r="BM41" s="360">
        <v>0.22542580000000001</v>
      </c>
      <c r="BN41" s="360">
        <v>0.23032130000000001</v>
      </c>
      <c r="BO41" s="360">
        <v>0.2567083</v>
      </c>
      <c r="BP41" s="360">
        <v>0.24615709999999999</v>
      </c>
      <c r="BQ41" s="360">
        <v>0.23865230000000001</v>
      </c>
      <c r="BR41" s="360">
        <v>0.2064838</v>
      </c>
      <c r="BS41" s="360">
        <v>0.17458660000000001</v>
      </c>
      <c r="BT41" s="360">
        <v>0.16193589999999999</v>
      </c>
      <c r="BU41" s="360">
        <v>0.16650470000000001</v>
      </c>
      <c r="BV41" s="360">
        <v>0.21029919999999999</v>
      </c>
    </row>
    <row r="42" spans="1:74" s="169" customFormat="1" ht="12" customHeight="1" x14ac:dyDescent="0.2">
      <c r="A42" s="598" t="s">
        <v>35</v>
      </c>
      <c r="B42" s="603" t="s">
        <v>1279</v>
      </c>
      <c r="C42" s="272">
        <v>1.6515162999999999E-2</v>
      </c>
      <c r="D42" s="272">
        <v>1.7910473999999999E-2</v>
      </c>
      <c r="E42" s="272">
        <v>2.6147772E-2</v>
      </c>
      <c r="F42" s="272">
        <v>2.8986917000000001E-2</v>
      </c>
      <c r="G42" s="272">
        <v>3.3039572000000003E-2</v>
      </c>
      <c r="H42" s="272">
        <v>3.4819579000000003E-2</v>
      </c>
      <c r="I42" s="272">
        <v>3.4250157000000003E-2</v>
      </c>
      <c r="J42" s="272">
        <v>3.4981945E-2</v>
      </c>
      <c r="K42" s="272">
        <v>3.3139544999999999E-2</v>
      </c>
      <c r="L42" s="272">
        <v>3.0818938000000001E-2</v>
      </c>
      <c r="M42" s="272">
        <v>2.5012031000000001E-2</v>
      </c>
      <c r="N42" s="272">
        <v>2.1317068000000002E-2</v>
      </c>
      <c r="O42" s="272">
        <v>2.0995224E-2</v>
      </c>
      <c r="P42" s="272">
        <v>2.5003621E-2</v>
      </c>
      <c r="Q42" s="272">
        <v>3.4844717999999997E-2</v>
      </c>
      <c r="R42" s="272">
        <v>3.9485069999999997E-2</v>
      </c>
      <c r="S42" s="272">
        <v>4.2435841000000002E-2</v>
      </c>
      <c r="T42" s="272">
        <v>4.3128199999999998E-2</v>
      </c>
      <c r="U42" s="272">
        <v>4.4853532000000002E-2</v>
      </c>
      <c r="V42" s="272">
        <v>4.5161905000000002E-2</v>
      </c>
      <c r="W42" s="272">
        <v>3.8881529999999997E-2</v>
      </c>
      <c r="X42" s="272">
        <v>3.4207503E-2</v>
      </c>
      <c r="Y42" s="272">
        <v>2.9575674E-2</v>
      </c>
      <c r="Z42" s="272">
        <v>2.7153856000000001E-2</v>
      </c>
      <c r="AA42" s="272">
        <v>2.5996300999999999E-2</v>
      </c>
      <c r="AB42" s="272">
        <v>3.5041361E-2</v>
      </c>
      <c r="AC42" s="272">
        <v>4.3281985000000002E-2</v>
      </c>
      <c r="AD42" s="272">
        <v>4.7931575999999997E-2</v>
      </c>
      <c r="AE42" s="272">
        <v>5.5174497000000003E-2</v>
      </c>
      <c r="AF42" s="272">
        <v>5.6231940000000001E-2</v>
      </c>
      <c r="AG42" s="272">
        <v>6.1491941000000001E-2</v>
      </c>
      <c r="AH42" s="272">
        <v>6.0982056E-2</v>
      </c>
      <c r="AI42" s="272">
        <v>5.5311971000000001E-2</v>
      </c>
      <c r="AJ42" s="272">
        <v>4.8916535999999997E-2</v>
      </c>
      <c r="AK42" s="272">
        <v>4.1300851E-2</v>
      </c>
      <c r="AL42" s="272">
        <v>3.7004162E-2</v>
      </c>
      <c r="AM42" s="272">
        <v>3.4568341000000002E-2</v>
      </c>
      <c r="AN42" s="272">
        <v>3.9400783000000002E-2</v>
      </c>
      <c r="AO42" s="272">
        <v>6.4408875000000004E-2</v>
      </c>
      <c r="AP42" s="272">
        <v>7.0207974000000006E-2</v>
      </c>
      <c r="AQ42" s="272">
        <v>8.2084062999999999E-2</v>
      </c>
      <c r="AR42" s="272">
        <v>8.7309202000000002E-2</v>
      </c>
      <c r="AS42" s="272">
        <v>8.1295019999999996E-2</v>
      </c>
      <c r="AT42" s="272">
        <v>7.9434827999999999E-2</v>
      </c>
      <c r="AU42" s="272">
        <v>7.4194591000000004E-2</v>
      </c>
      <c r="AV42" s="272">
        <v>6.826045E-2</v>
      </c>
      <c r="AW42" s="272">
        <v>4.7415612000000003E-2</v>
      </c>
      <c r="AX42" s="272">
        <v>4.5696954999999997E-2</v>
      </c>
      <c r="AY42" s="272">
        <v>4.8632164999999998E-2</v>
      </c>
      <c r="AZ42" s="272">
        <v>5.7253093999999997E-2</v>
      </c>
      <c r="BA42" s="272">
        <v>7.4536883999999998E-2</v>
      </c>
      <c r="BB42" s="272">
        <v>8.2871100000000003E-2</v>
      </c>
      <c r="BC42" s="272">
        <v>9.8665600000000006E-2</v>
      </c>
      <c r="BD42" s="272">
        <v>0.1012232</v>
      </c>
      <c r="BE42" s="360">
        <v>9.8567100000000005E-2</v>
      </c>
      <c r="BF42" s="360">
        <v>9.6566600000000002E-2</v>
      </c>
      <c r="BG42" s="360">
        <v>8.6187700000000006E-2</v>
      </c>
      <c r="BH42" s="360">
        <v>7.7700900000000003E-2</v>
      </c>
      <c r="BI42" s="360">
        <v>5.8318700000000001E-2</v>
      </c>
      <c r="BJ42" s="360">
        <v>5.25073E-2</v>
      </c>
      <c r="BK42" s="360">
        <v>4.9373100000000003E-2</v>
      </c>
      <c r="BL42" s="360">
        <v>5.9813900000000003E-2</v>
      </c>
      <c r="BM42" s="360">
        <v>8.7032899999999996E-2</v>
      </c>
      <c r="BN42" s="360">
        <v>9.6956899999999999E-2</v>
      </c>
      <c r="BO42" s="360">
        <v>0.1133092</v>
      </c>
      <c r="BP42" s="360">
        <v>0.1190466</v>
      </c>
      <c r="BQ42" s="360">
        <v>0.11754340000000001</v>
      </c>
      <c r="BR42" s="360">
        <v>0.1161404</v>
      </c>
      <c r="BS42" s="360">
        <v>0.1037595</v>
      </c>
      <c r="BT42" s="360">
        <v>9.4986399999999999E-2</v>
      </c>
      <c r="BU42" s="360">
        <v>7.0908700000000005E-2</v>
      </c>
      <c r="BV42" s="360">
        <v>6.7055500000000004E-2</v>
      </c>
    </row>
    <row r="43" spans="1:74" s="169" customFormat="1" ht="12" customHeight="1" x14ac:dyDescent="0.2">
      <c r="A43" s="556" t="s">
        <v>38</v>
      </c>
      <c r="B43" s="603" t="s">
        <v>1031</v>
      </c>
      <c r="C43" s="272">
        <v>4.4923225999999997E-2</v>
      </c>
      <c r="D43" s="272">
        <v>4.0826604000000002E-2</v>
      </c>
      <c r="E43" s="272">
        <v>4.4531906000000003E-2</v>
      </c>
      <c r="F43" s="272">
        <v>4.3898889000000003E-2</v>
      </c>
      <c r="G43" s="272">
        <v>4.3127475999999998E-2</v>
      </c>
      <c r="H43" s="272">
        <v>4.2412339E-2</v>
      </c>
      <c r="I43" s="272">
        <v>4.4994416000000002E-2</v>
      </c>
      <c r="J43" s="272">
        <v>4.2954166000000002E-2</v>
      </c>
      <c r="K43" s="272">
        <v>4.0635078999999998E-2</v>
      </c>
      <c r="L43" s="272">
        <v>4.2466506000000001E-2</v>
      </c>
      <c r="M43" s="272">
        <v>4.1548598999999999E-2</v>
      </c>
      <c r="N43" s="272">
        <v>4.3557855999999999E-2</v>
      </c>
      <c r="O43" s="272">
        <v>4.3144665999999998E-2</v>
      </c>
      <c r="P43" s="272">
        <v>3.8435534E-2</v>
      </c>
      <c r="Q43" s="272">
        <v>4.2830515999999999E-2</v>
      </c>
      <c r="R43" s="272">
        <v>4.1652399E-2</v>
      </c>
      <c r="S43" s="272">
        <v>4.2338995999999997E-2</v>
      </c>
      <c r="T43" s="272">
        <v>4.1985129000000003E-2</v>
      </c>
      <c r="U43" s="272">
        <v>4.5608195999999997E-2</v>
      </c>
      <c r="V43" s="272">
        <v>4.4070975999999998E-2</v>
      </c>
      <c r="W43" s="272">
        <v>4.1866759000000003E-2</v>
      </c>
      <c r="X43" s="272">
        <v>4.4542845999999997E-2</v>
      </c>
      <c r="Y43" s="272">
        <v>4.5149569000000001E-2</v>
      </c>
      <c r="Z43" s="272">
        <v>4.6745026000000002E-2</v>
      </c>
      <c r="AA43" s="272">
        <v>4.2163866000000001E-2</v>
      </c>
      <c r="AB43" s="272">
        <v>4.0467425000000001E-2</v>
      </c>
      <c r="AC43" s="272">
        <v>4.3543246000000001E-2</v>
      </c>
      <c r="AD43" s="272">
        <v>4.2678010000000002E-2</v>
      </c>
      <c r="AE43" s="272">
        <v>4.2939946E-2</v>
      </c>
      <c r="AF43" s="272">
        <v>4.0066659999999997E-2</v>
      </c>
      <c r="AG43" s="272">
        <v>4.1448486E-2</v>
      </c>
      <c r="AH43" s="272">
        <v>4.1957915999999998E-2</v>
      </c>
      <c r="AI43" s="272">
        <v>3.9306920000000002E-2</v>
      </c>
      <c r="AJ43" s="272">
        <v>4.0714316E-2</v>
      </c>
      <c r="AK43" s="272">
        <v>4.3322300000000001E-2</v>
      </c>
      <c r="AL43" s="272">
        <v>4.4609556000000002E-2</v>
      </c>
      <c r="AM43" s="272">
        <v>4.3911475999999998E-2</v>
      </c>
      <c r="AN43" s="272">
        <v>3.9120714000000001E-2</v>
      </c>
      <c r="AO43" s="272">
        <v>4.2664736000000002E-2</v>
      </c>
      <c r="AP43" s="272">
        <v>3.9419998999999997E-2</v>
      </c>
      <c r="AQ43" s="272">
        <v>3.9374095999999997E-2</v>
      </c>
      <c r="AR43" s="272">
        <v>3.8464578999999999E-2</v>
      </c>
      <c r="AS43" s="272">
        <v>3.9955376000000001E-2</v>
      </c>
      <c r="AT43" s="272">
        <v>4.0108086000000001E-2</v>
      </c>
      <c r="AU43" s="272">
        <v>3.7080479E-2</v>
      </c>
      <c r="AV43" s="272">
        <v>3.9815886000000002E-2</v>
      </c>
      <c r="AW43" s="272">
        <v>4.0593628999999999E-2</v>
      </c>
      <c r="AX43" s="272">
        <v>4.1971596E-2</v>
      </c>
      <c r="AY43" s="272">
        <v>4.2761696000000002E-2</v>
      </c>
      <c r="AZ43" s="272">
        <v>3.9629774E-2</v>
      </c>
      <c r="BA43" s="272">
        <v>4.2995605999999999E-2</v>
      </c>
      <c r="BB43" s="272">
        <v>4.8626200000000001E-2</v>
      </c>
      <c r="BC43" s="272">
        <v>5.0098400000000001E-2</v>
      </c>
      <c r="BD43" s="272">
        <v>4.93479E-2</v>
      </c>
      <c r="BE43" s="360">
        <v>5.25814E-2</v>
      </c>
      <c r="BF43" s="360">
        <v>5.3712599999999999E-2</v>
      </c>
      <c r="BG43" s="360">
        <v>5.1511399999999999E-2</v>
      </c>
      <c r="BH43" s="360">
        <v>5.3941299999999998E-2</v>
      </c>
      <c r="BI43" s="360">
        <v>5.5828200000000001E-2</v>
      </c>
      <c r="BJ43" s="360">
        <v>5.9606699999999999E-2</v>
      </c>
      <c r="BK43" s="360">
        <v>5.8414599999999997E-2</v>
      </c>
      <c r="BL43" s="360">
        <v>5.4137600000000001E-2</v>
      </c>
      <c r="BM43" s="360">
        <v>5.2066099999999997E-2</v>
      </c>
      <c r="BN43" s="360">
        <v>5.2595000000000003E-2</v>
      </c>
      <c r="BO43" s="360">
        <v>5.5705999999999999E-2</v>
      </c>
      <c r="BP43" s="360">
        <v>5.3919500000000002E-2</v>
      </c>
      <c r="BQ43" s="360">
        <v>5.6883099999999999E-2</v>
      </c>
      <c r="BR43" s="360">
        <v>5.7396000000000003E-2</v>
      </c>
      <c r="BS43" s="360">
        <v>5.4195699999999999E-2</v>
      </c>
      <c r="BT43" s="360">
        <v>5.5835599999999999E-2</v>
      </c>
      <c r="BU43" s="360">
        <v>5.6776100000000003E-2</v>
      </c>
      <c r="BV43" s="360">
        <v>5.9267800000000002E-2</v>
      </c>
    </row>
    <row r="44" spans="1:74" s="169" customFormat="1" ht="12" customHeight="1" x14ac:dyDescent="0.2">
      <c r="A44" s="556" t="s">
        <v>37</v>
      </c>
      <c r="B44" s="603" t="s">
        <v>1274</v>
      </c>
      <c r="C44" s="272">
        <v>0.205178464</v>
      </c>
      <c r="D44" s="272">
        <v>0.186408727</v>
      </c>
      <c r="E44" s="272">
        <v>0.20447035399999999</v>
      </c>
      <c r="F44" s="272">
        <v>0.19360291099999999</v>
      </c>
      <c r="G44" s="272">
        <v>0.196893184</v>
      </c>
      <c r="H44" s="272">
        <v>0.20101783100000001</v>
      </c>
      <c r="I44" s="272">
        <v>0.20739985399999999</v>
      </c>
      <c r="J44" s="272">
        <v>0.20865493399999999</v>
      </c>
      <c r="K44" s="272">
        <v>0.196534931</v>
      </c>
      <c r="L44" s="272">
        <v>0.20120153399999999</v>
      </c>
      <c r="M44" s="272">
        <v>0.19933604099999999</v>
      </c>
      <c r="N44" s="272">
        <v>0.20880383399999999</v>
      </c>
      <c r="O44" s="272">
        <v>0.195676291</v>
      </c>
      <c r="P44" s="272">
        <v>0.176638139</v>
      </c>
      <c r="Q44" s="272">
        <v>0.18608081100000001</v>
      </c>
      <c r="R44" s="272">
        <v>0.18116405299999999</v>
      </c>
      <c r="S44" s="272">
        <v>0.18660170100000001</v>
      </c>
      <c r="T44" s="272">
        <v>0.18401058300000001</v>
      </c>
      <c r="U44" s="272">
        <v>0.192527961</v>
      </c>
      <c r="V44" s="272">
        <v>0.19336410100000001</v>
      </c>
      <c r="W44" s="272">
        <v>0.183311423</v>
      </c>
      <c r="X44" s="272">
        <v>0.181273871</v>
      </c>
      <c r="Y44" s="272">
        <v>0.18297397300000001</v>
      </c>
      <c r="Z44" s="272">
        <v>0.19093389099999999</v>
      </c>
      <c r="AA44" s="272">
        <v>0.18419507800000001</v>
      </c>
      <c r="AB44" s="272">
        <v>0.17337598000000001</v>
      </c>
      <c r="AC44" s="272">
        <v>0.17748288800000001</v>
      </c>
      <c r="AD44" s="272">
        <v>0.16596403900000001</v>
      </c>
      <c r="AE44" s="272">
        <v>0.17312292800000001</v>
      </c>
      <c r="AF44" s="272">
        <v>0.174828019</v>
      </c>
      <c r="AG44" s="272">
        <v>0.18084085799999999</v>
      </c>
      <c r="AH44" s="272">
        <v>0.182567548</v>
      </c>
      <c r="AI44" s="272">
        <v>0.17150414899999999</v>
      </c>
      <c r="AJ44" s="272">
        <v>0.17182276799999999</v>
      </c>
      <c r="AK44" s="272">
        <v>0.17525442899999999</v>
      </c>
      <c r="AL44" s="272">
        <v>0.20025462799999999</v>
      </c>
      <c r="AM44" s="272">
        <v>0.18407227500000001</v>
      </c>
      <c r="AN44" s="272">
        <v>0.169208889</v>
      </c>
      <c r="AO44" s="272">
        <v>0.18110833500000001</v>
      </c>
      <c r="AP44" s="272">
        <v>0.17113403599999999</v>
      </c>
      <c r="AQ44" s="272">
        <v>0.17556809500000001</v>
      </c>
      <c r="AR44" s="272">
        <v>0.177265806</v>
      </c>
      <c r="AS44" s="272">
        <v>0.18496072499999999</v>
      </c>
      <c r="AT44" s="272">
        <v>0.18713316499999999</v>
      </c>
      <c r="AU44" s="272">
        <v>0.17136306600000001</v>
      </c>
      <c r="AV44" s="272">
        <v>0.17828491499999999</v>
      </c>
      <c r="AW44" s="272">
        <v>0.177114776</v>
      </c>
      <c r="AX44" s="272">
        <v>0.18768243500000001</v>
      </c>
      <c r="AY44" s="272">
        <v>0.188473316</v>
      </c>
      <c r="AZ44" s="272">
        <v>0.17294552099999999</v>
      </c>
      <c r="BA44" s="272">
        <v>0.183690036</v>
      </c>
      <c r="BB44" s="272">
        <v>0.1766819</v>
      </c>
      <c r="BC44" s="272">
        <v>0.17984159999999999</v>
      </c>
      <c r="BD44" s="272">
        <v>0.1786383</v>
      </c>
      <c r="BE44" s="360">
        <v>0.18732380000000001</v>
      </c>
      <c r="BF44" s="360">
        <v>0.18635099999999999</v>
      </c>
      <c r="BG44" s="360">
        <v>0.17732680000000001</v>
      </c>
      <c r="BH44" s="360">
        <v>0.18152119999999999</v>
      </c>
      <c r="BI44" s="360">
        <v>0.17774309999999999</v>
      </c>
      <c r="BJ44" s="360">
        <v>0.18617719999999999</v>
      </c>
      <c r="BK44" s="360">
        <v>0.18505469999999999</v>
      </c>
      <c r="BL44" s="360">
        <v>0.1704619</v>
      </c>
      <c r="BM44" s="360">
        <v>0.17981220000000001</v>
      </c>
      <c r="BN44" s="360">
        <v>0.17373440000000001</v>
      </c>
      <c r="BO44" s="360">
        <v>0.1772958</v>
      </c>
      <c r="BP44" s="360">
        <v>0.17881749999999999</v>
      </c>
      <c r="BQ44" s="360">
        <v>0.18745339999999999</v>
      </c>
      <c r="BR44" s="360">
        <v>0.1866804</v>
      </c>
      <c r="BS44" s="360">
        <v>0.17887169999999999</v>
      </c>
      <c r="BT44" s="360">
        <v>0.18193110000000001</v>
      </c>
      <c r="BU44" s="360">
        <v>0.1794501</v>
      </c>
      <c r="BV44" s="360">
        <v>0.18691840000000001</v>
      </c>
    </row>
    <row r="45" spans="1:74" s="169" customFormat="1" ht="12" customHeight="1" x14ac:dyDescent="0.2">
      <c r="A45" s="598" t="s">
        <v>107</v>
      </c>
      <c r="B45" s="603" t="s">
        <v>594</v>
      </c>
      <c r="C45" s="272">
        <v>0.17017790830000001</v>
      </c>
      <c r="D45" s="272">
        <v>0.13310724756</v>
      </c>
      <c r="E45" s="272">
        <v>0.16853708279999999</v>
      </c>
      <c r="F45" s="272">
        <v>0.17708811935999999</v>
      </c>
      <c r="G45" s="272">
        <v>0.14826629831999999</v>
      </c>
      <c r="H45" s="272">
        <v>0.15012682914</v>
      </c>
      <c r="I45" s="272">
        <v>0.11579772179</v>
      </c>
      <c r="J45" s="272">
        <v>9.6641871288000003E-2</v>
      </c>
      <c r="K45" s="272">
        <v>0.10945832981</v>
      </c>
      <c r="L45" s="272">
        <v>0.13782138226000001</v>
      </c>
      <c r="M45" s="272">
        <v>0.17923984169000001</v>
      </c>
      <c r="N45" s="272">
        <v>0.13976340981999999</v>
      </c>
      <c r="O45" s="272">
        <v>0.14114795642</v>
      </c>
      <c r="P45" s="272">
        <v>0.13892428272999999</v>
      </c>
      <c r="Q45" s="272">
        <v>0.14251520392</v>
      </c>
      <c r="R45" s="272">
        <v>0.1663484277</v>
      </c>
      <c r="S45" s="272">
        <v>0.15969395133</v>
      </c>
      <c r="T45" s="272">
        <v>0.12496374714</v>
      </c>
      <c r="U45" s="272">
        <v>0.12734931806999999</v>
      </c>
      <c r="V45" s="272">
        <v>0.12180090842000001</v>
      </c>
      <c r="W45" s="272">
        <v>0.13010209361</v>
      </c>
      <c r="X45" s="272">
        <v>0.15249174344999999</v>
      </c>
      <c r="Y45" s="272">
        <v>0.18324081340000001</v>
      </c>
      <c r="Z45" s="272">
        <v>0.18712703825999999</v>
      </c>
      <c r="AA45" s="272">
        <v>0.17190651223</v>
      </c>
      <c r="AB45" s="272">
        <v>0.18748369280999999</v>
      </c>
      <c r="AC45" s="272">
        <v>0.20427054410000001</v>
      </c>
      <c r="AD45" s="272">
        <v>0.19365777724</v>
      </c>
      <c r="AE45" s="272">
        <v>0.17549531035999999</v>
      </c>
      <c r="AF45" s="272">
        <v>0.15180493853999999</v>
      </c>
      <c r="AG45" s="272">
        <v>0.16406202061</v>
      </c>
      <c r="AH45" s="272">
        <v>0.12654111123</v>
      </c>
      <c r="AI45" s="272">
        <v>0.15274474496000001</v>
      </c>
      <c r="AJ45" s="272">
        <v>0.18934289141999999</v>
      </c>
      <c r="AK45" s="272">
        <v>0.18067509746999999</v>
      </c>
      <c r="AL45" s="272">
        <v>0.21547410007000001</v>
      </c>
      <c r="AM45" s="272">
        <v>0.19320158208999999</v>
      </c>
      <c r="AN45" s="272">
        <v>0.20698735355</v>
      </c>
      <c r="AO45" s="272">
        <v>0.24331375349000001</v>
      </c>
      <c r="AP45" s="272">
        <v>0.23979015579999999</v>
      </c>
      <c r="AQ45" s="272">
        <v>0.21081589985999999</v>
      </c>
      <c r="AR45" s="272">
        <v>0.18353179349000001</v>
      </c>
      <c r="AS45" s="272">
        <v>0.14679229888000001</v>
      </c>
      <c r="AT45" s="272">
        <v>0.12187342476</v>
      </c>
      <c r="AU45" s="272">
        <v>0.16078351303999999</v>
      </c>
      <c r="AV45" s="272">
        <v>0.23110280691000001</v>
      </c>
      <c r="AW45" s="272">
        <v>0.21713019290999999</v>
      </c>
      <c r="AX45" s="272">
        <v>0.21207072129999999</v>
      </c>
      <c r="AY45" s="272">
        <v>0.24985515898999999</v>
      </c>
      <c r="AZ45" s="272">
        <v>0.22285486827000001</v>
      </c>
      <c r="BA45" s="272">
        <v>0.25393654921999997</v>
      </c>
      <c r="BB45" s="272">
        <v>0.2491261971</v>
      </c>
      <c r="BC45" s="272">
        <v>0.21982450000000001</v>
      </c>
      <c r="BD45" s="272">
        <v>0.19879089999999999</v>
      </c>
      <c r="BE45" s="360">
        <v>0.16454440000000001</v>
      </c>
      <c r="BF45" s="360">
        <v>0.1463516</v>
      </c>
      <c r="BG45" s="360">
        <v>0.16445319999999999</v>
      </c>
      <c r="BH45" s="360">
        <v>0.21237900000000001</v>
      </c>
      <c r="BI45" s="360">
        <v>0.23234840000000001</v>
      </c>
      <c r="BJ45" s="360">
        <v>0.22311210000000001</v>
      </c>
      <c r="BK45" s="360">
        <v>0.2246773</v>
      </c>
      <c r="BL45" s="360">
        <v>0.212724</v>
      </c>
      <c r="BM45" s="360">
        <v>0.253359</v>
      </c>
      <c r="BN45" s="360">
        <v>0.25969100000000001</v>
      </c>
      <c r="BO45" s="360">
        <v>0.23673569999999999</v>
      </c>
      <c r="BP45" s="360">
        <v>0.21323690000000001</v>
      </c>
      <c r="BQ45" s="360">
        <v>0.17581350000000001</v>
      </c>
      <c r="BR45" s="360">
        <v>0.1564343</v>
      </c>
      <c r="BS45" s="360">
        <v>0.17707349999999999</v>
      </c>
      <c r="BT45" s="360">
        <v>0.23048250000000001</v>
      </c>
      <c r="BU45" s="360">
        <v>0.25154409999999999</v>
      </c>
      <c r="BV45" s="360">
        <v>0.24867819999999999</v>
      </c>
    </row>
    <row r="46" spans="1:74" ht="12" customHeight="1" x14ac:dyDescent="0.2">
      <c r="A46" s="604" t="s">
        <v>27</v>
      </c>
      <c r="B46" s="605" t="s">
        <v>980</v>
      </c>
      <c r="C46" s="273">
        <v>0.82253963963999999</v>
      </c>
      <c r="D46" s="273">
        <v>0.70944377101</v>
      </c>
      <c r="E46" s="273">
        <v>0.85854449126999999</v>
      </c>
      <c r="F46" s="273">
        <v>0.86936357096000005</v>
      </c>
      <c r="G46" s="273">
        <v>0.86659245609000002</v>
      </c>
      <c r="H46" s="273">
        <v>0.86243972262000002</v>
      </c>
      <c r="I46" s="273">
        <v>0.83016686768000003</v>
      </c>
      <c r="J46" s="273">
        <v>0.77021141770000001</v>
      </c>
      <c r="K46" s="273">
        <v>0.72081543799000003</v>
      </c>
      <c r="L46" s="273">
        <v>0.77228197837000001</v>
      </c>
      <c r="M46" s="273">
        <v>0.81253163451999999</v>
      </c>
      <c r="N46" s="273">
        <v>0.82617694916999995</v>
      </c>
      <c r="O46" s="273">
        <v>0.80599890045</v>
      </c>
      <c r="P46" s="273">
        <v>0.75973938411999997</v>
      </c>
      <c r="Q46" s="273">
        <v>0.82489366504999995</v>
      </c>
      <c r="R46" s="273">
        <v>0.82369798782000003</v>
      </c>
      <c r="S46" s="273">
        <v>0.82030590112000001</v>
      </c>
      <c r="T46" s="273">
        <v>0.7859596606</v>
      </c>
      <c r="U46" s="273">
        <v>0.81096618738000004</v>
      </c>
      <c r="V46" s="273">
        <v>0.78764728078000001</v>
      </c>
      <c r="W46" s="273">
        <v>0.74133971207000005</v>
      </c>
      <c r="X46" s="273">
        <v>0.76741254966000005</v>
      </c>
      <c r="Y46" s="273">
        <v>0.81599984541000004</v>
      </c>
      <c r="Z46" s="273">
        <v>0.86927341849999995</v>
      </c>
      <c r="AA46" s="273">
        <v>0.84840251281000001</v>
      </c>
      <c r="AB46" s="273">
        <v>0.84797698973000002</v>
      </c>
      <c r="AC46" s="273">
        <v>0.92431204845000003</v>
      </c>
      <c r="AD46" s="273">
        <v>0.87680005987999998</v>
      </c>
      <c r="AE46" s="273">
        <v>0.89022296770999998</v>
      </c>
      <c r="AF46" s="273">
        <v>0.84402661659</v>
      </c>
      <c r="AG46" s="273">
        <v>0.86194359304000001</v>
      </c>
      <c r="AH46" s="273">
        <v>0.81236108184</v>
      </c>
      <c r="AI46" s="273">
        <v>0.77912573516000005</v>
      </c>
      <c r="AJ46" s="273">
        <v>0.82159896344000005</v>
      </c>
      <c r="AK46" s="273">
        <v>0.82493363698</v>
      </c>
      <c r="AL46" s="273">
        <v>0.92477547744999999</v>
      </c>
      <c r="AM46" s="273">
        <v>0.91117081124999999</v>
      </c>
      <c r="AN46" s="273">
        <v>0.86294987507999998</v>
      </c>
      <c r="AO46" s="273">
        <v>1.0166027598</v>
      </c>
      <c r="AP46" s="273">
        <v>0.98984098385999997</v>
      </c>
      <c r="AQ46" s="273">
        <v>1.0197489351</v>
      </c>
      <c r="AR46" s="273">
        <v>0.98042793236000003</v>
      </c>
      <c r="AS46" s="273">
        <v>0.90397145189000006</v>
      </c>
      <c r="AT46" s="273">
        <v>0.84238347534000002</v>
      </c>
      <c r="AU46" s="273">
        <v>0.82429495145999998</v>
      </c>
      <c r="AV46" s="273">
        <v>0.88752489201999996</v>
      </c>
      <c r="AW46" s="273">
        <v>0.87414451685000005</v>
      </c>
      <c r="AX46" s="273">
        <v>0.90298413277</v>
      </c>
      <c r="AY46" s="273">
        <v>0.97056636227000004</v>
      </c>
      <c r="AZ46" s="273">
        <v>0.90813695350000001</v>
      </c>
      <c r="BA46" s="273">
        <v>1.0107900520999999</v>
      </c>
      <c r="BB46" s="273">
        <v>1.0082899999999999</v>
      </c>
      <c r="BC46" s="273">
        <v>1.0576970000000001</v>
      </c>
      <c r="BD46" s="273">
        <v>0.96304049999999997</v>
      </c>
      <c r="BE46" s="358">
        <v>0.94065639999999995</v>
      </c>
      <c r="BF46" s="358">
        <v>0.90000100000000005</v>
      </c>
      <c r="BG46" s="358">
        <v>0.86252890000000004</v>
      </c>
      <c r="BH46" s="358">
        <v>0.90376619999999996</v>
      </c>
      <c r="BI46" s="358">
        <v>0.90852569999999999</v>
      </c>
      <c r="BJ46" s="358">
        <v>0.94911080000000003</v>
      </c>
      <c r="BK46" s="358">
        <v>0.93228560000000005</v>
      </c>
      <c r="BL46" s="358">
        <v>0.87777709999999998</v>
      </c>
      <c r="BM46" s="358">
        <v>1.010859</v>
      </c>
      <c r="BN46" s="358">
        <v>1.017719</v>
      </c>
      <c r="BO46" s="358">
        <v>1.059304</v>
      </c>
      <c r="BP46" s="358">
        <v>1.029372</v>
      </c>
      <c r="BQ46" s="358">
        <v>0.99988739999999998</v>
      </c>
      <c r="BR46" s="358">
        <v>0.94778390000000001</v>
      </c>
      <c r="BS46" s="358">
        <v>0.90264230000000001</v>
      </c>
      <c r="BT46" s="358">
        <v>0.94462100000000004</v>
      </c>
      <c r="BU46" s="358">
        <v>0.94065030000000005</v>
      </c>
      <c r="BV46" s="358">
        <v>1.0006619999999999</v>
      </c>
    </row>
    <row r="47" spans="1:74" ht="12" customHeight="1" x14ac:dyDescent="0.2">
      <c r="A47" s="604"/>
      <c r="B47" s="606" t="s">
        <v>1016</v>
      </c>
      <c r="C47" s="607"/>
      <c r="D47" s="607"/>
      <c r="E47" s="607"/>
      <c r="F47" s="607"/>
      <c r="G47" s="607"/>
      <c r="H47" s="607"/>
      <c r="I47" s="607"/>
      <c r="J47" s="607"/>
      <c r="K47" s="607"/>
      <c r="L47" s="607"/>
      <c r="M47" s="607"/>
      <c r="N47" s="607"/>
      <c r="O47" s="607"/>
      <c r="P47" s="607"/>
      <c r="Q47" s="607"/>
      <c r="R47" s="607"/>
      <c r="S47" s="607"/>
      <c r="T47" s="607"/>
      <c r="U47" s="607"/>
      <c r="V47" s="607"/>
      <c r="W47" s="607"/>
      <c r="X47" s="607"/>
      <c r="Y47" s="607"/>
      <c r="Z47" s="607"/>
      <c r="AA47" s="607"/>
      <c r="AB47" s="607"/>
      <c r="AC47" s="607"/>
      <c r="AD47" s="607"/>
      <c r="AE47" s="607"/>
      <c r="AF47" s="607"/>
      <c r="AG47" s="607"/>
      <c r="AH47" s="607"/>
      <c r="AI47" s="607"/>
      <c r="AJ47" s="607"/>
      <c r="AK47" s="607"/>
      <c r="AL47" s="607"/>
      <c r="AM47" s="607"/>
      <c r="AN47" s="607"/>
      <c r="AO47" s="607"/>
      <c r="AP47" s="607"/>
      <c r="AQ47" s="607"/>
      <c r="AR47" s="607"/>
      <c r="AS47" s="607"/>
      <c r="AT47" s="607"/>
      <c r="AU47" s="607"/>
      <c r="AV47" s="607"/>
      <c r="AW47" s="607"/>
      <c r="AX47" s="607"/>
      <c r="AY47" s="607"/>
      <c r="AZ47" s="607"/>
      <c r="BA47" s="607"/>
      <c r="BB47" s="607"/>
      <c r="BC47" s="607"/>
      <c r="BD47" s="712"/>
      <c r="BE47" s="712"/>
      <c r="BF47" s="712"/>
      <c r="BG47" s="607"/>
      <c r="BH47" s="607"/>
      <c r="BI47" s="607"/>
      <c r="BJ47" s="607"/>
      <c r="BK47" s="607"/>
      <c r="BL47" s="607"/>
      <c r="BM47" s="607"/>
      <c r="BN47" s="607"/>
      <c r="BO47" s="607"/>
      <c r="BP47" s="607"/>
      <c r="BQ47" s="607"/>
      <c r="BR47" s="607"/>
      <c r="BS47" s="607"/>
      <c r="BT47" s="607"/>
      <c r="BU47" s="607"/>
      <c r="BV47" s="607"/>
    </row>
    <row r="48" spans="1:74" s="611" customFormat="1" ht="12" customHeight="1" x14ac:dyDescent="0.2">
      <c r="A48" s="608"/>
      <c r="B48" s="609" t="s">
        <v>0</v>
      </c>
      <c r="C48" s="610"/>
      <c r="D48" s="610"/>
      <c r="E48" s="610"/>
      <c r="F48" s="610"/>
      <c r="G48" s="610"/>
      <c r="H48" s="610"/>
      <c r="I48" s="610"/>
      <c r="J48" s="610"/>
      <c r="K48" s="610"/>
      <c r="L48" s="610"/>
      <c r="M48" s="610"/>
      <c r="N48" s="610"/>
      <c r="O48" s="610"/>
      <c r="P48" s="610"/>
      <c r="Q48" s="610"/>
      <c r="R48" s="610"/>
      <c r="S48" s="610"/>
      <c r="T48" s="610"/>
      <c r="U48" s="610"/>
      <c r="V48" s="610"/>
      <c r="W48" s="610"/>
      <c r="X48" s="610"/>
      <c r="Y48" s="610"/>
      <c r="Z48" s="610"/>
      <c r="AA48" s="610"/>
      <c r="AB48" s="610"/>
      <c r="AC48" s="610"/>
      <c r="AD48" s="610"/>
      <c r="AE48" s="610"/>
      <c r="AF48" s="610"/>
      <c r="AG48" s="610"/>
      <c r="AH48" s="610"/>
      <c r="AI48" s="610"/>
      <c r="AJ48" s="610"/>
      <c r="AK48" s="610"/>
      <c r="AL48" s="610"/>
      <c r="AM48" s="610"/>
      <c r="AN48" s="610"/>
      <c r="AO48" s="610"/>
      <c r="AP48" s="610"/>
      <c r="AQ48" s="610"/>
      <c r="AR48" s="610"/>
      <c r="AS48" s="610"/>
      <c r="AT48" s="610"/>
      <c r="AU48" s="610"/>
      <c r="AV48" s="610"/>
      <c r="AW48" s="610"/>
      <c r="AX48" s="610"/>
      <c r="AY48" s="610"/>
      <c r="AZ48" s="610"/>
      <c r="BA48" s="610"/>
      <c r="BB48" s="610"/>
      <c r="BC48" s="610"/>
      <c r="BD48" s="713"/>
      <c r="BE48" s="713"/>
      <c r="BF48" s="713"/>
      <c r="BG48" s="610"/>
      <c r="BH48" s="610"/>
      <c r="BI48" s="610"/>
      <c r="BJ48" s="610"/>
      <c r="BK48" s="610"/>
      <c r="BL48" s="610"/>
      <c r="BM48" s="610"/>
      <c r="BN48" s="610"/>
      <c r="BO48" s="610"/>
      <c r="BP48" s="610"/>
      <c r="BQ48" s="610"/>
      <c r="BR48" s="610"/>
      <c r="BS48" s="610"/>
      <c r="BT48" s="610"/>
      <c r="BU48" s="610"/>
      <c r="BV48" s="610"/>
    </row>
    <row r="49" spans="1:74" s="611" customFormat="1" ht="12" customHeight="1" x14ac:dyDescent="0.2">
      <c r="A49" s="608"/>
      <c r="B49" s="609" t="s">
        <v>1280</v>
      </c>
      <c r="C49" s="610"/>
      <c r="D49" s="610"/>
      <c r="E49" s="610"/>
      <c r="F49" s="610"/>
      <c r="G49" s="610"/>
      <c r="H49" s="610"/>
      <c r="I49" s="610"/>
      <c r="J49" s="610"/>
      <c r="K49" s="610"/>
      <c r="L49" s="610"/>
      <c r="M49" s="610"/>
      <c r="N49" s="610"/>
      <c r="O49" s="610"/>
      <c r="P49" s="610"/>
      <c r="Q49" s="610"/>
      <c r="R49" s="610"/>
      <c r="S49" s="610"/>
      <c r="T49" s="610"/>
      <c r="U49" s="610"/>
      <c r="V49" s="610"/>
      <c r="W49" s="610"/>
      <c r="X49" s="610"/>
      <c r="Y49" s="610"/>
      <c r="Z49" s="610"/>
      <c r="AA49" s="610"/>
      <c r="AB49" s="610"/>
      <c r="AC49" s="610"/>
      <c r="AD49" s="610"/>
      <c r="AE49" s="610"/>
      <c r="AF49" s="610"/>
      <c r="AG49" s="610"/>
      <c r="AH49" s="610"/>
      <c r="AI49" s="610"/>
      <c r="AJ49" s="610"/>
      <c r="AK49" s="610"/>
      <c r="AL49" s="610"/>
      <c r="AM49" s="610"/>
      <c r="AN49" s="610"/>
      <c r="AO49" s="610"/>
      <c r="AP49" s="610"/>
      <c r="AQ49" s="610"/>
      <c r="AR49" s="610"/>
      <c r="AS49" s="610"/>
      <c r="AT49" s="610"/>
      <c r="AU49" s="610"/>
      <c r="AV49" s="610"/>
      <c r="AW49" s="610"/>
      <c r="AX49" s="610"/>
      <c r="AY49" s="610"/>
      <c r="AZ49" s="610"/>
      <c r="BA49" s="610"/>
      <c r="BB49" s="610"/>
      <c r="BC49" s="610"/>
      <c r="BD49" s="713"/>
      <c r="BE49" s="713"/>
      <c r="BF49" s="713"/>
      <c r="BG49" s="610"/>
      <c r="BH49" s="610"/>
      <c r="BI49" s="610"/>
      <c r="BJ49" s="610"/>
      <c r="BK49" s="610"/>
      <c r="BL49" s="610"/>
      <c r="BM49" s="610"/>
      <c r="BN49" s="610"/>
      <c r="BO49" s="610"/>
      <c r="BP49" s="610"/>
      <c r="BQ49" s="610"/>
      <c r="BR49" s="610"/>
      <c r="BS49" s="610"/>
      <c r="BT49" s="610"/>
      <c r="BU49" s="610"/>
      <c r="BV49" s="610"/>
    </row>
    <row r="50" spans="1:74" s="611" customFormat="1" ht="12.75" x14ac:dyDescent="0.2">
      <c r="A50" s="608"/>
      <c r="B50" s="609" t="s">
        <v>1032</v>
      </c>
      <c r="C50" s="610"/>
      <c r="D50" s="610"/>
      <c r="E50" s="610"/>
      <c r="F50" s="610"/>
      <c r="G50" s="610"/>
      <c r="H50" s="610"/>
      <c r="I50" s="610"/>
      <c r="J50" s="610"/>
      <c r="K50" s="610"/>
      <c r="L50" s="610"/>
      <c r="M50" s="610"/>
      <c r="N50" s="610"/>
      <c r="O50" s="610"/>
      <c r="P50" s="610"/>
      <c r="Q50" s="610"/>
      <c r="R50" s="610"/>
      <c r="S50" s="610"/>
      <c r="T50" s="610"/>
      <c r="U50" s="610"/>
      <c r="V50" s="610"/>
      <c r="W50" s="610"/>
      <c r="X50" s="610"/>
      <c r="Y50" s="610"/>
      <c r="Z50" s="610"/>
      <c r="AA50" s="610"/>
      <c r="AB50" s="610"/>
      <c r="AC50" s="610"/>
      <c r="AD50" s="610"/>
      <c r="AE50" s="610"/>
      <c r="AF50" s="610"/>
      <c r="AG50" s="610"/>
      <c r="AH50" s="610"/>
      <c r="AI50" s="610"/>
      <c r="AJ50" s="610"/>
      <c r="AK50" s="610"/>
      <c r="AL50" s="610"/>
      <c r="AM50" s="610"/>
      <c r="AN50" s="610"/>
      <c r="AO50" s="610"/>
      <c r="AP50" s="610"/>
      <c r="AQ50" s="610"/>
      <c r="AR50" s="610"/>
      <c r="AS50" s="610"/>
      <c r="AT50" s="610"/>
      <c r="AU50" s="610"/>
      <c r="AV50" s="610"/>
      <c r="AW50" s="610"/>
      <c r="AX50" s="610"/>
      <c r="AY50" s="610"/>
      <c r="AZ50" s="610"/>
      <c r="BA50" s="610"/>
      <c r="BB50" s="610"/>
      <c r="BC50" s="610"/>
      <c r="BD50" s="713"/>
      <c r="BE50" s="713"/>
      <c r="BF50" s="713"/>
      <c r="BG50" s="610"/>
      <c r="BH50" s="610"/>
      <c r="BI50" s="610"/>
      <c r="BJ50" s="610"/>
      <c r="BK50" s="610"/>
      <c r="BL50" s="610"/>
      <c r="BM50" s="610"/>
      <c r="BN50" s="610"/>
      <c r="BO50" s="610"/>
      <c r="BP50" s="610"/>
      <c r="BQ50" s="610"/>
      <c r="BR50" s="610"/>
      <c r="BS50" s="610"/>
      <c r="BT50" s="610"/>
      <c r="BU50" s="610"/>
      <c r="BV50" s="610"/>
    </row>
    <row r="51" spans="1:74" s="611" customFormat="1" x14ac:dyDescent="0.2">
      <c r="A51" s="608"/>
      <c r="B51" s="612" t="s">
        <v>1281</v>
      </c>
      <c r="C51" s="612"/>
      <c r="D51" s="612"/>
      <c r="E51" s="612"/>
      <c r="F51" s="612"/>
      <c r="G51" s="612"/>
      <c r="H51" s="612"/>
      <c r="I51" s="612"/>
      <c r="J51" s="612"/>
      <c r="K51" s="612"/>
      <c r="L51" s="612"/>
      <c r="M51" s="612"/>
      <c r="N51" s="612"/>
      <c r="O51" s="612"/>
      <c r="P51" s="612"/>
      <c r="Q51" s="612"/>
      <c r="R51" s="612"/>
      <c r="S51" s="612"/>
      <c r="T51" s="612"/>
      <c r="U51" s="612"/>
      <c r="V51" s="612"/>
      <c r="W51" s="612"/>
      <c r="X51" s="612"/>
      <c r="Y51" s="612"/>
      <c r="Z51" s="612"/>
      <c r="AA51" s="612"/>
      <c r="AB51" s="612"/>
      <c r="AC51" s="612"/>
      <c r="AD51" s="612"/>
      <c r="AE51" s="612"/>
      <c r="AF51" s="612"/>
      <c r="AG51" s="612"/>
      <c r="AH51" s="612"/>
      <c r="AI51" s="612"/>
      <c r="AJ51" s="612"/>
      <c r="AK51" s="612"/>
      <c r="AL51" s="612"/>
      <c r="AM51" s="612"/>
      <c r="AN51" s="612"/>
      <c r="AO51" s="612"/>
      <c r="AP51" s="612"/>
      <c r="AQ51" s="612"/>
      <c r="AR51" s="612"/>
      <c r="AS51" s="612"/>
      <c r="AT51" s="612"/>
      <c r="AU51" s="612"/>
      <c r="AV51" s="612"/>
      <c r="AW51" s="612"/>
      <c r="AX51" s="612"/>
      <c r="AY51" s="612"/>
      <c r="AZ51" s="612"/>
      <c r="BA51" s="612"/>
      <c r="BB51" s="612"/>
      <c r="BC51" s="612"/>
      <c r="BD51" s="714"/>
      <c r="BE51" s="714"/>
      <c r="BF51" s="714"/>
      <c r="BG51" s="612"/>
      <c r="BH51" s="612"/>
      <c r="BI51" s="612"/>
      <c r="BJ51" s="612"/>
      <c r="BK51" s="612"/>
      <c r="BL51" s="612"/>
      <c r="BM51" s="612"/>
      <c r="BN51" s="612"/>
      <c r="BO51" s="612"/>
      <c r="BP51" s="612"/>
      <c r="BQ51" s="612"/>
      <c r="BR51" s="612"/>
      <c r="BS51" s="612"/>
      <c r="BT51" s="612"/>
      <c r="BU51" s="612"/>
      <c r="BV51" s="612"/>
    </row>
    <row r="52" spans="1:74" s="611" customFormat="1" ht="12.75" x14ac:dyDescent="0.2">
      <c r="A52" s="608"/>
      <c r="B52" s="609" t="s">
        <v>1282</v>
      </c>
      <c r="C52" s="610"/>
      <c r="D52" s="610"/>
      <c r="E52" s="610"/>
      <c r="F52" s="610"/>
      <c r="G52" s="610"/>
      <c r="H52" s="610"/>
      <c r="I52" s="610"/>
      <c r="J52" s="610"/>
      <c r="K52" s="610"/>
      <c r="L52" s="610"/>
      <c r="M52" s="610"/>
      <c r="N52" s="610"/>
      <c r="O52" s="610"/>
      <c r="P52" s="610"/>
      <c r="Q52" s="610"/>
      <c r="R52" s="610"/>
      <c r="S52" s="610"/>
      <c r="T52" s="610"/>
      <c r="U52" s="610"/>
      <c r="V52" s="610"/>
      <c r="W52" s="610"/>
      <c r="X52" s="610"/>
      <c r="Y52" s="610"/>
      <c r="Z52" s="610"/>
      <c r="AA52" s="610"/>
      <c r="AB52" s="610"/>
      <c r="AC52" s="610"/>
      <c r="AD52" s="610"/>
      <c r="AE52" s="610"/>
      <c r="AF52" s="610"/>
      <c r="AG52" s="610"/>
      <c r="AH52" s="610"/>
      <c r="AI52" s="610"/>
      <c r="AJ52" s="610"/>
      <c r="AK52" s="610"/>
      <c r="AL52" s="610"/>
      <c r="AM52" s="610"/>
      <c r="AN52" s="610"/>
      <c r="AO52" s="610"/>
      <c r="AP52" s="610"/>
      <c r="AQ52" s="610"/>
      <c r="AR52" s="610"/>
      <c r="AS52" s="610"/>
      <c r="AT52" s="610"/>
      <c r="AU52" s="610"/>
      <c r="AV52" s="610"/>
      <c r="AW52" s="610"/>
      <c r="AX52" s="610"/>
      <c r="AY52" s="610"/>
      <c r="AZ52" s="610"/>
      <c r="BA52" s="610"/>
      <c r="BB52" s="610"/>
      <c r="BC52" s="610"/>
      <c r="BD52" s="713"/>
      <c r="BE52" s="713"/>
      <c r="BF52" s="713"/>
      <c r="BG52" s="610"/>
      <c r="BH52" s="610"/>
      <c r="BI52" s="610"/>
      <c r="BJ52" s="610"/>
      <c r="BK52" s="610"/>
      <c r="BL52" s="610"/>
      <c r="BM52" s="610"/>
      <c r="BN52" s="610"/>
      <c r="BO52" s="610"/>
      <c r="BP52" s="610"/>
      <c r="BQ52" s="610"/>
      <c r="BR52" s="610"/>
      <c r="BS52" s="610"/>
      <c r="BT52" s="610"/>
      <c r="BU52" s="610"/>
      <c r="BV52" s="610"/>
    </row>
    <row r="53" spans="1:74" s="611" customFormat="1" ht="12.75" x14ac:dyDescent="0.2">
      <c r="A53" s="608"/>
      <c r="B53" s="846" t="s">
        <v>1283</v>
      </c>
      <c r="C53" s="790"/>
      <c r="D53" s="790"/>
      <c r="E53" s="790"/>
      <c r="F53" s="790"/>
      <c r="G53" s="790"/>
      <c r="H53" s="790"/>
      <c r="I53" s="790"/>
      <c r="J53" s="790"/>
      <c r="K53" s="790"/>
      <c r="L53" s="790"/>
      <c r="M53" s="790"/>
      <c r="N53" s="790"/>
      <c r="O53" s="790"/>
      <c r="P53" s="790"/>
      <c r="Q53" s="786"/>
      <c r="R53" s="610"/>
      <c r="S53" s="610"/>
      <c r="T53" s="610"/>
      <c r="U53" s="610"/>
      <c r="V53" s="610"/>
      <c r="W53" s="610"/>
      <c r="X53" s="610"/>
      <c r="Y53" s="610"/>
      <c r="Z53" s="610"/>
      <c r="AA53" s="610"/>
      <c r="AB53" s="610"/>
      <c r="AC53" s="610"/>
      <c r="AD53" s="610"/>
      <c r="AE53" s="610"/>
      <c r="AF53" s="610"/>
      <c r="AG53" s="610"/>
      <c r="AH53" s="610"/>
      <c r="AI53" s="610"/>
      <c r="AJ53" s="610"/>
      <c r="AK53" s="610"/>
      <c r="AL53" s="610"/>
      <c r="AM53" s="610"/>
      <c r="AN53" s="610"/>
      <c r="AO53" s="610"/>
      <c r="AP53" s="610"/>
      <c r="AQ53" s="610"/>
      <c r="AR53" s="610"/>
      <c r="AS53" s="610"/>
      <c r="AT53" s="610"/>
      <c r="AU53" s="610"/>
      <c r="AV53" s="610"/>
      <c r="AW53" s="610"/>
      <c r="AX53" s="610"/>
      <c r="AY53" s="610"/>
      <c r="AZ53" s="610"/>
      <c r="BA53" s="610"/>
      <c r="BB53" s="610"/>
      <c r="BC53" s="610"/>
      <c r="BD53" s="713"/>
      <c r="BE53" s="713"/>
      <c r="BF53" s="713"/>
      <c r="BG53" s="610"/>
      <c r="BH53" s="610"/>
      <c r="BI53" s="610"/>
      <c r="BJ53" s="610"/>
      <c r="BK53" s="610"/>
      <c r="BL53" s="610"/>
      <c r="BM53" s="610"/>
      <c r="BN53" s="610"/>
      <c r="BO53" s="610"/>
      <c r="BP53" s="610"/>
      <c r="BQ53" s="610"/>
      <c r="BR53" s="610"/>
      <c r="BS53" s="610"/>
      <c r="BT53" s="610"/>
      <c r="BU53" s="610"/>
      <c r="BV53" s="610"/>
    </row>
    <row r="54" spans="1:74" s="611" customFormat="1" ht="12" customHeight="1" x14ac:dyDescent="0.2">
      <c r="A54" s="608"/>
      <c r="B54" s="613" t="s">
        <v>494</v>
      </c>
      <c r="C54" s="610"/>
      <c r="D54" s="610"/>
      <c r="E54" s="610"/>
      <c r="F54" s="610"/>
      <c r="G54" s="610"/>
      <c r="H54" s="610"/>
      <c r="I54" s="610"/>
      <c r="J54" s="610"/>
      <c r="K54" s="610"/>
      <c r="L54" s="610"/>
      <c r="M54" s="610"/>
      <c r="N54" s="610"/>
      <c r="O54" s="610"/>
      <c r="P54" s="610"/>
      <c r="Q54" s="610"/>
      <c r="R54" s="610"/>
      <c r="S54" s="610"/>
      <c r="T54" s="610"/>
      <c r="U54" s="610"/>
      <c r="V54" s="610"/>
      <c r="W54" s="610"/>
      <c r="X54" s="610"/>
      <c r="Y54" s="610"/>
      <c r="Z54" s="610"/>
      <c r="AA54" s="610"/>
      <c r="AB54" s="610"/>
      <c r="AC54" s="610"/>
      <c r="AD54" s="610"/>
      <c r="AE54" s="610"/>
      <c r="AF54" s="610"/>
      <c r="AG54" s="610"/>
      <c r="AH54" s="610"/>
      <c r="AI54" s="610"/>
      <c r="AJ54" s="610"/>
      <c r="AK54" s="610"/>
      <c r="AL54" s="610"/>
      <c r="AM54" s="610"/>
      <c r="AN54" s="610"/>
      <c r="AO54" s="610"/>
      <c r="AP54" s="610"/>
      <c r="AQ54" s="610"/>
      <c r="AR54" s="610"/>
      <c r="AS54" s="610"/>
      <c r="AT54" s="610"/>
      <c r="AU54" s="610"/>
      <c r="AV54" s="610"/>
      <c r="AW54" s="610"/>
      <c r="AX54" s="610"/>
      <c r="AY54" s="610"/>
      <c r="AZ54" s="610"/>
      <c r="BA54" s="610"/>
      <c r="BB54" s="610"/>
      <c r="BC54" s="610"/>
      <c r="BD54" s="713"/>
      <c r="BE54" s="713"/>
      <c r="BF54" s="713"/>
      <c r="BG54" s="610"/>
      <c r="BH54" s="610"/>
      <c r="BI54" s="610"/>
      <c r="BJ54" s="610"/>
      <c r="BK54" s="610"/>
      <c r="BL54" s="610"/>
      <c r="BM54" s="610"/>
      <c r="BN54" s="610"/>
      <c r="BO54" s="610"/>
      <c r="BP54" s="610"/>
      <c r="BQ54" s="610"/>
      <c r="BR54" s="610"/>
      <c r="BS54" s="610"/>
      <c r="BT54" s="610"/>
      <c r="BU54" s="610"/>
      <c r="BV54" s="610"/>
    </row>
    <row r="55" spans="1:74" s="611" customFormat="1" ht="22.35" customHeight="1" x14ac:dyDescent="0.2">
      <c r="A55" s="608"/>
      <c r="B55" s="614" t="s">
        <v>495</v>
      </c>
      <c r="C55" s="610"/>
      <c r="D55" s="610"/>
      <c r="E55" s="610"/>
      <c r="F55" s="610"/>
      <c r="G55" s="610"/>
      <c r="H55" s="610"/>
      <c r="I55" s="610"/>
      <c r="J55" s="610"/>
      <c r="K55" s="610"/>
      <c r="L55" s="610"/>
      <c r="M55" s="610"/>
      <c r="N55" s="610"/>
      <c r="O55" s="610"/>
      <c r="P55" s="610"/>
      <c r="Q55" s="610"/>
      <c r="R55" s="610"/>
      <c r="S55" s="610"/>
      <c r="T55" s="610"/>
      <c r="U55" s="610"/>
      <c r="V55" s="610"/>
      <c r="W55" s="610"/>
      <c r="X55" s="610"/>
      <c r="Y55" s="610"/>
      <c r="Z55" s="610"/>
      <c r="AA55" s="610"/>
      <c r="AB55" s="610"/>
      <c r="AC55" s="610"/>
      <c r="AD55" s="610"/>
      <c r="AE55" s="610"/>
      <c r="AF55" s="610"/>
      <c r="AG55" s="610"/>
      <c r="AH55" s="610"/>
      <c r="AI55" s="610"/>
      <c r="AJ55" s="610"/>
      <c r="AK55" s="610"/>
      <c r="AL55" s="610"/>
      <c r="AM55" s="610"/>
      <c r="AN55" s="610"/>
      <c r="AO55" s="610"/>
      <c r="AP55" s="610"/>
      <c r="AQ55" s="610"/>
      <c r="AR55" s="610"/>
      <c r="AS55" s="610"/>
      <c r="AT55" s="610"/>
      <c r="AU55" s="610"/>
      <c r="AV55" s="610"/>
      <c r="AW55" s="610"/>
      <c r="AX55" s="610"/>
      <c r="AY55" s="610"/>
      <c r="AZ55" s="610"/>
      <c r="BA55" s="610"/>
      <c r="BB55" s="610"/>
      <c r="BC55" s="610"/>
      <c r="BD55" s="713"/>
      <c r="BE55" s="713"/>
      <c r="BF55" s="713"/>
      <c r="BG55" s="610"/>
      <c r="BH55" s="610"/>
      <c r="BI55" s="610"/>
      <c r="BJ55" s="610"/>
      <c r="BK55" s="610"/>
      <c r="BL55" s="610"/>
      <c r="BM55" s="610"/>
      <c r="BN55" s="610"/>
      <c r="BO55" s="610"/>
      <c r="BP55" s="610"/>
      <c r="BQ55" s="610"/>
      <c r="BR55" s="610"/>
      <c r="BS55" s="610"/>
      <c r="BT55" s="610"/>
      <c r="BU55" s="610"/>
      <c r="BV55" s="610"/>
    </row>
    <row r="56" spans="1:74" s="611" customFormat="1" ht="12" customHeight="1" x14ac:dyDescent="0.2">
      <c r="A56" s="608"/>
      <c r="B56" s="615" t="s">
        <v>1045</v>
      </c>
      <c r="C56" s="616"/>
      <c r="D56" s="616"/>
      <c r="E56" s="616"/>
      <c r="F56" s="616"/>
      <c r="G56" s="616"/>
      <c r="H56" s="616"/>
      <c r="I56" s="616"/>
      <c r="J56" s="616"/>
      <c r="K56" s="616"/>
      <c r="L56" s="616"/>
      <c r="M56" s="616"/>
      <c r="N56" s="616"/>
      <c r="O56" s="616"/>
      <c r="P56" s="616"/>
      <c r="Q56" s="616"/>
      <c r="R56" s="616"/>
      <c r="S56" s="616"/>
      <c r="T56" s="616"/>
      <c r="U56" s="616"/>
      <c r="V56" s="616"/>
      <c r="W56" s="616"/>
      <c r="X56" s="616"/>
      <c r="Y56" s="616"/>
      <c r="Z56" s="616"/>
      <c r="AA56" s="616"/>
      <c r="AB56" s="616"/>
      <c r="AC56" s="616"/>
      <c r="AD56" s="616"/>
      <c r="AE56" s="616"/>
      <c r="AF56" s="616"/>
      <c r="AG56" s="616"/>
      <c r="AH56" s="616"/>
      <c r="AI56" s="616"/>
      <c r="AJ56" s="616"/>
      <c r="AK56" s="616"/>
      <c r="AL56" s="616"/>
      <c r="AM56" s="616"/>
      <c r="AN56" s="616"/>
      <c r="AO56" s="616"/>
      <c r="AP56" s="616"/>
      <c r="AQ56" s="616"/>
      <c r="AR56" s="616"/>
      <c r="AS56" s="616"/>
      <c r="AT56" s="616"/>
      <c r="AU56" s="616"/>
      <c r="AV56" s="616"/>
      <c r="AW56" s="616"/>
      <c r="AX56" s="616"/>
      <c r="AY56" s="616"/>
      <c r="AZ56" s="616"/>
      <c r="BA56" s="616"/>
      <c r="BB56" s="616"/>
      <c r="BC56" s="616"/>
      <c r="BD56" s="715"/>
      <c r="BE56" s="715"/>
      <c r="BF56" s="715"/>
      <c r="BG56" s="616"/>
      <c r="BH56" s="616"/>
      <c r="BI56" s="616"/>
      <c r="BJ56" s="616"/>
      <c r="BK56" s="616"/>
      <c r="BL56" s="616"/>
      <c r="BM56" s="616"/>
      <c r="BN56" s="616"/>
      <c r="BO56" s="616"/>
      <c r="BP56" s="616"/>
      <c r="BQ56" s="616"/>
      <c r="BR56" s="616"/>
      <c r="BS56" s="616"/>
      <c r="BT56" s="616"/>
      <c r="BU56" s="616"/>
      <c r="BV56" s="616"/>
    </row>
    <row r="57" spans="1:74" s="611" customFormat="1" ht="12" customHeight="1" x14ac:dyDescent="0.2">
      <c r="A57" s="608"/>
      <c r="B57" s="806" t="s">
        <v>1147</v>
      </c>
      <c r="C57" s="786"/>
      <c r="D57" s="786"/>
      <c r="E57" s="786"/>
      <c r="F57" s="786"/>
      <c r="G57" s="786"/>
      <c r="H57" s="786"/>
      <c r="I57" s="786"/>
      <c r="J57" s="786"/>
      <c r="K57" s="786"/>
      <c r="L57" s="786"/>
      <c r="M57" s="786"/>
      <c r="N57" s="786"/>
      <c r="O57" s="786"/>
      <c r="P57" s="786"/>
      <c r="Q57" s="786"/>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715"/>
      <c r="BE57" s="715"/>
      <c r="BF57" s="715"/>
      <c r="BG57" s="617"/>
      <c r="BH57" s="617"/>
      <c r="BI57" s="617"/>
      <c r="BJ57" s="617"/>
      <c r="BK57" s="617"/>
      <c r="BL57" s="617"/>
      <c r="BM57" s="617"/>
      <c r="BN57" s="617"/>
      <c r="BO57" s="617"/>
      <c r="BP57" s="617"/>
      <c r="BQ57" s="617"/>
      <c r="BR57" s="617"/>
      <c r="BS57" s="617"/>
      <c r="BT57" s="617"/>
      <c r="BU57" s="617"/>
      <c r="BV57" s="617"/>
    </row>
  </sheetData>
  <mergeCells count="9">
    <mergeCell ref="B57:Q57"/>
    <mergeCell ref="BK3:BV3"/>
    <mergeCell ref="A1:A2"/>
    <mergeCell ref="C3:N3"/>
    <mergeCell ref="O3:Z3"/>
    <mergeCell ref="AA3:AL3"/>
    <mergeCell ref="AM3:AX3"/>
    <mergeCell ref="AY3:BJ3"/>
    <mergeCell ref="B53:Q5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4"/>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D7" sqref="BD7:BD45"/>
    </sheetView>
  </sheetViews>
  <sheetFormatPr defaultColWidth="9.140625" defaultRowHeight="12" customHeight="1" x14ac:dyDescent="0.25"/>
  <cols>
    <col min="1" max="1" width="12.42578125" style="745" customWidth="1"/>
    <col min="2" max="2" width="26" style="745" customWidth="1"/>
    <col min="3" max="55" width="6.5703125" style="745" customWidth="1"/>
    <col min="56" max="58" width="6.5703125" style="763" customWidth="1"/>
    <col min="59" max="74" width="6.5703125" style="745" customWidth="1"/>
    <col min="75" max="16384" width="9.140625" style="745"/>
  </cols>
  <sheetData>
    <row r="1" spans="1:74" ht="12.75" customHeight="1" x14ac:dyDescent="0.25">
      <c r="A1" s="847" t="s">
        <v>995</v>
      </c>
      <c r="B1" s="748" t="s">
        <v>1284</v>
      </c>
      <c r="C1" s="746"/>
      <c r="D1" s="746"/>
      <c r="E1" s="746"/>
      <c r="F1" s="746"/>
      <c r="G1" s="746"/>
      <c r="H1" s="746"/>
      <c r="I1" s="746"/>
      <c r="J1" s="746"/>
      <c r="K1" s="746"/>
      <c r="L1" s="746"/>
      <c r="M1" s="746"/>
      <c r="N1" s="746"/>
      <c r="O1" s="746"/>
      <c r="P1" s="746"/>
      <c r="Q1" s="746"/>
    </row>
    <row r="2" spans="1:74" ht="12.75" customHeight="1" x14ac:dyDescent="0.25">
      <c r="A2" s="847"/>
      <c r="B2" s="747" t="str">
        <f>"U.S. Energy Information Administration  |  Short-Term Energy Outlook - "&amp;Dates!$D$1</f>
        <v>U.S. Energy Information Administration  |  Short-Term Energy Outlook - July 2018</v>
      </c>
      <c r="C2" s="746"/>
      <c r="D2" s="746"/>
      <c r="E2" s="746"/>
      <c r="F2" s="746"/>
      <c r="G2" s="746"/>
      <c r="H2" s="746"/>
      <c r="I2" s="746"/>
      <c r="J2" s="746"/>
      <c r="K2" s="746"/>
      <c r="L2" s="746"/>
      <c r="M2" s="746"/>
      <c r="N2" s="746"/>
      <c r="O2" s="746"/>
      <c r="P2" s="746"/>
      <c r="Q2" s="746"/>
    </row>
    <row r="3" spans="1:74" ht="12.75" customHeight="1" x14ac:dyDescent="0.25">
      <c r="A3" s="751"/>
      <c r="B3" s="752"/>
      <c r="C3" s="848">
        <f>Dates!D3</f>
        <v>2014</v>
      </c>
      <c r="D3" s="849"/>
      <c r="E3" s="849"/>
      <c r="F3" s="849"/>
      <c r="G3" s="849"/>
      <c r="H3" s="849"/>
      <c r="I3" s="849"/>
      <c r="J3" s="849"/>
      <c r="K3" s="849"/>
      <c r="L3" s="849"/>
      <c r="M3" s="849"/>
      <c r="N3" s="850"/>
      <c r="O3" s="848">
        <f>C3+1</f>
        <v>2015</v>
      </c>
      <c r="P3" s="849"/>
      <c r="Q3" s="849"/>
      <c r="R3" s="849"/>
      <c r="S3" s="849"/>
      <c r="T3" s="849"/>
      <c r="U3" s="849"/>
      <c r="V3" s="849"/>
      <c r="W3" s="849"/>
      <c r="X3" s="849"/>
      <c r="Y3" s="849"/>
      <c r="Z3" s="850"/>
      <c r="AA3" s="848">
        <f>O3+1</f>
        <v>2016</v>
      </c>
      <c r="AB3" s="849"/>
      <c r="AC3" s="849"/>
      <c r="AD3" s="849"/>
      <c r="AE3" s="849"/>
      <c r="AF3" s="849"/>
      <c r="AG3" s="849"/>
      <c r="AH3" s="849"/>
      <c r="AI3" s="849"/>
      <c r="AJ3" s="849"/>
      <c r="AK3" s="849"/>
      <c r="AL3" s="850"/>
      <c r="AM3" s="848">
        <f>AA3+1</f>
        <v>2017</v>
      </c>
      <c r="AN3" s="849"/>
      <c r="AO3" s="849"/>
      <c r="AP3" s="849"/>
      <c r="AQ3" s="849"/>
      <c r="AR3" s="849"/>
      <c r="AS3" s="849"/>
      <c r="AT3" s="849"/>
      <c r="AU3" s="849"/>
      <c r="AV3" s="849"/>
      <c r="AW3" s="849"/>
      <c r="AX3" s="850"/>
      <c r="AY3" s="848">
        <f>AM3+1</f>
        <v>2018</v>
      </c>
      <c r="AZ3" s="849"/>
      <c r="BA3" s="849"/>
      <c r="BB3" s="849"/>
      <c r="BC3" s="849"/>
      <c r="BD3" s="849"/>
      <c r="BE3" s="849"/>
      <c r="BF3" s="849"/>
      <c r="BG3" s="849"/>
      <c r="BH3" s="849"/>
      <c r="BI3" s="849"/>
      <c r="BJ3" s="850"/>
      <c r="BK3" s="848">
        <f>AY3+1</f>
        <v>2019</v>
      </c>
      <c r="BL3" s="849"/>
      <c r="BM3" s="849"/>
      <c r="BN3" s="849"/>
      <c r="BO3" s="849"/>
      <c r="BP3" s="849"/>
      <c r="BQ3" s="849"/>
      <c r="BR3" s="849"/>
      <c r="BS3" s="849"/>
      <c r="BT3" s="849"/>
      <c r="BU3" s="849"/>
      <c r="BV3" s="850"/>
    </row>
    <row r="4" spans="1:74" ht="12.75" customHeight="1" x14ac:dyDescent="0.25">
      <c r="A4" s="751"/>
      <c r="B4" s="753"/>
      <c r="C4" s="754" t="s">
        <v>606</v>
      </c>
      <c r="D4" s="754" t="s">
        <v>607</v>
      </c>
      <c r="E4" s="754" t="s">
        <v>608</v>
      </c>
      <c r="F4" s="754" t="s">
        <v>609</v>
      </c>
      <c r="G4" s="754" t="s">
        <v>610</v>
      </c>
      <c r="H4" s="754" t="s">
        <v>611</v>
      </c>
      <c r="I4" s="754" t="s">
        <v>612</v>
      </c>
      <c r="J4" s="754" t="s">
        <v>613</v>
      </c>
      <c r="K4" s="754" t="s">
        <v>614</v>
      </c>
      <c r="L4" s="754" t="s">
        <v>615</v>
      </c>
      <c r="M4" s="754" t="s">
        <v>616</v>
      </c>
      <c r="N4" s="754" t="s">
        <v>617</v>
      </c>
      <c r="O4" s="754" t="s">
        <v>606</v>
      </c>
      <c r="P4" s="754" t="s">
        <v>607</v>
      </c>
      <c r="Q4" s="754" t="s">
        <v>608</v>
      </c>
      <c r="R4" s="754" t="s">
        <v>609</v>
      </c>
      <c r="S4" s="754" t="s">
        <v>610</v>
      </c>
      <c r="T4" s="754" t="s">
        <v>611</v>
      </c>
      <c r="U4" s="754" t="s">
        <v>612</v>
      </c>
      <c r="V4" s="754" t="s">
        <v>613</v>
      </c>
      <c r="W4" s="754" t="s">
        <v>614</v>
      </c>
      <c r="X4" s="754" t="s">
        <v>615</v>
      </c>
      <c r="Y4" s="754" t="s">
        <v>616</v>
      </c>
      <c r="Z4" s="754" t="s">
        <v>617</v>
      </c>
      <c r="AA4" s="754" t="s">
        <v>606</v>
      </c>
      <c r="AB4" s="754" t="s">
        <v>607</v>
      </c>
      <c r="AC4" s="754" t="s">
        <v>608</v>
      </c>
      <c r="AD4" s="754" t="s">
        <v>609</v>
      </c>
      <c r="AE4" s="754" t="s">
        <v>610</v>
      </c>
      <c r="AF4" s="754" t="s">
        <v>611</v>
      </c>
      <c r="AG4" s="754" t="s">
        <v>612</v>
      </c>
      <c r="AH4" s="754" t="s">
        <v>613</v>
      </c>
      <c r="AI4" s="754" t="s">
        <v>614</v>
      </c>
      <c r="AJ4" s="754" t="s">
        <v>615</v>
      </c>
      <c r="AK4" s="754" t="s">
        <v>616</v>
      </c>
      <c r="AL4" s="754" t="s">
        <v>617</v>
      </c>
      <c r="AM4" s="754" t="s">
        <v>606</v>
      </c>
      <c r="AN4" s="754" t="s">
        <v>607</v>
      </c>
      <c r="AO4" s="754" t="s">
        <v>608</v>
      </c>
      <c r="AP4" s="754" t="s">
        <v>609</v>
      </c>
      <c r="AQ4" s="754" t="s">
        <v>610</v>
      </c>
      <c r="AR4" s="754" t="s">
        <v>611</v>
      </c>
      <c r="AS4" s="754" t="s">
        <v>612</v>
      </c>
      <c r="AT4" s="754" t="s">
        <v>613</v>
      </c>
      <c r="AU4" s="754" t="s">
        <v>614</v>
      </c>
      <c r="AV4" s="754" t="s">
        <v>615</v>
      </c>
      <c r="AW4" s="754" t="s">
        <v>616</v>
      </c>
      <c r="AX4" s="754" t="s">
        <v>617</v>
      </c>
      <c r="AY4" s="754" t="s">
        <v>606</v>
      </c>
      <c r="AZ4" s="754" t="s">
        <v>607</v>
      </c>
      <c r="BA4" s="754" t="s">
        <v>608</v>
      </c>
      <c r="BB4" s="754" t="s">
        <v>609</v>
      </c>
      <c r="BC4" s="754" t="s">
        <v>610</v>
      </c>
      <c r="BD4" s="754" t="s">
        <v>611</v>
      </c>
      <c r="BE4" s="754" t="s">
        <v>612</v>
      </c>
      <c r="BF4" s="754" t="s">
        <v>613</v>
      </c>
      <c r="BG4" s="754" t="s">
        <v>614</v>
      </c>
      <c r="BH4" s="754" t="s">
        <v>615</v>
      </c>
      <c r="BI4" s="754" t="s">
        <v>616</v>
      </c>
      <c r="BJ4" s="754" t="s">
        <v>617</v>
      </c>
      <c r="BK4" s="754" t="s">
        <v>606</v>
      </c>
      <c r="BL4" s="754" t="s">
        <v>607</v>
      </c>
      <c r="BM4" s="754" t="s">
        <v>608</v>
      </c>
      <c r="BN4" s="754" t="s">
        <v>609</v>
      </c>
      <c r="BO4" s="754" t="s">
        <v>610</v>
      </c>
      <c r="BP4" s="754" t="s">
        <v>611</v>
      </c>
      <c r="BQ4" s="754" t="s">
        <v>612</v>
      </c>
      <c r="BR4" s="754" t="s">
        <v>613</v>
      </c>
      <c r="BS4" s="754" t="s">
        <v>614</v>
      </c>
      <c r="BT4" s="754" t="s">
        <v>615</v>
      </c>
      <c r="BU4" s="754" t="s">
        <v>616</v>
      </c>
      <c r="BV4" s="754" t="s">
        <v>617</v>
      </c>
    </row>
    <row r="5" spans="1:74" ht="12" customHeight="1" x14ac:dyDescent="0.25">
      <c r="A5" s="751"/>
      <c r="B5" s="750" t="s">
        <v>1292</v>
      </c>
      <c r="C5" s="746"/>
      <c r="D5" s="746"/>
      <c r="E5" s="746"/>
      <c r="F5" s="746"/>
      <c r="G5" s="746"/>
      <c r="H5" s="746"/>
      <c r="I5" s="746"/>
      <c r="J5" s="746"/>
      <c r="K5" s="746"/>
      <c r="L5" s="746"/>
      <c r="M5" s="746"/>
      <c r="N5" s="746"/>
      <c r="O5" s="746"/>
      <c r="P5" s="746"/>
      <c r="Q5" s="746"/>
      <c r="BG5" s="763"/>
      <c r="BH5" s="763"/>
      <c r="BI5" s="763"/>
    </row>
    <row r="6" spans="1:74" ht="12" customHeight="1" x14ac:dyDescent="0.25">
      <c r="A6" s="751"/>
      <c r="B6" s="750" t="s">
        <v>1293</v>
      </c>
      <c r="C6" s="746"/>
      <c r="D6" s="746"/>
      <c r="E6" s="746"/>
      <c r="F6" s="746"/>
      <c r="G6" s="746"/>
      <c r="H6" s="746"/>
      <c r="I6" s="746"/>
      <c r="J6" s="746"/>
      <c r="K6" s="746"/>
      <c r="L6" s="746"/>
      <c r="M6" s="746"/>
      <c r="N6" s="746"/>
      <c r="O6" s="746"/>
      <c r="P6" s="746"/>
      <c r="Q6" s="746"/>
      <c r="BG6" s="763"/>
      <c r="BH6" s="763"/>
      <c r="BI6" s="763"/>
    </row>
    <row r="7" spans="1:74" ht="12" customHeight="1" x14ac:dyDescent="0.25">
      <c r="A7" s="751" t="s">
        <v>1285</v>
      </c>
      <c r="B7" s="749" t="s">
        <v>1294</v>
      </c>
      <c r="C7" s="761">
        <v>7046.3</v>
      </c>
      <c r="D7" s="761">
        <v>7051.7</v>
      </c>
      <c r="E7" s="761">
        <v>7060</v>
      </c>
      <c r="F7" s="761">
        <v>7069.9</v>
      </c>
      <c r="G7" s="761">
        <v>7072.9</v>
      </c>
      <c r="H7" s="761">
        <v>7075.8</v>
      </c>
      <c r="I7" s="761">
        <v>7082.8</v>
      </c>
      <c r="J7" s="761">
        <v>7108</v>
      </c>
      <c r="K7" s="761">
        <v>7108</v>
      </c>
      <c r="L7" s="761">
        <v>7152.4</v>
      </c>
      <c r="M7" s="761">
        <v>7158.1</v>
      </c>
      <c r="N7" s="761">
        <v>7161.9</v>
      </c>
      <c r="O7" s="761">
        <v>7299.2</v>
      </c>
      <c r="P7" s="761">
        <v>7305.6</v>
      </c>
      <c r="Q7" s="761">
        <v>7309.8</v>
      </c>
      <c r="R7" s="761">
        <v>7307.7</v>
      </c>
      <c r="S7" s="761">
        <v>7307.7</v>
      </c>
      <c r="T7" s="761">
        <v>7307.7</v>
      </c>
      <c r="U7" s="761">
        <v>7332.7</v>
      </c>
      <c r="V7" s="761">
        <v>7332.7</v>
      </c>
      <c r="W7" s="761">
        <v>7291.5</v>
      </c>
      <c r="X7" s="761">
        <v>7291.5</v>
      </c>
      <c r="Y7" s="761">
        <v>7238.6</v>
      </c>
      <c r="Z7" s="761">
        <v>7230.6</v>
      </c>
      <c r="AA7" s="761">
        <v>7344.6</v>
      </c>
      <c r="AB7" s="761">
        <v>7344.6</v>
      </c>
      <c r="AC7" s="761">
        <v>7343.3</v>
      </c>
      <c r="AD7" s="761">
        <v>7367.1</v>
      </c>
      <c r="AE7" s="761">
        <v>7367.9</v>
      </c>
      <c r="AF7" s="761">
        <v>7375.8</v>
      </c>
      <c r="AG7" s="761">
        <v>7377.4</v>
      </c>
      <c r="AH7" s="761">
        <v>7364.8</v>
      </c>
      <c r="AI7" s="761">
        <v>7368.8</v>
      </c>
      <c r="AJ7" s="761">
        <v>7380.2</v>
      </c>
      <c r="AK7" s="761">
        <v>7399.6</v>
      </c>
      <c r="AL7" s="761">
        <v>7355.9</v>
      </c>
      <c r="AM7" s="761">
        <v>7226.6</v>
      </c>
      <c r="AN7" s="761">
        <v>7225</v>
      </c>
      <c r="AO7" s="761">
        <v>7233.4</v>
      </c>
      <c r="AP7" s="761">
        <v>7255.4</v>
      </c>
      <c r="AQ7" s="761">
        <v>7254.4</v>
      </c>
      <c r="AR7" s="761">
        <v>7268.9</v>
      </c>
      <c r="AS7" s="761">
        <v>7325.6</v>
      </c>
      <c r="AT7" s="761">
        <v>7325.6</v>
      </c>
      <c r="AU7" s="761">
        <v>7325.6</v>
      </c>
      <c r="AV7" s="761">
        <v>7325.6</v>
      </c>
      <c r="AW7" s="761">
        <v>7328.9</v>
      </c>
      <c r="AX7" s="761">
        <v>7318.1</v>
      </c>
      <c r="AY7" s="761">
        <v>7316.7</v>
      </c>
      <c r="AZ7" s="761">
        <v>7294.3</v>
      </c>
      <c r="BA7" s="761">
        <v>7294.3</v>
      </c>
      <c r="BB7" s="761">
        <v>7294.3</v>
      </c>
      <c r="BC7" s="761">
        <v>7292.3</v>
      </c>
      <c r="BD7" s="761">
        <v>7331</v>
      </c>
      <c r="BE7" s="765">
        <v>7330</v>
      </c>
      <c r="BF7" s="765">
        <v>7330</v>
      </c>
      <c r="BG7" s="765">
        <v>7330</v>
      </c>
      <c r="BH7" s="765">
        <v>7330</v>
      </c>
      <c r="BI7" s="765">
        <v>7330</v>
      </c>
      <c r="BJ7" s="765">
        <v>7363.6</v>
      </c>
      <c r="BK7" s="765">
        <v>7365.2</v>
      </c>
      <c r="BL7" s="765">
        <v>7365.2</v>
      </c>
      <c r="BM7" s="765">
        <v>7525.7</v>
      </c>
      <c r="BN7" s="765">
        <v>7525.7</v>
      </c>
      <c r="BO7" s="765">
        <v>7525.7</v>
      </c>
      <c r="BP7" s="765">
        <v>7525.7</v>
      </c>
      <c r="BQ7" s="765">
        <v>7525.7</v>
      </c>
      <c r="BR7" s="765">
        <v>7525.7</v>
      </c>
      <c r="BS7" s="765">
        <v>7525.7</v>
      </c>
      <c r="BT7" s="765">
        <v>7525.7</v>
      </c>
      <c r="BU7" s="765">
        <v>7525.7</v>
      </c>
      <c r="BV7" s="765">
        <v>7525.7</v>
      </c>
    </row>
    <row r="8" spans="1:74" ht="12" customHeight="1" x14ac:dyDescent="0.25">
      <c r="A8" s="751" t="s">
        <v>1286</v>
      </c>
      <c r="B8" s="749" t="s">
        <v>1295</v>
      </c>
      <c r="C8" s="761">
        <v>4155.8999999999996</v>
      </c>
      <c r="D8" s="761">
        <v>4161.3</v>
      </c>
      <c r="E8" s="761">
        <v>4169.6000000000004</v>
      </c>
      <c r="F8" s="761">
        <v>4179.5</v>
      </c>
      <c r="G8" s="761">
        <v>4182.5</v>
      </c>
      <c r="H8" s="761">
        <v>4185.3999999999996</v>
      </c>
      <c r="I8" s="761">
        <v>4192.3999999999996</v>
      </c>
      <c r="J8" s="761">
        <v>4217.6000000000004</v>
      </c>
      <c r="K8" s="761">
        <v>4217.6000000000004</v>
      </c>
      <c r="L8" s="761">
        <v>4215.5</v>
      </c>
      <c r="M8" s="761">
        <v>4221.2</v>
      </c>
      <c r="N8" s="761">
        <v>4225</v>
      </c>
      <c r="O8" s="761">
        <v>4140.8999999999996</v>
      </c>
      <c r="P8" s="761">
        <v>4147.3</v>
      </c>
      <c r="Q8" s="761">
        <v>4151.5</v>
      </c>
      <c r="R8" s="761">
        <v>4149.3999999999996</v>
      </c>
      <c r="S8" s="761">
        <v>4149.3999999999996</v>
      </c>
      <c r="T8" s="761">
        <v>4149.3999999999996</v>
      </c>
      <c r="U8" s="761">
        <v>4174.3999999999996</v>
      </c>
      <c r="V8" s="761">
        <v>4174.3999999999996</v>
      </c>
      <c r="W8" s="761">
        <v>4176.2</v>
      </c>
      <c r="X8" s="761">
        <v>4176.2</v>
      </c>
      <c r="Y8" s="761">
        <v>4173.3</v>
      </c>
      <c r="Z8" s="761">
        <v>4165.3</v>
      </c>
      <c r="AA8" s="761">
        <v>4127</v>
      </c>
      <c r="AB8" s="761">
        <v>4127</v>
      </c>
      <c r="AC8" s="761">
        <v>4125.7</v>
      </c>
      <c r="AD8" s="761">
        <v>4149.5</v>
      </c>
      <c r="AE8" s="761">
        <v>4150.3</v>
      </c>
      <c r="AF8" s="761">
        <v>4158.2</v>
      </c>
      <c r="AG8" s="761">
        <v>4159.8</v>
      </c>
      <c r="AH8" s="761">
        <v>4165.2</v>
      </c>
      <c r="AI8" s="761">
        <v>4169.2</v>
      </c>
      <c r="AJ8" s="761">
        <v>4173.5</v>
      </c>
      <c r="AK8" s="761">
        <v>4192.8999999999996</v>
      </c>
      <c r="AL8" s="761">
        <v>4190.3</v>
      </c>
      <c r="AM8" s="761">
        <v>4195.3</v>
      </c>
      <c r="AN8" s="761">
        <v>4193.7</v>
      </c>
      <c r="AO8" s="761">
        <v>4202.1000000000004</v>
      </c>
      <c r="AP8" s="761">
        <v>4224.1000000000004</v>
      </c>
      <c r="AQ8" s="761">
        <v>4223.1000000000004</v>
      </c>
      <c r="AR8" s="761">
        <v>4237.6000000000004</v>
      </c>
      <c r="AS8" s="761">
        <v>4240.8</v>
      </c>
      <c r="AT8" s="761">
        <v>4240.8</v>
      </c>
      <c r="AU8" s="761">
        <v>4240.8</v>
      </c>
      <c r="AV8" s="761">
        <v>4240.8</v>
      </c>
      <c r="AW8" s="761">
        <v>4244.1000000000004</v>
      </c>
      <c r="AX8" s="761">
        <v>4238.8</v>
      </c>
      <c r="AY8" s="761">
        <v>4237.3999999999996</v>
      </c>
      <c r="AZ8" s="761">
        <v>4215</v>
      </c>
      <c r="BA8" s="761">
        <v>4215</v>
      </c>
      <c r="BB8" s="761">
        <v>4215</v>
      </c>
      <c r="BC8" s="761">
        <v>4213</v>
      </c>
      <c r="BD8" s="761">
        <v>4251.7</v>
      </c>
      <c r="BE8" s="765">
        <v>4250.7</v>
      </c>
      <c r="BF8" s="765">
        <v>4250.7</v>
      </c>
      <c r="BG8" s="765">
        <v>4250.7</v>
      </c>
      <c r="BH8" s="765">
        <v>4250.7</v>
      </c>
      <c r="BI8" s="765">
        <v>4250.7</v>
      </c>
      <c r="BJ8" s="765">
        <v>4284.3</v>
      </c>
      <c r="BK8" s="765">
        <v>4285.8999999999996</v>
      </c>
      <c r="BL8" s="765">
        <v>4285.8999999999996</v>
      </c>
      <c r="BM8" s="765">
        <v>4287.8999999999996</v>
      </c>
      <c r="BN8" s="765">
        <v>4287.8999999999996</v>
      </c>
      <c r="BO8" s="765">
        <v>4287.8999999999996</v>
      </c>
      <c r="BP8" s="765">
        <v>4287.8999999999996</v>
      </c>
      <c r="BQ8" s="765">
        <v>4287.8999999999996</v>
      </c>
      <c r="BR8" s="765">
        <v>4287.8999999999996</v>
      </c>
      <c r="BS8" s="765">
        <v>4287.8999999999996</v>
      </c>
      <c r="BT8" s="765">
        <v>4287.8999999999996</v>
      </c>
      <c r="BU8" s="765">
        <v>4287.8999999999996</v>
      </c>
      <c r="BV8" s="765">
        <v>4287.8999999999996</v>
      </c>
    </row>
    <row r="9" spans="1:74" ht="12" customHeight="1" x14ac:dyDescent="0.25">
      <c r="A9" s="751" t="s">
        <v>1287</v>
      </c>
      <c r="B9" s="749" t="s">
        <v>1296</v>
      </c>
      <c r="C9" s="761">
        <v>2890.4</v>
      </c>
      <c r="D9" s="761">
        <v>2890.4</v>
      </c>
      <c r="E9" s="761">
        <v>2890.4</v>
      </c>
      <c r="F9" s="761">
        <v>2890.4</v>
      </c>
      <c r="G9" s="761">
        <v>2890.4</v>
      </c>
      <c r="H9" s="761">
        <v>2890.4</v>
      </c>
      <c r="I9" s="761">
        <v>2890.4</v>
      </c>
      <c r="J9" s="761">
        <v>2890.4</v>
      </c>
      <c r="K9" s="761">
        <v>2890.4</v>
      </c>
      <c r="L9" s="761">
        <v>2936.9</v>
      </c>
      <c r="M9" s="761">
        <v>2936.9</v>
      </c>
      <c r="N9" s="761">
        <v>2936.9</v>
      </c>
      <c r="O9" s="761">
        <v>3158.3</v>
      </c>
      <c r="P9" s="761">
        <v>3158.3</v>
      </c>
      <c r="Q9" s="761">
        <v>3158.3</v>
      </c>
      <c r="R9" s="761">
        <v>3158.3</v>
      </c>
      <c r="S9" s="761">
        <v>3158.3</v>
      </c>
      <c r="T9" s="761">
        <v>3158.3</v>
      </c>
      <c r="U9" s="761">
        <v>3158.3</v>
      </c>
      <c r="V9" s="761">
        <v>3158.3</v>
      </c>
      <c r="W9" s="761">
        <v>3115.3</v>
      </c>
      <c r="X9" s="761">
        <v>3115.3</v>
      </c>
      <c r="Y9" s="761">
        <v>3065.3</v>
      </c>
      <c r="Z9" s="761">
        <v>3065.3</v>
      </c>
      <c r="AA9" s="761">
        <v>3217.6</v>
      </c>
      <c r="AB9" s="761">
        <v>3217.6</v>
      </c>
      <c r="AC9" s="761">
        <v>3217.6</v>
      </c>
      <c r="AD9" s="761">
        <v>3217.6</v>
      </c>
      <c r="AE9" s="761">
        <v>3217.6</v>
      </c>
      <c r="AF9" s="761">
        <v>3217.6</v>
      </c>
      <c r="AG9" s="761">
        <v>3217.6</v>
      </c>
      <c r="AH9" s="761">
        <v>3199.6</v>
      </c>
      <c r="AI9" s="761">
        <v>3199.6</v>
      </c>
      <c r="AJ9" s="761">
        <v>3206.7</v>
      </c>
      <c r="AK9" s="761">
        <v>3206.7</v>
      </c>
      <c r="AL9" s="761">
        <v>3165.6</v>
      </c>
      <c r="AM9" s="761">
        <v>3031.3</v>
      </c>
      <c r="AN9" s="761">
        <v>3031.3</v>
      </c>
      <c r="AO9" s="761">
        <v>3031.3</v>
      </c>
      <c r="AP9" s="761">
        <v>3031.3</v>
      </c>
      <c r="AQ9" s="761">
        <v>3031.3</v>
      </c>
      <c r="AR9" s="761">
        <v>3031.3</v>
      </c>
      <c r="AS9" s="761">
        <v>3084.8</v>
      </c>
      <c r="AT9" s="761">
        <v>3084.8</v>
      </c>
      <c r="AU9" s="761">
        <v>3084.8</v>
      </c>
      <c r="AV9" s="761">
        <v>3084.8</v>
      </c>
      <c r="AW9" s="761">
        <v>3084.8</v>
      </c>
      <c r="AX9" s="761">
        <v>3079.3</v>
      </c>
      <c r="AY9" s="761">
        <v>3079.3</v>
      </c>
      <c r="AZ9" s="761">
        <v>3079.3</v>
      </c>
      <c r="BA9" s="761">
        <v>3079.3</v>
      </c>
      <c r="BB9" s="761">
        <v>3079.3</v>
      </c>
      <c r="BC9" s="761">
        <v>3079.3</v>
      </c>
      <c r="BD9" s="761">
        <v>3079.3</v>
      </c>
      <c r="BE9" s="765">
        <v>3079.3</v>
      </c>
      <c r="BF9" s="765">
        <v>3079.3</v>
      </c>
      <c r="BG9" s="765">
        <v>3079.3</v>
      </c>
      <c r="BH9" s="765">
        <v>3079.3</v>
      </c>
      <c r="BI9" s="765">
        <v>3079.3</v>
      </c>
      <c r="BJ9" s="765">
        <v>3079.3</v>
      </c>
      <c r="BK9" s="765">
        <v>3079.3</v>
      </c>
      <c r="BL9" s="765">
        <v>3079.3</v>
      </c>
      <c r="BM9" s="765">
        <v>3237.8</v>
      </c>
      <c r="BN9" s="765">
        <v>3237.8</v>
      </c>
      <c r="BO9" s="765">
        <v>3237.8</v>
      </c>
      <c r="BP9" s="765">
        <v>3237.8</v>
      </c>
      <c r="BQ9" s="765">
        <v>3237.8</v>
      </c>
      <c r="BR9" s="765">
        <v>3237.8</v>
      </c>
      <c r="BS9" s="765">
        <v>3237.8</v>
      </c>
      <c r="BT9" s="765">
        <v>3237.8</v>
      </c>
      <c r="BU9" s="765">
        <v>3237.8</v>
      </c>
      <c r="BV9" s="765">
        <v>3237.8</v>
      </c>
    </row>
    <row r="10" spans="1:74" ht="12" customHeight="1" x14ac:dyDescent="0.25">
      <c r="A10" s="751" t="s">
        <v>1288</v>
      </c>
      <c r="B10" s="749" t="s">
        <v>1297</v>
      </c>
      <c r="C10" s="761">
        <v>79343.199999999997</v>
      </c>
      <c r="D10" s="761">
        <v>79354.399999999994</v>
      </c>
      <c r="E10" s="761">
        <v>79330.399999999994</v>
      </c>
      <c r="F10" s="761">
        <v>79338.399999999994</v>
      </c>
      <c r="G10" s="761">
        <v>79340.800000000003</v>
      </c>
      <c r="H10" s="761">
        <v>79464</v>
      </c>
      <c r="I10" s="761">
        <v>79464</v>
      </c>
      <c r="J10" s="761">
        <v>79353.2</v>
      </c>
      <c r="K10" s="761">
        <v>79353.2</v>
      </c>
      <c r="L10" s="761">
        <v>79369.100000000006</v>
      </c>
      <c r="M10" s="761">
        <v>79369.100000000006</v>
      </c>
      <c r="N10" s="761">
        <v>79376.600000000006</v>
      </c>
      <c r="O10" s="761">
        <v>79342.8</v>
      </c>
      <c r="P10" s="761">
        <v>79342.8</v>
      </c>
      <c r="Q10" s="761">
        <v>79342.8</v>
      </c>
      <c r="R10" s="761">
        <v>79342.8</v>
      </c>
      <c r="S10" s="761">
        <v>79345.8</v>
      </c>
      <c r="T10" s="761">
        <v>79466.3</v>
      </c>
      <c r="U10" s="761">
        <v>79466.3</v>
      </c>
      <c r="V10" s="761">
        <v>79362.5</v>
      </c>
      <c r="W10" s="761">
        <v>79363.5</v>
      </c>
      <c r="X10" s="761">
        <v>79363.5</v>
      </c>
      <c r="Y10" s="761">
        <v>79363.5</v>
      </c>
      <c r="Z10" s="761">
        <v>79385.5</v>
      </c>
      <c r="AA10" s="761">
        <v>79375.600000000006</v>
      </c>
      <c r="AB10" s="761">
        <v>79432.600000000006</v>
      </c>
      <c r="AC10" s="761">
        <v>79461.899999999994</v>
      </c>
      <c r="AD10" s="761">
        <v>79499.3</v>
      </c>
      <c r="AE10" s="761">
        <v>79499.3</v>
      </c>
      <c r="AF10" s="761">
        <v>79528.600000000006</v>
      </c>
      <c r="AG10" s="761">
        <v>79653.5</v>
      </c>
      <c r="AH10" s="761">
        <v>79549.7</v>
      </c>
      <c r="AI10" s="761">
        <v>79549.7</v>
      </c>
      <c r="AJ10" s="761">
        <v>79556.2</v>
      </c>
      <c r="AK10" s="761">
        <v>79556.2</v>
      </c>
      <c r="AL10" s="761">
        <v>79556.2</v>
      </c>
      <c r="AM10" s="761">
        <v>79484</v>
      </c>
      <c r="AN10" s="761">
        <v>79484</v>
      </c>
      <c r="AO10" s="761">
        <v>79486.399999999994</v>
      </c>
      <c r="AP10" s="761">
        <v>79486.399999999994</v>
      </c>
      <c r="AQ10" s="761">
        <v>79486.399999999994</v>
      </c>
      <c r="AR10" s="761">
        <v>79493.7</v>
      </c>
      <c r="AS10" s="761">
        <v>79544.3</v>
      </c>
      <c r="AT10" s="761">
        <v>79587.8</v>
      </c>
      <c r="AU10" s="761">
        <v>79587.8</v>
      </c>
      <c r="AV10" s="761">
        <v>79587.8</v>
      </c>
      <c r="AW10" s="761">
        <v>79587.8</v>
      </c>
      <c r="AX10" s="761">
        <v>79585.100000000006</v>
      </c>
      <c r="AY10" s="761">
        <v>79585.100000000006</v>
      </c>
      <c r="AZ10" s="761">
        <v>79597.100000000006</v>
      </c>
      <c r="BA10" s="761">
        <v>79597.100000000006</v>
      </c>
      <c r="BB10" s="761">
        <v>79604.100000000006</v>
      </c>
      <c r="BC10" s="761">
        <v>79565.100000000006</v>
      </c>
      <c r="BD10" s="761">
        <v>79565.100000000006</v>
      </c>
      <c r="BE10" s="765">
        <v>79565.100000000006</v>
      </c>
      <c r="BF10" s="765">
        <v>79582.7</v>
      </c>
      <c r="BG10" s="765">
        <v>79704.7</v>
      </c>
      <c r="BH10" s="765">
        <v>79704.7</v>
      </c>
      <c r="BI10" s="765">
        <v>79708.399999999994</v>
      </c>
      <c r="BJ10" s="765">
        <v>79720.2</v>
      </c>
      <c r="BK10" s="765">
        <v>79738.3</v>
      </c>
      <c r="BL10" s="765">
        <v>79751.8</v>
      </c>
      <c r="BM10" s="765">
        <v>79763.8</v>
      </c>
      <c r="BN10" s="765">
        <v>79763.8</v>
      </c>
      <c r="BO10" s="765">
        <v>79763.8</v>
      </c>
      <c r="BP10" s="765">
        <v>79791.3</v>
      </c>
      <c r="BQ10" s="765">
        <v>79792.399999999994</v>
      </c>
      <c r="BR10" s="765">
        <v>79696.800000000003</v>
      </c>
      <c r="BS10" s="765">
        <v>79751.8</v>
      </c>
      <c r="BT10" s="765">
        <v>79753.8</v>
      </c>
      <c r="BU10" s="765">
        <v>79753.8</v>
      </c>
      <c r="BV10" s="765">
        <v>79785.899999999994</v>
      </c>
    </row>
    <row r="11" spans="1:74" ht="12" customHeight="1" x14ac:dyDescent="0.25">
      <c r="A11" s="751" t="s">
        <v>1289</v>
      </c>
      <c r="B11" s="749" t="s">
        <v>94</v>
      </c>
      <c r="C11" s="761">
        <v>2514.3000000000002</v>
      </c>
      <c r="D11" s="761">
        <v>2514.3000000000002</v>
      </c>
      <c r="E11" s="761">
        <v>2514.3000000000002</v>
      </c>
      <c r="F11" s="761">
        <v>2514.3000000000002</v>
      </c>
      <c r="G11" s="761">
        <v>2514.3000000000002</v>
      </c>
      <c r="H11" s="761">
        <v>2514.3000000000002</v>
      </c>
      <c r="I11" s="761">
        <v>2514.3000000000002</v>
      </c>
      <c r="J11" s="761">
        <v>2514.3000000000002</v>
      </c>
      <c r="K11" s="761">
        <v>2514.3000000000002</v>
      </c>
      <c r="L11" s="761">
        <v>2514.3000000000002</v>
      </c>
      <c r="M11" s="761">
        <v>2514.3000000000002</v>
      </c>
      <c r="N11" s="761">
        <v>2514.3000000000002</v>
      </c>
      <c r="O11" s="761">
        <v>2493.5</v>
      </c>
      <c r="P11" s="761">
        <v>2523.5</v>
      </c>
      <c r="Q11" s="761">
        <v>2523.5</v>
      </c>
      <c r="R11" s="761">
        <v>2523.5</v>
      </c>
      <c r="S11" s="761">
        <v>2523.5</v>
      </c>
      <c r="T11" s="761">
        <v>2523.5</v>
      </c>
      <c r="U11" s="761">
        <v>2523.5</v>
      </c>
      <c r="V11" s="761">
        <v>2523.5</v>
      </c>
      <c r="W11" s="761">
        <v>2539.6999999999998</v>
      </c>
      <c r="X11" s="761">
        <v>2541.5</v>
      </c>
      <c r="Y11" s="761">
        <v>2541.5</v>
      </c>
      <c r="Z11" s="761">
        <v>2541.5</v>
      </c>
      <c r="AA11" s="761">
        <v>2516.6</v>
      </c>
      <c r="AB11" s="761">
        <v>2516.6</v>
      </c>
      <c r="AC11" s="761">
        <v>2516.6</v>
      </c>
      <c r="AD11" s="761">
        <v>2516.6</v>
      </c>
      <c r="AE11" s="761">
        <v>2516.6</v>
      </c>
      <c r="AF11" s="761">
        <v>2516.6</v>
      </c>
      <c r="AG11" s="761">
        <v>2516.6</v>
      </c>
      <c r="AH11" s="761">
        <v>2516.6</v>
      </c>
      <c r="AI11" s="761">
        <v>2516.6</v>
      </c>
      <c r="AJ11" s="761">
        <v>2516.6</v>
      </c>
      <c r="AK11" s="761">
        <v>2516.6</v>
      </c>
      <c r="AL11" s="761">
        <v>2516.6</v>
      </c>
      <c r="AM11" s="761">
        <v>2508.6</v>
      </c>
      <c r="AN11" s="761">
        <v>2508.6</v>
      </c>
      <c r="AO11" s="761">
        <v>2448.6</v>
      </c>
      <c r="AP11" s="761">
        <v>2448.6</v>
      </c>
      <c r="AQ11" s="761">
        <v>2448.6</v>
      </c>
      <c r="AR11" s="761">
        <v>2448.6</v>
      </c>
      <c r="AS11" s="761">
        <v>2448.6</v>
      </c>
      <c r="AT11" s="761">
        <v>2448.6</v>
      </c>
      <c r="AU11" s="761">
        <v>2448.6</v>
      </c>
      <c r="AV11" s="761">
        <v>2448.6</v>
      </c>
      <c r="AW11" s="761">
        <v>2448.6</v>
      </c>
      <c r="AX11" s="761">
        <v>2485.6</v>
      </c>
      <c r="AY11" s="761">
        <v>2501.6</v>
      </c>
      <c r="AZ11" s="761">
        <v>2501.6</v>
      </c>
      <c r="BA11" s="761">
        <v>2501.6</v>
      </c>
      <c r="BB11" s="761">
        <v>2501.6</v>
      </c>
      <c r="BC11" s="761">
        <v>2501.6</v>
      </c>
      <c r="BD11" s="761">
        <v>2501.6</v>
      </c>
      <c r="BE11" s="765">
        <v>2501.6</v>
      </c>
      <c r="BF11" s="765">
        <v>2501.6</v>
      </c>
      <c r="BG11" s="765">
        <v>2501.6</v>
      </c>
      <c r="BH11" s="765">
        <v>2501.6</v>
      </c>
      <c r="BI11" s="765">
        <v>2501.6</v>
      </c>
      <c r="BJ11" s="765">
        <v>2501.6</v>
      </c>
      <c r="BK11" s="765">
        <v>2509.5</v>
      </c>
      <c r="BL11" s="765">
        <v>2509.5</v>
      </c>
      <c r="BM11" s="765">
        <v>2509.5</v>
      </c>
      <c r="BN11" s="765">
        <v>2509.5</v>
      </c>
      <c r="BO11" s="765">
        <v>2509.5</v>
      </c>
      <c r="BP11" s="765">
        <v>2509.5</v>
      </c>
      <c r="BQ11" s="765">
        <v>2509.5</v>
      </c>
      <c r="BR11" s="765">
        <v>2509.5</v>
      </c>
      <c r="BS11" s="765">
        <v>2509.5</v>
      </c>
      <c r="BT11" s="765">
        <v>2509.5</v>
      </c>
      <c r="BU11" s="765">
        <v>2509.5</v>
      </c>
      <c r="BV11" s="765">
        <v>2544.5</v>
      </c>
    </row>
    <row r="12" spans="1:74" ht="12" customHeight="1" x14ac:dyDescent="0.25">
      <c r="A12" s="751" t="s">
        <v>1290</v>
      </c>
      <c r="B12" s="749" t="s">
        <v>1298</v>
      </c>
      <c r="C12" s="761">
        <v>6772</v>
      </c>
      <c r="D12" s="761">
        <v>6923.2</v>
      </c>
      <c r="E12" s="761">
        <v>7176.9</v>
      </c>
      <c r="F12" s="761">
        <v>7397</v>
      </c>
      <c r="G12" s="761">
        <v>7567.8</v>
      </c>
      <c r="H12" s="761">
        <v>7763.1</v>
      </c>
      <c r="I12" s="761">
        <v>7905.3</v>
      </c>
      <c r="J12" s="761">
        <v>8304</v>
      </c>
      <c r="K12" s="761">
        <v>8410.6</v>
      </c>
      <c r="L12" s="761">
        <v>8761</v>
      </c>
      <c r="M12" s="761">
        <v>9191</v>
      </c>
      <c r="N12" s="761">
        <v>10092.200000000001</v>
      </c>
      <c r="O12" s="761">
        <v>10324.5</v>
      </c>
      <c r="P12" s="761">
        <v>10478.299999999999</v>
      </c>
      <c r="Q12" s="761">
        <v>10523.9</v>
      </c>
      <c r="R12" s="761">
        <v>10590.2</v>
      </c>
      <c r="S12" s="761">
        <v>10783.9</v>
      </c>
      <c r="T12" s="761">
        <v>11054.8</v>
      </c>
      <c r="U12" s="761">
        <v>11130.7</v>
      </c>
      <c r="V12" s="761">
        <v>11361.3</v>
      </c>
      <c r="W12" s="761">
        <v>11465.1</v>
      </c>
      <c r="X12" s="761">
        <v>11571.6</v>
      </c>
      <c r="Y12" s="761">
        <v>12003.6</v>
      </c>
      <c r="Z12" s="761">
        <v>13374.2</v>
      </c>
      <c r="AA12" s="761">
        <v>13920.1</v>
      </c>
      <c r="AB12" s="761">
        <v>14064.8</v>
      </c>
      <c r="AC12" s="761">
        <v>14271.6</v>
      </c>
      <c r="AD12" s="761">
        <v>14745.7</v>
      </c>
      <c r="AE12" s="761">
        <v>14866.5</v>
      </c>
      <c r="AF12" s="761">
        <v>15080.5</v>
      </c>
      <c r="AG12" s="761">
        <v>15805.6</v>
      </c>
      <c r="AH12" s="761">
        <v>16740.3</v>
      </c>
      <c r="AI12" s="761">
        <v>17506.5</v>
      </c>
      <c r="AJ12" s="761">
        <v>17919</v>
      </c>
      <c r="AK12" s="761">
        <v>18633.8</v>
      </c>
      <c r="AL12" s="761">
        <v>21630.6</v>
      </c>
      <c r="AM12" s="761">
        <v>22036.1</v>
      </c>
      <c r="AN12" s="761">
        <v>22224.6</v>
      </c>
      <c r="AO12" s="761">
        <v>22601.200000000001</v>
      </c>
      <c r="AP12" s="761">
        <v>23124</v>
      </c>
      <c r="AQ12" s="761">
        <v>23425.5</v>
      </c>
      <c r="AR12" s="761">
        <v>23634.6</v>
      </c>
      <c r="AS12" s="761">
        <v>23747.3</v>
      </c>
      <c r="AT12" s="761">
        <v>23938.6</v>
      </c>
      <c r="AU12" s="761">
        <v>24147.8</v>
      </c>
      <c r="AV12" s="761">
        <v>24492.3</v>
      </c>
      <c r="AW12" s="761">
        <v>25051.8</v>
      </c>
      <c r="AX12" s="761">
        <v>26572.7</v>
      </c>
      <c r="AY12" s="761">
        <v>27314.5</v>
      </c>
      <c r="AZ12" s="761">
        <v>27401.3</v>
      </c>
      <c r="BA12" s="761">
        <v>27875.599999999999</v>
      </c>
      <c r="BB12" s="761">
        <v>28132.400000000001</v>
      </c>
      <c r="BC12" s="761">
        <v>28569.8</v>
      </c>
      <c r="BD12" s="761">
        <v>28823</v>
      </c>
      <c r="BE12" s="765">
        <v>28960</v>
      </c>
      <c r="BF12" s="765">
        <v>29115.1</v>
      </c>
      <c r="BG12" s="765">
        <v>29427.3</v>
      </c>
      <c r="BH12" s="765">
        <v>29758.7</v>
      </c>
      <c r="BI12" s="765">
        <v>30001.3</v>
      </c>
      <c r="BJ12" s="765">
        <v>32095.8</v>
      </c>
      <c r="BK12" s="765">
        <v>32823.800000000003</v>
      </c>
      <c r="BL12" s="765">
        <v>33258.800000000003</v>
      </c>
      <c r="BM12" s="765">
        <v>33818.300000000003</v>
      </c>
      <c r="BN12" s="765">
        <v>34327.300000000003</v>
      </c>
      <c r="BO12" s="765">
        <v>34877.300000000003</v>
      </c>
      <c r="BP12" s="765">
        <v>35680.300000000003</v>
      </c>
      <c r="BQ12" s="765">
        <v>36105.300000000003</v>
      </c>
      <c r="BR12" s="765">
        <v>36530.300000000003</v>
      </c>
      <c r="BS12" s="765">
        <v>36970.300000000003</v>
      </c>
      <c r="BT12" s="765">
        <v>37795.300000000003</v>
      </c>
      <c r="BU12" s="765">
        <v>38260.699999999997</v>
      </c>
      <c r="BV12" s="765">
        <v>43540.4</v>
      </c>
    </row>
    <row r="13" spans="1:74" ht="12" customHeight="1" x14ac:dyDescent="0.25">
      <c r="A13" s="751" t="s">
        <v>1291</v>
      </c>
      <c r="B13" s="749" t="s">
        <v>96</v>
      </c>
      <c r="C13" s="761">
        <v>59931.4</v>
      </c>
      <c r="D13" s="761">
        <v>60026</v>
      </c>
      <c r="E13" s="761">
        <v>60076</v>
      </c>
      <c r="F13" s="761">
        <v>60076</v>
      </c>
      <c r="G13" s="761">
        <v>60294.3</v>
      </c>
      <c r="H13" s="761">
        <v>60304</v>
      </c>
      <c r="I13" s="761">
        <v>60683</v>
      </c>
      <c r="J13" s="761">
        <v>61399.9</v>
      </c>
      <c r="K13" s="761">
        <v>61469.4</v>
      </c>
      <c r="L13" s="761">
        <v>61554.6</v>
      </c>
      <c r="M13" s="761">
        <v>61904.5</v>
      </c>
      <c r="N13" s="761">
        <v>64155.6</v>
      </c>
      <c r="O13" s="761">
        <v>65129.8</v>
      </c>
      <c r="P13" s="761">
        <v>65129.8</v>
      </c>
      <c r="Q13" s="761">
        <v>65227.8</v>
      </c>
      <c r="R13" s="761">
        <v>66253.7</v>
      </c>
      <c r="S13" s="761">
        <v>66533.7</v>
      </c>
      <c r="T13" s="761">
        <v>66798.600000000006</v>
      </c>
      <c r="U13" s="761">
        <v>67101.2</v>
      </c>
      <c r="V13" s="761">
        <v>68694.8</v>
      </c>
      <c r="W13" s="761">
        <v>69003.3</v>
      </c>
      <c r="X13" s="761">
        <v>69888.2</v>
      </c>
      <c r="Y13" s="761">
        <v>70128</v>
      </c>
      <c r="Z13" s="761">
        <v>72486.3</v>
      </c>
      <c r="AA13" s="761">
        <v>72972.800000000003</v>
      </c>
      <c r="AB13" s="761">
        <v>72972.800000000003</v>
      </c>
      <c r="AC13" s="761">
        <v>73331.399999999994</v>
      </c>
      <c r="AD13" s="761">
        <v>73493.7</v>
      </c>
      <c r="AE13" s="761">
        <v>73767.5</v>
      </c>
      <c r="AF13" s="761">
        <v>74187.899999999994</v>
      </c>
      <c r="AG13" s="761">
        <v>74629.5</v>
      </c>
      <c r="AH13" s="761">
        <v>74632.899999999994</v>
      </c>
      <c r="AI13" s="761">
        <v>74755.899999999994</v>
      </c>
      <c r="AJ13" s="761">
        <v>75388.800000000003</v>
      </c>
      <c r="AK13" s="761">
        <v>76265.7</v>
      </c>
      <c r="AL13" s="761">
        <v>81198</v>
      </c>
      <c r="AM13" s="761">
        <v>81596.2</v>
      </c>
      <c r="AN13" s="761">
        <v>81845.3</v>
      </c>
      <c r="AO13" s="761">
        <v>82923.100000000006</v>
      </c>
      <c r="AP13" s="761">
        <v>83074.3</v>
      </c>
      <c r="AQ13" s="761">
        <v>83226.8</v>
      </c>
      <c r="AR13" s="761">
        <v>83381.899999999994</v>
      </c>
      <c r="AS13" s="761">
        <v>83863.899999999994</v>
      </c>
      <c r="AT13" s="761">
        <v>83863.899999999994</v>
      </c>
      <c r="AU13" s="761">
        <v>84113.1</v>
      </c>
      <c r="AV13" s="761">
        <v>84362.1</v>
      </c>
      <c r="AW13" s="761">
        <v>85326</v>
      </c>
      <c r="AX13" s="761">
        <v>87492.3</v>
      </c>
      <c r="AY13" s="761">
        <v>88301.4</v>
      </c>
      <c r="AZ13" s="761">
        <v>88523.1</v>
      </c>
      <c r="BA13" s="761">
        <v>88523.1</v>
      </c>
      <c r="BB13" s="761">
        <v>88523.1</v>
      </c>
      <c r="BC13" s="761">
        <v>88523.1</v>
      </c>
      <c r="BD13" s="761">
        <v>89201.600000000006</v>
      </c>
      <c r="BE13" s="765">
        <v>89458.5</v>
      </c>
      <c r="BF13" s="765">
        <v>89810.4</v>
      </c>
      <c r="BG13" s="765">
        <v>89976.8</v>
      </c>
      <c r="BH13" s="765">
        <v>90554.6</v>
      </c>
      <c r="BI13" s="765">
        <v>90982.3</v>
      </c>
      <c r="BJ13" s="765">
        <v>94028.1</v>
      </c>
      <c r="BK13" s="765">
        <v>94213.1</v>
      </c>
      <c r="BL13" s="765">
        <v>94213.1</v>
      </c>
      <c r="BM13" s="765">
        <v>94903.1</v>
      </c>
      <c r="BN13" s="765">
        <v>94903.1</v>
      </c>
      <c r="BO13" s="765">
        <v>94903.1</v>
      </c>
      <c r="BP13" s="765">
        <v>95633.600000000006</v>
      </c>
      <c r="BQ13" s="765">
        <v>95638.6</v>
      </c>
      <c r="BR13" s="765">
        <v>96052</v>
      </c>
      <c r="BS13" s="765">
        <v>96792</v>
      </c>
      <c r="BT13" s="765">
        <v>97932.5</v>
      </c>
      <c r="BU13" s="765">
        <v>98063.6</v>
      </c>
      <c r="BV13" s="765">
        <v>104344.3</v>
      </c>
    </row>
    <row r="14" spans="1:74" ht="12" customHeight="1" x14ac:dyDescent="0.25">
      <c r="A14" s="751"/>
      <c r="B14" s="750" t="s">
        <v>1299</v>
      </c>
      <c r="C14" s="750"/>
      <c r="D14" s="750"/>
      <c r="E14" s="750"/>
      <c r="F14" s="750"/>
      <c r="G14" s="750"/>
      <c r="H14" s="750"/>
      <c r="I14" s="750"/>
      <c r="J14" s="750"/>
      <c r="K14" s="750"/>
      <c r="L14" s="750"/>
      <c r="M14" s="750"/>
      <c r="N14" s="750"/>
      <c r="O14" s="750"/>
      <c r="P14" s="750"/>
      <c r="Q14" s="750"/>
      <c r="R14" s="750"/>
      <c r="S14" s="750"/>
      <c r="T14" s="750"/>
      <c r="U14" s="750"/>
      <c r="V14" s="750"/>
      <c r="W14" s="750"/>
      <c r="X14" s="750"/>
      <c r="Y14" s="750"/>
      <c r="Z14" s="750"/>
      <c r="AA14" s="750"/>
      <c r="AB14" s="750"/>
      <c r="AC14" s="750"/>
      <c r="AD14" s="750"/>
      <c r="AE14" s="750"/>
      <c r="AF14" s="750"/>
      <c r="AG14" s="750"/>
      <c r="AH14" s="750"/>
      <c r="AI14" s="750"/>
      <c r="AJ14" s="750"/>
      <c r="AK14" s="750"/>
      <c r="AL14" s="750"/>
      <c r="AM14" s="750"/>
      <c r="AN14" s="750"/>
      <c r="AO14" s="750"/>
      <c r="AP14" s="750"/>
      <c r="AQ14" s="750"/>
      <c r="AR14" s="750"/>
      <c r="AS14" s="750"/>
      <c r="AT14" s="750"/>
      <c r="AU14" s="750"/>
      <c r="AV14" s="750"/>
      <c r="AW14" s="750"/>
      <c r="AX14" s="750"/>
      <c r="AY14" s="750"/>
      <c r="AZ14" s="750"/>
      <c r="BA14" s="750"/>
      <c r="BB14" s="750"/>
      <c r="BC14" s="750"/>
      <c r="BD14" s="750"/>
      <c r="BE14" s="766"/>
      <c r="BF14" s="766"/>
      <c r="BG14" s="766"/>
      <c r="BH14" s="766"/>
      <c r="BI14" s="766"/>
      <c r="BJ14" s="766"/>
      <c r="BK14" s="766"/>
      <c r="BL14" s="766"/>
      <c r="BM14" s="766"/>
      <c r="BN14" s="766"/>
      <c r="BO14" s="766"/>
      <c r="BP14" s="766"/>
      <c r="BQ14" s="766"/>
      <c r="BR14" s="766"/>
      <c r="BS14" s="766"/>
      <c r="BT14" s="766"/>
      <c r="BU14" s="766"/>
      <c r="BV14" s="766"/>
    </row>
    <row r="15" spans="1:74" ht="12" customHeight="1" x14ac:dyDescent="0.25">
      <c r="A15" s="751" t="s">
        <v>1300</v>
      </c>
      <c r="B15" s="749" t="s">
        <v>1294</v>
      </c>
      <c r="C15" s="761">
        <v>6429.6</v>
      </c>
      <c r="D15" s="761">
        <v>6429.6</v>
      </c>
      <c r="E15" s="761">
        <v>6463.6</v>
      </c>
      <c r="F15" s="761">
        <v>6465.9</v>
      </c>
      <c r="G15" s="761">
        <v>6380.1</v>
      </c>
      <c r="H15" s="761">
        <v>6380.1</v>
      </c>
      <c r="I15" s="761">
        <v>6373.1</v>
      </c>
      <c r="J15" s="761">
        <v>6373.1</v>
      </c>
      <c r="K15" s="761">
        <v>6373.1</v>
      </c>
      <c r="L15" s="761">
        <v>6369.9</v>
      </c>
      <c r="M15" s="761">
        <v>6372.7</v>
      </c>
      <c r="N15" s="761">
        <v>6372.7</v>
      </c>
      <c r="O15" s="761">
        <v>6806.6</v>
      </c>
      <c r="P15" s="761">
        <v>6806.6</v>
      </c>
      <c r="Q15" s="761">
        <v>6806.6</v>
      </c>
      <c r="R15" s="761">
        <v>6830.4</v>
      </c>
      <c r="S15" s="761">
        <v>6830.4</v>
      </c>
      <c r="T15" s="761">
        <v>6829.6</v>
      </c>
      <c r="U15" s="761">
        <v>6829.6</v>
      </c>
      <c r="V15" s="761">
        <v>6856.5</v>
      </c>
      <c r="W15" s="761">
        <v>6859.3</v>
      </c>
      <c r="X15" s="761">
        <v>6876.3</v>
      </c>
      <c r="Y15" s="761">
        <v>6871.8</v>
      </c>
      <c r="Z15" s="761">
        <v>6850.8</v>
      </c>
      <c r="AA15" s="761">
        <v>6727.6</v>
      </c>
      <c r="AB15" s="761">
        <v>6726.2</v>
      </c>
      <c r="AC15" s="761">
        <v>6717.3</v>
      </c>
      <c r="AD15" s="761">
        <v>6714.3</v>
      </c>
      <c r="AE15" s="761">
        <v>6714</v>
      </c>
      <c r="AF15" s="761">
        <v>6713.6</v>
      </c>
      <c r="AG15" s="761">
        <v>6713.4</v>
      </c>
      <c r="AH15" s="761">
        <v>6712</v>
      </c>
      <c r="AI15" s="761">
        <v>6712</v>
      </c>
      <c r="AJ15" s="761">
        <v>6712</v>
      </c>
      <c r="AK15" s="761">
        <v>6712</v>
      </c>
      <c r="AL15" s="761">
        <v>6657</v>
      </c>
      <c r="AM15" s="761">
        <v>6651.7</v>
      </c>
      <c r="AN15" s="761">
        <v>6649.1</v>
      </c>
      <c r="AO15" s="761">
        <v>6689.6</v>
      </c>
      <c r="AP15" s="761">
        <v>6689.6</v>
      </c>
      <c r="AQ15" s="761">
        <v>6689.6</v>
      </c>
      <c r="AR15" s="761">
        <v>6693.6</v>
      </c>
      <c r="AS15" s="761">
        <v>6693.6</v>
      </c>
      <c r="AT15" s="761">
        <v>6693.4</v>
      </c>
      <c r="AU15" s="761">
        <v>6692.4</v>
      </c>
      <c r="AV15" s="761">
        <v>6692.4</v>
      </c>
      <c r="AW15" s="761">
        <v>6692.4</v>
      </c>
      <c r="AX15" s="761">
        <v>6661.4</v>
      </c>
      <c r="AY15" s="761">
        <v>6661.4</v>
      </c>
      <c r="AZ15" s="761">
        <v>6661.4</v>
      </c>
      <c r="BA15" s="761">
        <v>6655.4</v>
      </c>
      <c r="BB15" s="761">
        <v>6636.4</v>
      </c>
      <c r="BC15" s="761">
        <v>6636.4</v>
      </c>
      <c r="BD15" s="761">
        <v>6636.4</v>
      </c>
      <c r="BE15" s="765">
        <v>6636.4</v>
      </c>
      <c r="BF15" s="765">
        <v>6644.9</v>
      </c>
      <c r="BG15" s="765">
        <v>6644.9</v>
      </c>
      <c r="BH15" s="765">
        <v>6645.8</v>
      </c>
      <c r="BI15" s="765">
        <v>6645.8</v>
      </c>
      <c r="BJ15" s="765">
        <v>6645.4</v>
      </c>
      <c r="BK15" s="765">
        <v>6645.4</v>
      </c>
      <c r="BL15" s="765">
        <v>6645.4</v>
      </c>
      <c r="BM15" s="765">
        <v>6645.4</v>
      </c>
      <c r="BN15" s="765">
        <v>6620.6</v>
      </c>
      <c r="BO15" s="765">
        <v>6620.6</v>
      </c>
      <c r="BP15" s="765">
        <v>6622.6</v>
      </c>
      <c r="BQ15" s="765">
        <v>6622.6</v>
      </c>
      <c r="BR15" s="765">
        <v>6622.6</v>
      </c>
      <c r="BS15" s="765">
        <v>6622.6</v>
      </c>
      <c r="BT15" s="765">
        <v>6636.6</v>
      </c>
      <c r="BU15" s="765">
        <v>6636.6</v>
      </c>
      <c r="BV15" s="765">
        <v>6636.6</v>
      </c>
    </row>
    <row r="16" spans="1:74" ht="12" customHeight="1" x14ac:dyDescent="0.25">
      <c r="A16" s="751" t="s">
        <v>1301</v>
      </c>
      <c r="B16" s="749" t="s">
        <v>1295</v>
      </c>
      <c r="C16" s="761">
        <v>929.7</v>
      </c>
      <c r="D16" s="761">
        <v>929.7</v>
      </c>
      <c r="E16" s="761">
        <v>933.7</v>
      </c>
      <c r="F16" s="761">
        <v>936.7</v>
      </c>
      <c r="G16" s="761">
        <v>939.9</v>
      </c>
      <c r="H16" s="761">
        <v>939.9</v>
      </c>
      <c r="I16" s="761">
        <v>939.9</v>
      </c>
      <c r="J16" s="761">
        <v>939.9</v>
      </c>
      <c r="K16" s="761">
        <v>939.9</v>
      </c>
      <c r="L16" s="761">
        <v>938.7</v>
      </c>
      <c r="M16" s="761">
        <v>941.5</v>
      </c>
      <c r="N16" s="761">
        <v>941.5</v>
      </c>
      <c r="O16" s="761">
        <v>952.2</v>
      </c>
      <c r="P16" s="761">
        <v>952.2</v>
      </c>
      <c r="Q16" s="761">
        <v>952.2</v>
      </c>
      <c r="R16" s="761">
        <v>945.5</v>
      </c>
      <c r="S16" s="761">
        <v>945.5</v>
      </c>
      <c r="T16" s="761">
        <v>944.7</v>
      </c>
      <c r="U16" s="761">
        <v>944.7</v>
      </c>
      <c r="V16" s="761">
        <v>944.4</v>
      </c>
      <c r="W16" s="761">
        <v>947.2</v>
      </c>
      <c r="X16" s="761">
        <v>947.2</v>
      </c>
      <c r="Y16" s="761">
        <v>947.2</v>
      </c>
      <c r="Z16" s="761">
        <v>947.2</v>
      </c>
      <c r="AA16" s="761">
        <v>944.9</v>
      </c>
      <c r="AB16" s="761">
        <v>944.9</v>
      </c>
      <c r="AC16" s="761">
        <v>943.8</v>
      </c>
      <c r="AD16" s="761">
        <v>943.8</v>
      </c>
      <c r="AE16" s="761">
        <v>943.5</v>
      </c>
      <c r="AF16" s="761">
        <v>943.1</v>
      </c>
      <c r="AG16" s="761">
        <v>942.9</v>
      </c>
      <c r="AH16" s="761">
        <v>941.5</v>
      </c>
      <c r="AI16" s="761">
        <v>941.5</v>
      </c>
      <c r="AJ16" s="761">
        <v>941.5</v>
      </c>
      <c r="AK16" s="761">
        <v>941.5</v>
      </c>
      <c r="AL16" s="761">
        <v>886.5</v>
      </c>
      <c r="AM16" s="761">
        <v>887.2</v>
      </c>
      <c r="AN16" s="761">
        <v>884.6</v>
      </c>
      <c r="AO16" s="761">
        <v>884.6</v>
      </c>
      <c r="AP16" s="761">
        <v>884.6</v>
      </c>
      <c r="AQ16" s="761">
        <v>884.6</v>
      </c>
      <c r="AR16" s="761">
        <v>888.6</v>
      </c>
      <c r="AS16" s="761">
        <v>888.6</v>
      </c>
      <c r="AT16" s="761">
        <v>888.4</v>
      </c>
      <c r="AU16" s="761">
        <v>887.4</v>
      </c>
      <c r="AV16" s="761">
        <v>887.4</v>
      </c>
      <c r="AW16" s="761">
        <v>887.4</v>
      </c>
      <c r="AX16" s="761">
        <v>876.4</v>
      </c>
      <c r="AY16" s="761">
        <v>876.4</v>
      </c>
      <c r="AZ16" s="761">
        <v>876.4</v>
      </c>
      <c r="BA16" s="761">
        <v>876.4</v>
      </c>
      <c r="BB16" s="761">
        <v>876.4</v>
      </c>
      <c r="BC16" s="761">
        <v>876.4</v>
      </c>
      <c r="BD16" s="761">
        <v>876.4</v>
      </c>
      <c r="BE16" s="765">
        <v>876.4</v>
      </c>
      <c r="BF16" s="765">
        <v>876.4</v>
      </c>
      <c r="BG16" s="765">
        <v>876.4</v>
      </c>
      <c r="BH16" s="765">
        <v>876.4</v>
      </c>
      <c r="BI16" s="765">
        <v>876.4</v>
      </c>
      <c r="BJ16" s="765">
        <v>876</v>
      </c>
      <c r="BK16" s="765">
        <v>876</v>
      </c>
      <c r="BL16" s="765">
        <v>876</v>
      </c>
      <c r="BM16" s="765">
        <v>876</v>
      </c>
      <c r="BN16" s="765">
        <v>876</v>
      </c>
      <c r="BO16" s="765">
        <v>876</v>
      </c>
      <c r="BP16" s="765">
        <v>878</v>
      </c>
      <c r="BQ16" s="765">
        <v>878</v>
      </c>
      <c r="BR16" s="765">
        <v>878</v>
      </c>
      <c r="BS16" s="765">
        <v>878</v>
      </c>
      <c r="BT16" s="765">
        <v>892</v>
      </c>
      <c r="BU16" s="765">
        <v>892</v>
      </c>
      <c r="BV16" s="765">
        <v>892</v>
      </c>
    </row>
    <row r="17" spans="1:74" ht="12" customHeight="1" x14ac:dyDescent="0.25">
      <c r="A17" s="751" t="s">
        <v>1302</v>
      </c>
      <c r="B17" s="749" t="s">
        <v>1296</v>
      </c>
      <c r="C17" s="761">
        <v>5499.9</v>
      </c>
      <c r="D17" s="761">
        <v>5499.9</v>
      </c>
      <c r="E17" s="761">
        <v>5529.9</v>
      </c>
      <c r="F17" s="761">
        <v>5529.2</v>
      </c>
      <c r="G17" s="761">
        <v>5440.2</v>
      </c>
      <c r="H17" s="761">
        <v>5440.2</v>
      </c>
      <c r="I17" s="761">
        <v>5433.2</v>
      </c>
      <c r="J17" s="761">
        <v>5433.2</v>
      </c>
      <c r="K17" s="761">
        <v>5433.2</v>
      </c>
      <c r="L17" s="761">
        <v>5431.2</v>
      </c>
      <c r="M17" s="761">
        <v>5431.2</v>
      </c>
      <c r="N17" s="761">
        <v>5431.2</v>
      </c>
      <c r="O17" s="761">
        <v>5854.4</v>
      </c>
      <c r="P17" s="761">
        <v>5854.4</v>
      </c>
      <c r="Q17" s="761">
        <v>5854.4</v>
      </c>
      <c r="R17" s="761">
        <v>5884.9</v>
      </c>
      <c r="S17" s="761">
        <v>5884.9</v>
      </c>
      <c r="T17" s="761">
        <v>5884.9</v>
      </c>
      <c r="U17" s="761">
        <v>5884.9</v>
      </c>
      <c r="V17" s="761">
        <v>5912.1</v>
      </c>
      <c r="W17" s="761">
        <v>5912.1</v>
      </c>
      <c r="X17" s="761">
        <v>5929.1</v>
      </c>
      <c r="Y17" s="761">
        <v>5924.6</v>
      </c>
      <c r="Z17" s="761">
        <v>5903.6</v>
      </c>
      <c r="AA17" s="761">
        <v>5782.7</v>
      </c>
      <c r="AB17" s="761">
        <v>5781.3</v>
      </c>
      <c r="AC17" s="761">
        <v>5773.5</v>
      </c>
      <c r="AD17" s="761">
        <v>5770.5</v>
      </c>
      <c r="AE17" s="761">
        <v>5770.5</v>
      </c>
      <c r="AF17" s="761">
        <v>5770.5</v>
      </c>
      <c r="AG17" s="761">
        <v>5770.5</v>
      </c>
      <c r="AH17" s="761">
        <v>5770.5</v>
      </c>
      <c r="AI17" s="761">
        <v>5770.5</v>
      </c>
      <c r="AJ17" s="761">
        <v>5770.5</v>
      </c>
      <c r="AK17" s="761">
        <v>5770.5</v>
      </c>
      <c r="AL17" s="761">
        <v>5770.5</v>
      </c>
      <c r="AM17" s="761">
        <v>5764.5</v>
      </c>
      <c r="AN17" s="761">
        <v>5764.5</v>
      </c>
      <c r="AO17" s="761">
        <v>5805</v>
      </c>
      <c r="AP17" s="761">
        <v>5805</v>
      </c>
      <c r="AQ17" s="761">
        <v>5805</v>
      </c>
      <c r="AR17" s="761">
        <v>5805</v>
      </c>
      <c r="AS17" s="761">
        <v>5805</v>
      </c>
      <c r="AT17" s="761">
        <v>5805</v>
      </c>
      <c r="AU17" s="761">
        <v>5805</v>
      </c>
      <c r="AV17" s="761">
        <v>5805</v>
      </c>
      <c r="AW17" s="761">
        <v>5805</v>
      </c>
      <c r="AX17" s="761">
        <v>5785</v>
      </c>
      <c r="AY17" s="761">
        <v>5785</v>
      </c>
      <c r="AZ17" s="761">
        <v>5785</v>
      </c>
      <c r="BA17" s="761">
        <v>5779</v>
      </c>
      <c r="BB17" s="761">
        <v>5760</v>
      </c>
      <c r="BC17" s="761">
        <v>5760</v>
      </c>
      <c r="BD17" s="761">
        <v>5760</v>
      </c>
      <c r="BE17" s="765">
        <v>5760</v>
      </c>
      <c r="BF17" s="765">
        <v>5768.5</v>
      </c>
      <c r="BG17" s="765">
        <v>5768.5</v>
      </c>
      <c r="BH17" s="765">
        <v>5769.4</v>
      </c>
      <c r="BI17" s="765">
        <v>5769.4</v>
      </c>
      <c r="BJ17" s="765">
        <v>5769.4</v>
      </c>
      <c r="BK17" s="765">
        <v>5769.4</v>
      </c>
      <c r="BL17" s="765">
        <v>5769.4</v>
      </c>
      <c r="BM17" s="765">
        <v>5769.4</v>
      </c>
      <c r="BN17" s="765">
        <v>5744.6</v>
      </c>
      <c r="BO17" s="765">
        <v>5744.6</v>
      </c>
      <c r="BP17" s="765">
        <v>5744.6</v>
      </c>
      <c r="BQ17" s="765">
        <v>5744.6</v>
      </c>
      <c r="BR17" s="765">
        <v>5744.6</v>
      </c>
      <c r="BS17" s="765">
        <v>5744.6</v>
      </c>
      <c r="BT17" s="765">
        <v>5744.6</v>
      </c>
      <c r="BU17" s="765">
        <v>5744.6</v>
      </c>
      <c r="BV17" s="765">
        <v>5744.6</v>
      </c>
    </row>
    <row r="18" spans="1:74" ht="12" customHeight="1" x14ac:dyDescent="0.25">
      <c r="A18" s="751" t="s">
        <v>1303</v>
      </c>
      <c r="B18" s="749" t="s">
        <v>1297</v>
      </c>
      <c r="C18" s="761">
        <v>300.7</v>
      </c>
      <c r="D18" s="761">
        <v>300.7</v>
      </c>
      <c r="E18" s="761">
        <v>300.7</v>
      </c>
      <c r="F18" s="761">
        <v>300.7</v>
      </c>
      <c r="G18" s="761">
        <v>300.7</v>
      </c>
      <c r="H18" s="761">
        <v>300.7</v>
      </c>
      <c r="I18" s="761">
        <v>300.7</v>
      </c>
      <c r="J18" s="761">
        <v>300.7</v>
      </c>
      <c r="K18" s="761">
        <v>300.7</v>
      </c>
      <c r="L18" s="761">
        <v>300.7</v>
      </c>
      <c r="M18" s="761">
        <v>300.7</v>
      </c>
      <c r="N18" s="761">
        <v>300.7</v>
      </c>
      <c r="O18" s="761">
        <v>300.7</v>
      </c>
      <c r="P18" s="761">
        <v>300.7</v>
      </c>
      <c r="Q18" s="761">
        <v>300.7</v>
      </c>
      <c r="R18" s="761">
        <v>300.7</v>
      </c>
      <c r="S18" s="761">
        <v>300.7</v>
      </c>
      <c r="T18" s="761">
        <v>300.7</v>
      </c>
      <c r="U18" s="761">
        <v>300.7</v>
      </c>
      <c r="V18" s="761">
        <v>300.7</v>
      </c>
      <c r="W18" s="761">
        <v>300.7</v>
      </c>
      <c r="X18" s="761">
        <v>300.7</v>
      </c>
      <c r="Y18" s="761">
        <v>300.7</v>
      </c>
      <c r="Z18" s="761">
        <v>300.7</v>
      </c>
      <c r="AA18" s="761">
        <v>354.6</v>
      </c>
      <c r="AB18" s="761">
        <v>354.6</v>
      </c>
      <c r="AC18" s="761">
        <v>354.6</v>
      </c>
      <c r="AD18" s="761">
        <v>354.6</v>
      </c>
      <c r="AE18" s="761">
        <v>355.8</v>
      </c>
      <c r="AF18" s="761">
        <v>355.8</v>
      </c>
      <c r="AG18" s="761">
        <v>355.8</v>
      </c>
      <c r="AH18" s="761">
        <v>355.8</v>
      </c>
      <c r="AI18" s="761">
        <v>356.7</v>
      </c>
      <c r="AJ18" s="761">
        <v>356.7</v>
      </c>
      <c r="AK18" s="761">
        <v>356.7</v>
      </c>
      <c r="AL18" s="761">
        <v>356.7</v>
      </c>
      <c r="AM18" s="761">
        <v>357.1</v>
      </c>
      <c r="AN18" s="761">
        <v>357.1</v>
      </c>
      <c r="AO18" s="761">
        <v>357.1</v>
      </c>
      <c r="AP18" s="761">
        <v>357.1</v>
      </c>
      <c r="AQ18" s="761">
        <v>357.1</v>
      </c>
      <c r="AR18" s="761">
        <v>357.1</v>
      </c>
      <c r="AS18" s="761">
        <v>357.1</v>
      </c>
      <c r="AT18" s="761">
        <v>357.1</v>
      </c>
      <c r="AU18" s="761">
        <v>357.1</v>
      </c>
      <c r="AV18" s="761">
        <v>357.1</v>
      </c>
      <c r="AW18" s="761">
        <v>357.1</v>
      </c>
      <c r="AX18" s="761">
        <v>357.1</v>
      </c>
      <c r="AY18" s="761">
        <v>357.1</v>
      </c>
      <c r="AZ18" s="761">
        <v>357.1</v>
      </c>
      <c r="BA18" s="761">
        <v>357.1</v>
      </c>
      <c r="BB18" s="761">
        <v>357.1</v>
      </c>
      <c r="BC18" s="761">
        <v>357.1</v>
      </c>
      <c r="BD18" s="761">
        <v>357.1</v>
      </c>
      <c r="BE18" s="765">
        <v>357.1</v>
      </c>
      <c r="BF18" s="765">
        <v>357.1</v>
      </c>
      <c r="BG18" s="765">
        <v>357.1</v>
      </c>
      <c r="BH18" s="765">
        <v>363.6</v>
      </c>
      <c r="BI18" s="765">
        <v>363.6</v>
      </c>
      <c r="BJ18" s="765">
        <v>363.6</v>
      </c>
      <c r="BK18" s="765">
        <v>363.6</v>
      </c>
      <c r="BL18" s="765">
        <v>363.6</v>
      </c>
      <c r="BM18" s="765">
        <v>363.6</v>
      </c>
      <c r="BN18" s="765">
        <v>363.6</v>
      </c>
      <c r="BO18" s="765">
        <v>363.6</v>
      </c>
      <c r="BP18" s="765">
        <v>363.6</v>
      </c>
      <c r="BQ18" s="765">
        <v>363.6</v>
      </c>
      <c r="BR18" s="765">
        <v>363.6</v>
      </c>
      <c r="BS18" s="765">
        <v>363.6</v>
      </c>
      <c r="BT18" s="765">
        <v>363.6</v>
      </c>
      <c r="BU18" s="765">
        <v>363.6</v>
      </c>
      <c r="BV18" s="765">
        <v>363.6</v>
      </c>
    </row>
    <row r="19" spans="1:74" ht="12" customHeight="1" x14ac:dyDescent="0.25">
      <c r="A19" s="751" t="s">
        <v>1304</v>
      </c>
      <c r="B19" s="749" t="s">
        <v>1298</v>
      </c>
      <c r="C19" s="761">
        <v>211.2</v>
      </c>
      <c r="D19" s="761">
        <v>211.2</v>
      </c>
      <c r="E19" s="761">
        <v>211.2</v>
      </c>
      <c r="F19" s="761">
        <v>211.2</v>
      </c>
      <c r="G19" s="761">
        <v>221.2</v>
      </c>
      <c r="H19" s="761">
        <v>221.2</v>
      </c>
      <c r="I19" s="761">
        <v>221.2</v>
      </c>
      <c r="J19" s="761">
        <v>221.2</v>
      </c>
      <c r="K19" s="761">
        <v>221.2</v>
      </c>
      <c r="L19" s="761">
        <v>231</v>
      </c>
      <c r="M19" s="761">
        <v>231</v>
      </c>
      <c r="N19" s="761">
        <v>231.1</v>
      </c>
      <c r="O19" s="761">
        <v>240.4</v>
      </c>
      <c r="P19" s="761">
        <v>240.4</v>
      </c>
      <c r="Q19" s="761">
        <v>255.9</v>
      </c>
      <c r="R19" s="761">
        <v>255.9</v>
      </c>
      <c r="S19" s="761">
        <v>275.8</v>
      </c>
      <c r="T19" s="761">
        <v>275.8</v>
      </c>
      <c r="U19" s="761">
        <v>275.8</v>
      </c>
      <c r="V19" s="761">
        <v>275.8</v>
      </c>
      <c r="W19" s="761">
        <v>276.8</v>
      </c>
      <c r="X19" s="761">
        <v>276.8</v>
      </c>
      <c r="Y19" s="761">
        <v>276.8</v>
      </c>
      <c r="Z19" s="761">
        <v>294.3</v>
      </c>
      <c r="AA19" s="761">
        <v>309.3</v>
      </c>
      <c r="AB19" s="761">
        <v>309.3</v>
      </c>
      <c r="AC19" s="761">
        <v>309.3</v>
      </c>
      <c r="AD19" s="761">
        <v>311.2</v>
      </c>
      <c r="AE19" s="761">
        <v>312.2</v>
      </c>
      <c r="AF19" s="761">
        <v>313.7</v>
      </c>
      <c r="AG19" s="761">
        <v>313.7</v>
      </c>
      <c r="AH19" s="761">
        <v>315.7</v>
      </c>
      <c r="AI19" s="761">
        <v>315.7</v>
      </c>
      <c r="AJ19" s="761">
        <v>316.10000000000002</v>
      </c>
      <c r="AK19" s="761">
        <v>316.10000000000002</v>
      </c>
      <c r="AL19" s="761">
        <v>320.2</v>
      </c>
      <c r="AM19" s="761">
        <v>323.5</v>
      </c>
      <c r="AN19" s="761">
        <v>323.5</v>
      </c>
      <c r="AO19" s="761">
        <v>323.5</v>
      </c>
      <c r="AP19" s="761">
        <v>323.5</v>
      </c>
      <c r="AQ19" s="761">
        <v>327.5</v>
      </c>
      <c r="AR19" s="761">
        <v>341.9</v>
      </c>
      <c r="AS19" s="761">
        <v>341.9</v>
      </c>
      <c r="AT19" s="761">
        <v>341.9</v>
      </c>
      <c r="AU19" s="761">
        <v>341.9</v>
      </c>
      <c r="AV19" s="761">
        <v>341.9</v>
      </c>
      <c r="AW19" s="761">
        <v>347.1</v>
      </c>
      <c r="AX19" s="761">
        <v>352.1</v>
      </c>
      <c r="AY19" s="761">
        <v>352.1</v>
      </c>
      <c r="AZ19" s="761">
        <v>352.1</v>
      </c>
      <c r="BA19" s="761">
        <v>352.1</v>
      </c>
      <c r="BB19" s="761">
        <v>352.1</v>
      </c>
      <c r="BC19" s="761">
        <v>357.7</v>
      </c>
      <c r="BD19" s="761">
        <v>361.1</v>
      </c>
      <c r="BE19" s="765">
        <v>361.1</v>
      </c>
      <c r="BF19" s="765">
        <v>361.1</v>
      </c>
      <c r="BG19" s="765">
        <v>361.1</v>
      </c>
      <c r="BH19" s="765">
        <v>360.6</v>
      </c>
      <c r="BI19" s="765">
        <v>360.6</v>
      </c>
      <c r="BJ19" s="765">
        <v>360.6</v>
      </c>
      <c r="BK19" s="765">
        <v>360.6</v>
      </c>
      <c r="BL19" s="765">
        <v>360.3</v>
      </c>
      <c r="BM19" s="765">
        <v>360.3</v>
      </c>
      <c r="BN19" s="765">
        <v>359.9</v>
      </c>
      <c r="BO19" s="765">
        <v>359.9</v>
      </c>
      <c r="BP19" s="765">
        <v>359.9</v>
      </c>
      <c r="BQ19" s="765">
        <v>359.9</v>
      </c>
      <c r="BR19" s="765">
        <v>359.9</v>
      </c>
      <c r="BS19" s="765">
        <v>359.9</v>
      </c>
      <c r="BT19" s="765">
        <v>359.9</v>
      </c>
      <c r="BU19" s="765">
        <v>359.9</v>
      </c>
      <c r="BV19" s="765">
        <v>359.9</v>
      </c>
    </row>
    <row r="20" spans="1:74" ht="12" customHeight="1" x14ac:dyDescent="0.25">
      <c r="A20" s="751" t="s">
        <v>1305</v>
      </c>
      <c r="B20" s="749" t="s">
        <v>1306</v>
      </c>
      <c r="C20" s="762" t="s">
        <v>1345</v>
      </c>
      <c r="D20" s="762" t="s">
        <v>1345</v>
      </c>
      <c r="E20" s="762" t="s">
        <v>1345</v>
      </c>
      <c r="F20" s="762" t="s">
        <v>1345</v>
      </c>
      <c r="G20" s="762" t="s">
        <v>1345</v>
      </c>
      <c r="H20" s="762" t="s">
        <v>1345</v>
      </c>
      <c r="I20" s="762" t="s">
        <v>1345</v>
      </c>
      <c r="J20" s="762" t="s">
        <v>1345</v>
      </c>
      <c r="K20" s="762" t="s">
        <v>1345</v>
      </c>
      <c r="L20" s="762" t="s">
        <v>1345</v>
      </c>
      <c r="M20" s="762" t="s">
        <v>1345</v>
      </c>
      <c r="N20" s="762" t="s">
        <v>1345</v>
      </c>
      <c r="O20" s="761">
        <v>7369.3860000000004</v>
      </c>
      <c r="P20" s="761">
        <v>7529.0649999999996</v>
      </c>
      <c r="Q20" s="761">
        <v>7696.66</v>
      </c>
      <c r="R20" s="761">
        <v>7860.3410000000003</v>
      </c>
      <c r="S20" s="761">
        <v>8050.5829999999996</v>
      </c>
      <c r="T20" s="761">
        <v>8235.8510000000006</v>
      </c>
      <c r="U20" s="761">
        <v>8479.125</v>
      </c>
      <c r="V20" s="761">
        <v>8700.9030000000002</v>
      </c>
      <c r="W20" s="761">
        <v>8951.4549999999999</v>
      </c>
      <c r="X20" s="761">
        <v>9188.4159999999993</v>
      </c>
      <c r="Y20" s="761">
        <v>9416.6949999999997</v>
      </c>
      <c r="Z20" s="761">
        <v>9778.5249999999996</v>
      </c>
      <c r="AA20" s="761">
        <v>9865.6110000000008</v>
      </c>
      <c r="AB20" s="761">
        <v>10123.085999999999</v>
      </c>
      <c r="AC20" s="761">
        <v>10440.244000000001</v>
      </c>
      <c r="AD20" s="761">
        <v>10687.819</v>
      </c>
      <c r="AE20" s="761">
        <v>10927.867</v>
      </c>
      <c r="AF20" s="761">
        <v>11185.235000000001</v>
      </c>
      <c r="AG20" s="761">
        <v>11385.334000000001</v>
      </c>
      <c r="AH20" s="761">
        <v>11670.583000000001</v>
      </c>
      <c r="AI20" s="761">
        <v>11913.282999999999</v>
      </c>
      <c r="AJ20" s="761">
        <v>12156.433000000001</v>
      </c>
      <c r="AK20" s="761">
        <v>12446.436</v>
      </c>
      <c r="AL20" s="761">
        <v>12765.071</v>
      </c>
      <c r="AM20" s="761">
        <v>13028.195</v>
      </c>
      <c r="AN20" s="761">
        <v>13332.813</v>
      </c>
      <c r="AO20" s="761">
        <v>13722.467000000001</v>
      </c>
      <c r="AP20" s="761">
        <v>13971.407999999999</v>
      </c>
      <c r="AQ20" s="761">
        <v>14259.446</v>
      </c>
      <c r="AR20" s="761">
        <v>14543.477999999999</v>
      </c>
      <c r="AS20" s="761">
        <v>14810.152</v>
      </c>
      <c r="AT20" s="761">
        <v>15104.937</v>
      </c>
      <c r="AU20" s="761">
        <v>15340.591</v>
      </c>
      <c r="AV20" s="761">
        <v>15582.867</v>
      </c>
      <c r="AW20" s="761">
        <v>15868.611999999999</v>
      </c>
      <c r="AX20" s="761">
        <v>16224.175999999999</v>
      </c>
      <c r="AY20" s="761">
        <v>16655.530999999999</v>
      </c>
      <c r="AZ20" s="761">
        <v>16893.023000000001</v>
      </c>
      <c r="BA20" s="761">
        <v>16971.662</v>
      </c>
      <c r="BB20" s="761">
        <v>17228.326000000001</v>
      </c>
      <c r="BC20" s="761">
        <v>17690.68</v>
      </c>
      <c r="BD20" s="761">
        <v>17960.86</v>
      </c>
      <c r="BE20" s="765">
        <v>18233.5</v>
      </c>
      <c r="BF20" s="765">
        <v>18557.53</v>
      </c>
      <c r="BG20" s="765">
        <v>18853.599999999999</v>
      </c>
      <c r="BH20" s="765">
        <v>19153.87</v>
      </c>
      <c r="BI20" s="765">
        <v>19457.61</v>
      </c>
      <c r="BJ20" s="765">
        <v>19795.099999999999</v>
      </c>
      <c r="BK20" s="765">
        <v>20059.71</v>
      </c>
      <c r="BL20" s="765">
        <v>20375.8</v>
      </c>
      <c r="BM20" s="765">
        <v>20695.38</v>
      </c>
      <c r="BN20" s="765">
        <v>21019.599999999999</v>
      </c>
      <c r="BO20" s="765">
        <v>21346.560000000001</v>
      </c>
      <c r="BP20" s="765">
        <v>21663.69</v>
      </c>
      <c r="BQ20" s="765">
        <v>21984.78</v>
      </c>
      <c r="BR20" s="765">
        <v>22353.67</v>
      </c>
      <c r="BS20" s="765">
        <v>22697.81</v>
      </c>
      <c r="BT20" s="765">
        <v>23046.68</v>
      </c>
      <c r="BU20" s="765">
        <v>23398.66</v>
      </c>
      <c r="BV20" s="765">
        <v>23785.33</v>
      </c>
    </row>
    <row r="21" spans="1:74" ht="12" customHeight="1" x14ac:dyDescent="0.25">
      <c r="A21" s="751" t="s">
        <v>1307</v>
      </c>
      <c r="B21" s="749" t="s">
        <v>1308</v>
      </c>
      <c r="C21" s="762" t="s">
        <v>1345</v>
      </c>
      <c r="D21" s="762" t="s">
        <v>1345</v>
      </c>
      <c r="E21" s="762" t="s">
        <v>1345</v>
      </c>
      <c r="F21" s="762" t="s">
        <v>1345</v>
      </c>
      <c r="G21" s="762" t="s">
        <v>1345</v>
      </c>
      <c r="H21" s="762" t="s">
        <v>1345</v>
      </c>
      <c r="I21" s="762" t="s">
        <v>1345</v>
      </c>
      <c r="J21" s="762" t="s">
        <v>1345</v>
      </c>
      <c r="K21" s="762" t="s">
        <v>1345</v>
      </c>
      <c r="L21" s="762" t="s">
        <v>1345</v>
      </c>
      <c r="M21" s="762" t="s">
        <v>1345</v>
      </c>
      <c r="N21" s="762" t="s">
        <v>1345</v>
      </c>
      <c r="O21" s="761">
        <v>3424.8069999999998</v>
      </c>
      <c r="P21" s="761">
        <v>3550.2310000000002</v>
      </c>
      <c r="Q21" s="761">
        <v>3689.2660000000001</v>
      </c>
      <c r="R21" s="761">
        <v>3816.2939999999999</v>
      </c>
      <c r="S21" s="761">
        <v>3949.5250000000001</v>
      </c>
      <c r="T21" s="761">
        <v>4110.6959999999999</v>
      </c>
      <c r="U21" s="761">
        <v>4275.4780000000001</v>
      </c>
      <c r="V21" s="761">
        <v>4440.5020000000004</v>
      </c>
      <c r="W21" s="761">
        <v>4635.1289999999999</v>
      </c>
      <c r="X21" s="761">
        <v>4815.7020000000002</v>
      </c>
      <c r="Y21" s="761">
        <v>4972.4949999999999</v>
      </c>
      <c r="Z21" s="761">
        <v>5191.5050000000001</v>
      </c>
      <c r="AA21" s="761">
        <v>5428.4889999999996</v>
      </c>
      <c r="AB21" s="761">
        <v>5627.0910000000003</v>
      </c>
      <c r="AC21" s="761">
        <v>5852.6629999999996</v>
      </c>
      <c r="AD21" s="761">
        <v>6051.107</v>
      </c>
      <c r="AE21" s="761">
        <v>6238.683</v>
      </c>
      <c r="AF21" s="761">
        <v>6432.3339999999998</v>
      </c>
      <c r="AG21" s="761">
        <v>6592.866</v>
      </c>
      <c r="AH21" s="761">
        <v>6785.84</v>
      </c>
      <c r="AI21" s="761">
        <v>6957.6729999999998</v>
      </c>
      <c r="AJ21" s="761">
        <v>7147.0609999999997</v>
      </c>
      <c r="AK21" s="761">
        <v>7332.7569999999996</v>
      </c>
      <c r="AL21" s="761">
        <v>7527.01</v>
      </c>
      <c r="AM21" s="761">
        <v>7708.1419999999998</v>
      </c>
      <c r="AN21" s="761">
        <v>7895.4129999999996</v>
      </c>
      <c r="AO21" s="761">
        <v>8124.0540000000001</v>
      </c>
      <c r="AP21" s="761">
        <v>8274.9580000000005</v>
      </c>
      <c r="AQ21" s="761">
        <v>8456.098</v>
      </c>
      <c r="AR21" s="761">
        <v>8618.4940000000006</v>
      </c>
      <c r="AS21" s="761">
        <v>8776.9169999999995</v>
      </c>
      <c r="AT21" s="761">
        <v>8956.1990000000005</v>
      </c>
      <c r="AU21" s="761">
        <v>9105.0370000000003</v>
      </c>
      <c r="AV21" s="761">
        <v>9254.27</v>
      </c>
      <c r="AW21" s="761">
        <v>9416.3590000000004</v>
      </c>
      <c r="AX21" s="761">
        <v>9574.0120000000006</v>
      </c>
      <c r="AY21" s="761">
        <v>9787.4220000000005</v>
      </c>
      <c r="AZ21" s="761">
        <v>9995.973</v>
      </c>
      <c r="BA21" s="761">
        <v>10169.699000000001</v>
      </c>
      <c r="BB21" s="761">
        <v>10320.826999999999</v>
      </c>
      <c r="BC21" s="761">
        <v>10501.33</v>
      </c>
      <c r="BD21" s="761">
        <v>10672.69</v>
      </c>
      <c r="BE21" s="765">
        <v>10844.83</v>
      </c>
      <c r="BF21" s="765">
        <v>11022.7</v>
      </c>
      <c r="BG21" s="765">
        <v>11199.58</v>
      </c>
      <c r="BH21" s="765">
        <v>11378.18</v>
      </c>
      <c r="BI21" s="765">
        <v>11559.32</v>
      </c>
      <c r="BJ21" s="765">
        <v>11741.72</v>
      </c>
      <c r="BK21" s="765">
        <v>11925.36</v>
      </c>
      <c r="BL21" s="765">
        <v>12111.97</v>
      </c>
      <c r="BM21" s="765">
        <v>12300.74</v>
      </c>
      <c r="BN21" s="765">
        <v>12492.33</v>
      </c>
      <c r="BO21" s="765">
        <v>12685.24</v>
      </c>
      <c r="BP21" s="765">
        <v>12880</v>
      </c>
      <c r="BQ21" s="765">
        <v>13076.67</v>
      </c>
      <c r="BR21" s="765">
        <v>13275.11</v>
      </c>
      <c r="BS21" s="765">
        <v>13475.37</v>
      </c>
      <c r="BT21" s="765">
        <v>13677.48</v>
      </c>
      <c r="BU21" s="765">
        <v>13881.37</v>
      </c>
      <c r="BV21" s="765">
        <v>14087.06</v>
      </c>
    </row>
    <row r="22" spans="1:74" ht="12" customHeight="1" x14ac:dyDescent="0.25">
      <c r="A22" s="751" t="s">
        <v>1309</v>
      </c>
      <c r="B22" s="749" t="s">
        <v>1310</v>
      </c>
      <c r="C22" s="762" t="s">
        <v>1345</v>
      </c>
      <c r="D22" s="762" t="s">
        <v>1345</v>
      </c>
      <c r="E22" s="762" t="s">
        <v>1345</v>
      </c>
      <c r="F22" s="762" t="s">
        <v>1345</v>
      </c>
      <c r="G22" s="762" t="s">
        <v>1345</v>
      </c>
      <c r="H22" s="762" t="s">
        <v>1345</v>
      </c>
      <c r="I22" s="762" t="s">
        <v>1345</v>
      </c>
      <c r="J22" s="762" t="s">
        <v>1345</v>
      </c>
      <c r="K22" s="762" t="s">
        <v>1345</v>
      </c>
      <c r="L22" s="762" t="s">
        <v>1345</v>
      </c>
      <c r="M22" s="762" t="s">
        <v>1345</v>
      </c>
      <c r="N22" s="762" t="s">
        <v>1345</v>
      </c>
      <c r="O22" s="761">
        <v>3226.9850000000001</v>
      </c>
      <c r="P22" s="761">
        <v>3245.127</v>
      </c>
      <c r="Q22" s="761">
        <v>3268.259</v>
      </c>
      <c r="R22" s="761">
        <v>3294.6309999999999</v>
      </c>
      <c r="S22" s="761">
        <v>3336.5639999999999</v>
      </c>
      <c r="T22" s="761">
        <v>3356.2150000000001</v>
      </c>
      <c r="U22" s="761">
        <v>3414.5410000000002</v>
      </c>
      <c r="V22" s="761">
        <v>3455.8539999999998</v>
      </c>
      <c r="W22" s="761">
        <v>3498.9229999999998</v>
      </c>
      <c r="X22" s="761">
        <v>3540.498</v>
      </c>
      <c r="Y22" s="761">
        <v>3593.3870000000002</v>
      </c>
      <c r="Z22" s="761">
        <v>3706.7370000000001</v>
      </c>
      <c r="AA22" s="761">
        <v>3419.799</v>
      </c>
      <c r="AB22" s="761">
        <v>3458.288</v>
      </c>
      <c r="AC22" s="761">
        <v>3521.7759999999998</v>
      </c>
      <c r="AD22" s="761">
        <v>3552.6030000000001</v>
      </c>
      <c r="AE22" s="761">
        <v>3589.1410000000001</v>
      </c>
      <c r="AF22" s="761">
        <v>3640.3980000000001</v>
      </c>
      <c r="AG22" s="761">
        <v>3660.7379999999998</v>
      </c>
      <c r="AH22" s="761">
        <v>3734.201</v>
      </c>
      <c r="AI22" s="761">
        <v>3794.152</v>
      </c>
      <c r="AJ22" s="761">
        <v>3837.6219999999998</v>
      </c>
      <c r="AK22" s="761">
        <v>3930.7379999999998</v>
      </c>
      <c r="AL22" s="761">
        <v>4022.806</v>
      </c>
      <c r="AM22" s="761">
        <v>4105.9040000000005</v>
      </c>
      <c r="AN22" s="761">
        <v>4151.7299999999996</v>
      </c>
      <c r="AO22" s="761">
        <v>4286.3389999999999</v>
      </c>
      <c r="AP22" s="761">
        <v>4372.4520000000002</v>
      </c>
      <c r="AQ22" s="761">
        <v>4456.1049999999996</v>
      </c>
      <c r="AR22" s="761">
        <v>4555.1970000000001</v>
      </c>
      <c r="AS22" s="761">
        <v>4637.6899999999996</v>
      </c>
      <c r="AT22" s="761">
        <v>4734.3999999999996</v>
      </c>
      <c r="AU22" s="761">
        <v>4797.3590000000004</v>
      </c>
      <c r="AV22" s="761">
        <v>4884.22</v>
      </c>
      <c r="AW22" s="761">
        <v>4977.9549999999999</v>
      </c>
      <c r="AX22" s="761">
        <v>5146.4549999999999</v>
      </c>
      <c r="AY22" s="761">
        <v>5349.732</v>
      </c>
      <c r="AZ22" s="761">
        <v>5378.2929999999997</v>
      </c>
      <c r="BA22" s="761">
        <v>5289.8850000000002</v>
      </c>
      <c r="BB22" s="761">
        <v>5370.3810000000003</v>
      </c>
      <c r="BC22" s="761">
        <v>5615.2489999999998</v>
      </c>
      <c r="BD22" s="761">
        <v>5695.8370000000004</v>
      </c>
      <c r="BE22" s="765">
        <v>5777.9319999999998</v>
      </c>
      <c r="BF22" s="765">
        <v>5901.0029999999997</v>
      </c>
      <c r="BG22" s="765">
        <v>5999.8689999999997</v>
      </c>
      <c r="BH22" s="765">
        <v>6100.9660000000003</v>
      </c>
      <c r="BI22" s="765">
        <v>6202.8980000000001</v>
      </c>
      <c r="BJ22" s="765">
        <v>6333.9849999999997</v>
      </c>
      <c r="BK22" s="765">
        <v>6398.5450000000001</v>
      </c>
      <c r="BL22" s="765">
        <v>6506.6580000000004</v>
      </c>
      <c r="BM22" s="765">
        <v>6615.9579999999996</v>
      </c>
      <c r="BN22" s="765">
        <v>6726.8959999999997</v>
      </c>
      <c r="BO22" s="765">
        <v>6839.0959999999995</v>
      </c>
      <c r="BP22" s="765">
        <v>6940.8149999999996</v>
      </c>
      <c r="BQ22" s="765">
        <v>7044.3789999999999</v>
      </c>
      <c r="BR22" s="765">
        <v>7189.2629999999999</v>
      </c>
      <c r="BS22" s="765">
        <v>7310.2910000000002</v>
      </c>
      <c r="BT22" s="765">
        <v>7433.9030000000002</v>
      </c>
      <c r="BU22" s="765">
        <v>7558.7120000000004</v>
      </c>
      <c r="BV22" s="765">
        <v>7713.0410000000002</v>
      </c>
    </row>
    <row r="23" spans="1:74" ht="12" customHeight="1" x14ac:dyDescent="0.25">
      <c r="A23" s="751" t="s">
        <v>1311</v>
      </c>
      <c r="B23" s="749" t="s">
        <v>1312</v>
      </c>
      <c r="C23" s="762" t="s">
        <v>1345</v>
      </c>
      <c r="D23" s="762" t="s">
        <v>1345</v>
      </c>
      <c r="E23" s="762" t="s">
        <v>1345</v>
      </c>
      <c r="F23" s="762" t="s">
        <v>1345</v>
      </c>
      <c r="G23" s="762" t="s">
        <v>1345</v>
      </c>
      <c r="H23" s="762" t="s">
        <v>1345</v>
      </c>
      <c r="I23" s="762" t="s">
        <v>1345</v>
      </c>
      <c r="J23" s="762" t="s">
        <v>1345</v>
      </c>
      <c r="K23" s="762" t="s">
        <v>1345</v>
      </c>
      <c r="L23" s="762" t="s">
        <v>1345</v>
      </c>
      <c r="M23" s="762" t="s">
        <v>1345</v>
      </c>
      <c r="N23" s="762" t="s">
        <v>1345</v>
      </c>
      <c r="O23" s="761">
        <v>717.59400000000005</v>
      </c>
      <c r="P23" s="761">
        <v>733.70699999999999</v>
      </c>
      <c r="Q23" s="761">
        <v>739.13400000000001</v>
      </c>
      <c r="R23" s="761">
        <v>749.41600000000005</v>
      </c>
      <c r="S23" s="761">
        <v>764.49300000000005</v>
      </c>
      <c r="T23" s="761">
        <v>768.94</v>
      </c>
      <c r="U23" s="761">
        <v>789.10699999999997</v>
      </c>
      <c r="V23" s="761">
        <v>804.54700000000003</v>
      </c>
      <c r="W23" s="761">
        <v>817.40300000000002</v>
      </c>
      <c r="X23" s="761">
        <v>832.21600000000001</v>
      </c>
      <c r="Y23" s="761">
        <v>850.81299999999999</v>
      </c>
      <c r="Z23" s="761">
        <v>880.28300000000002</v>
      </c>
      <c r="AA23" s="761">
        <v>1017.323</v>
      </c>
      <c r="AB23" s="761">
        <v>1037.7070000000001</v>
      </c>
      <c r="AC23" s="761">
        <v>1065.8050000000001</v>
      </c>
      <c r="AD23" s="761">
        <v>1084.1089999999999</v>
      </c>
      <c r="AE23" s="761">
        <v>1100.0429999999999</v>
      </c>
      <c r="AF23" s="761">
        <v>1112.5029999999999</v>
      </c>
      <c r="AG23" s="761">
        <v>1131.73</v>
      </c>
      <c r="AH23" s="761">
        <v>1150.5419999999999</v>
      </c>
      <c r="AI23" s="761">
        <v>1161.4580000000001</v>
      </c>
      <c r="AJ23" s="761">
        <v>1171.75</v>
      </c>
      <c r="AK23" s="761">
        <v>1182.941</v>
      </c>
      <c r="AL23" s="761">
        <v>1215.2550000000001</v>
      </c>
      <c r="AM23" s="761">
        <v>1214.1500000000001</v>
      </c>
      <c r="AN23" s="761">
        <v>1285.67</v>
      </c>
      <c r="AO23" s="761">
        <v>1312.0740000000001</v>
      </c>
      <c r="AP23" s="761">
        <v>1323.998</v>
      </c>
      <c r="AQ23" s="761">
        <v>1347.2429999999999</v>
      </c>
      <c r="AR23" s="761">
        <v>1369.787</v>
      </c>
      <c r="AS23" s="761">
        <v>1395.546</v>
      </c>
      <c r="AT23" s="761">
        <v>1414.338</v>
      </c>
      <c r="AU23" s="761">
        <v>1438.1949999999999</v>
      </c>
      <c r="AV23" s="761">
        <v>1444.377</v>
      </c>
      <c r="AW23" s="761">
        <v>1474.298</v>
      </c>
      <c r="AX23" s="761">
        <v>1503.7080000000001</v>
      </c>
      <c r="AY23" s="761">
        <v>1518.377</v>
      </c>
      <c r="AZ23" s="761">
        <v>1518.7570000000001</v>
      </c>
      <c r="BA23" s="761">
        <v>1512.078</v>
      </c>
      <c r="BB23" s="761">
        <v>1537.1179999999999</v>
      </c>
      <c r="BC23" s="761">
        <v>1574.0989999999999</v>
      </c>
      <c r="BD23" s="761">
        <v>1592.335</v>
      </c>
      <c r="BE23" s="765">
        <v>1610.742</v>
      </c>
      <c r="BF23" s="765">
        <v>1633.825</v>
      </c>
      <c r="BG23" s="765">
        <v>1654.146</v>
      </c>
      <c r="BH23" s="765">
        <v>1674.722</v>
      </c>
      <c r="BI23" s="765">
        <v>1695.393</v>
      </c>
      <c r="BJ23" s="765">
        <v>1719.39</v>
      </c>
      <c r="BK23" s="765">
        <v>1735.797</v>
      </c>
      <c r="BL23" s="765">
        <v>1757.173</v>
      </c>
      <c r="BM23" s="765">
        <v>1778.6849999999999</v>
      </c>
      <c r="BN23" s="765">
        <v>1800.383</v>
      </c>
      <c r="BO23" s="765">
        <v>1822.2260000000001</v>
      </c>
      <c r="BP23" s="765">
        <v>1842.8720000000001</v>
      </c>
      <c r="BQ23" s="765">
        <v>1863.729</v>
      </c>
      <c r="BR23" s="765">
        <v>1889.3009999999999</v>
      </c>
      <c r="BS23" s="765">
        <v>1912.1510000000001</v>
      </c>
      <c r="BT23" s="765">
        <v>1935.296</v>
      </c>
      <c r="BU23" s="765">
        <v>1958.577</v>
      </c>
      <c r="BV23" s="765">
        <v>1985.2270000000001</v>
      </c>
    </row>
    <row r="24" spans="1:74" ht="12" customHeight="1" x14ac:dyDescent="0.25">
      <c r="A24" s="751" t="s">
        <v>1313</v>
      </c>
      <c r="B24" s="749" t="s">
        <v>96</v>
      </c>
      <c r="C24" s="761">
        <v>61.8</v>
      </c>
      <c r="D24" s="761">
        <v>61.8</v>
      </c>
      <c r="E24" s="761">
        <v>61.8</v>
      </c>
      <c r="F24" s="761">
        <v>61.8</v>
      </c>
      <c r="G24" s="761">
        <v>61.8</v>
      </c>
      <c r="H24" s="761">
        <v>73.3</v>
      </c>
      <c r="I24" s="761">
        <v>74.3</v>
      </c>
      <c r="J24" s="761">
        <v>74.3</v>
      </c>
      <c r="K24" s="761">
        <v>74.3</v>
      </c>
      <c r="L24" s="761">
        <v>74.3</v>
      </c>
      <c r="M24" s="761">
        <v>75.900000000000006</v>
      </c>
      <c r="N24" s="761">
        <v>75.900000000000006</v>
      </c>
      <c r="O24" s="761">
        <v>79.599999999999994</v>
      </c>
      <c r="P24" s="761">
        <v>79.599999999999994</v>
      </c>
      <c r="Q24" s="761">
        <v>79.599999999999994</v>
      </c>
      <c r="R24" s="761">
        <v>79.599999999999994</v>
      </c>
      <c r="S24" s="761">
        <v>79.599999999999994</v>
      </c>
      <c r="T24" s="761">
        <v>79.599999999999994</v>
      </c>
      <c r="U24" s="761">
        <v>79.599999999999994</v>
      </c>
      <c r="V24" s="761">
        <v>79.599999999999994</v>
      </c>
      <c r="W24" s="761">
        <v>79.599999999999994</v>
      </c>
      <c r="X24" s="761">
        <v>79.599999999999994</v>
      </c>
      <c r="Y24" s="761">
        <v>79.599999999999994</v>
      </c>
      <c r="Z24" s="761">
        <v>87.1</v>
      </c>
      <c r="AA24" s="761">
        <v>88.6</v>
      </c>
      <c r="AB24" s="761">
        <v>88.6</v>
      </c>
      <c r="AC24" s="761">
        <v>88.6</v>
      </c>
      <c r="AD24" s="761">
        <v>88.6</v>
      </c>
      <c r="AE24" s="761">
        <v>88.6</v>
      </c>
      <c r="AF24" s="761">
        <v>88.6</v>
      </c>
      <c r="AG24" s="761">
        <v>88.6</v>
      </c>
      <c r="AH24" s="761">
        <v>88.6</v>
      </c>
      <c r="AI24" s="761">
        <v>88.6</v>
      </c>
      <c r="AJ24" s="761">
        <v>88.6</v>
      </c>
      <c r="AK24" s="761">
        <v>88.6</v>
      </c>
      <c r="AL24" s="761">
        <v>88.6</v>
      </c>
      <c r="AM24" s="761">
        <v>92.7</v>
      </c>
      <c r="AN24" s="761">
        <v>92.7</v>
      </c>
      <c r="AO24" s="761">
        <v>94.2</v>
      </c>
      <c r="AP24" s="761">
        <v>94.2</v>
      </c>
      <c r="AQ24" s="761">
        <v>94.2</v>
      </c>
      <c r="AR24" s="761">
        <v>92.6</v>
      </c>
      <c r="AS24" s="761">
        <v>92.6</v>
      </c>
      <c r="AT24" s="761">
        <v>92.6</v>
      </c>
      <c r="AU24" s="761">
        <v>92.6</v>
      </c>
      <c r="AV24" s="761">
        <v>97.1</v>
      </c>
      <c r="AW24" s="761">
        <v>97.1</v>
      </c>
      <c r="AX24" s="761">
        <v>97.1</v>
      </c>
      <c r="AY24" s="761">
        <v>98.6</v>
      </c>
      <c r="AZ24" s="761">
        <v>98.6</v>
      </c>
      <c r="BA24" s="761">
        <v>100.1</v>
      </c>
      <c r="BB24" s="761">
        <v>100.1</v>
      </c>
      <c r="BC24" s="761">
        <v>97.1</v>
      </c>
      <c r="BD24" s="761">
        <v>103.5</v>
      </c>
      <c r="BE24" s="765">
        <v>103.5</v>
      </c>
      <c r="BF24" s="765">
        <v>103.5</v>
      </c>
      <c r="BG24" s="765">
        <v>103.5</v>
      </c>
      <c r="BH24" s="765">
        <v>103.5</v>
      </c>
      <c r="BI24" s="765">
        <v>103.5</v>
      </c>
      <c r="BJ24" s="765">
        <v>103.5</v>
      </c>
      <c r="BK24" s="765">
        <v>103.5</v>
      </c>
      <c r="BL24" s="765">
        <v>103.5</v>
      </c>
      <c r="BM24" s="765">
        <v>103.5</v>
      </c>
      <c r="BN24" s="765">
        <v>103.5</v>
      </c>
      <c r="BO24" s="765">
        <v>103.5</v>
      </c>
      <c r="BP24" s="765">
        <v>103.5</v>
      </c>
      <c r="BQ24" s="765">
        <v>103.5</v>
      </c>
      <c r="BR24" s="765">
        <v>103.5</v>
      </c>
      <c r="BS24" s="765">
        <v>103.5</v>
      </c>
      <c r="BT24" s="765">
        <v>103.5</v>
      </c>
      <c r="BU24" s="765">
        <v>103.5</v>
      </c>
      <c r="BV24" s="765">
        <v>103.5</v>
      </c>
    </row>
    <row r="25" spans="1:74" ht="12" customHeight="1" x14ac:dyDescent="0.25">
      <c r="A25" s="751"/>
      <c r="B25" s="746"/>
      <c r="C25" s="750"/>
      <c r="D25" s="750"/>
      <c r="E25" s="750"/>
      <c r="F25" s="750"/>
      <c r="G25" s="750"/>
      <c r="H25" s="750"/>
      <c r="I25" s="750"/>
      <c r="J25" s="750"/>
      <c r="K25" s="750"/>
      <c r="L25" s="750"/>
      <c r="M25" s="750"/>
      <c r="N25" s="750"/>
      <c r="O25" s="750"/>
      <c r="P25" s="750"/>
      <c r="Q25" s="750"/>
      <c r="R25" s="763"/>
      <c r="S25" s="763"/>
      <c r="T25" s="763"/>
      <c r="U25" s="763"/>
      <c r="V25" s="763"/>
      <c r="W25" s="763"/>
      <c r="X25" s="763"/>
      <c r="Y25" s="763"/>
      <c r="Z25" s="763"/>
      <c r="AA25" s="763"/>
      <c r="AB25" s="763"/>
      <c r="AC25" s="763"/>
      <c r="AD25" s="763"/>
      <c r="AE25" s="763"/>
      <c r="AF25" s="763"/>
      <c r="AG25" s="763"/>
      <c r="AH25" s="763"/>
      <c r="AI25" s="763"/>
      <c r="AJ25" s="763"/>
      <c r="AK25" s="763"/>
      <c r="AL25" s="763"/>
      <c r="AM25" s="763"/>
      <c r="AN25" s="763"/>
      <c r="AO25" s="763"/>
      <c r="AP25" s="763"/>
      <c r="AQ25" s="763"/>
      <c r="AR25" s="763"/>
      <c r="AS25" s="763"/>
      <c r="AT25" s="763"/>
      <c r="AU25" s="763"/>
      <c r="AV25" s="763"/>
      <c r="AW25" s="763"/>
      <c r="AX25" s="763"/>
      <c r="AY25" s="763"/>
      <c r="AZ25" s="763"/>
      <c r="BA25" s="763"/>
      <c r="BB25" s="763"/>
      <c r="BC25" s="763"/>
      <c r="BE25" s="767"/>
      <c r="BF25" s="767"/>
      <c r="BG25" s="767"/>
      <c r="BH25" s="767"/>
      <c r="BI25" s="767"/>
      <c r="BJ25" s="767"/>
      <c r="BK25" s="767"/>
      <c r="BL25" s="767"/>
      <c r="BM25" s="767"/>
      <c r="BN25" s="767"/>
      <c r="BO25" s="767"/>
      <c r="BP25" s="767"/>
      <c r="BQ25" s="767"/>
      <c r="BR25" s="767"/>
      <c r="BS25" s="767"/>
      <c r="BT25" s="767"/>
      <c r="BU25" s="767"/>
      <c r="BV25" s="767"/>
    </row>
    <row r="26" spans="1:74" ht="12" customHeight="1" x14ac:dyDescent="0.25">
      <c r="A26" s="751"/>
      <c r="B26" s="750" t="s">
        <v>1314</v>
      </c>
      <c r="C26" s="750"/>
      <c r="D26" s="750"/>
      <c r="E26" s="750"/>
      <c r="F26" s="750"/>
      <c r="G26" s="750"/>
      <c r="H26" s="750"/>
      <c r="I26" s="750"/>
      <c r="J26" s="750"/>
      <c r="K26" s="750"/>
      <c r="L26" s="750"/>
      <c r="M26" s="750"/>
      <c r="N26" s="750"/>
      <c r="O26" s="750"/>
      <c r="P26" s="750"/>
      <c r="Q26" s="750"/>
      <c r="R26" s="763"/>
      <c r="S26" s="763"/>
      <c r="T26" s="763"/>
      <c r="U26" s="763"/>
      <c r="V26" s="763"/>
      <c r="W26" s="763"/>
      <c r="X26" s="763"/>
      <c r="Y26" s="763"/>
      <c r="Z26" s="763"/>
      <c r="AA26" s="763"/>
      <c r="AB26" s="763"/>
      <c r="AC26" s="763"/>
      <c r="AD26" s="763"/>
      <c r="AE26" s="763"/>
      <c r="AF26" s="763"/>
      <c r="AG26" s="763"/>
      <c r="AH26" s="763"/>
      <c r="AI26" s="763"/>
      <c r="AJ26" s="763"/>
      <c r="AK26" s="763"/>
      <c r="AL26" s="763"/>
      <c r="AM26" s="763"/>
      <c r="AN26" s="763"/>
      <c r="AO26" s="763"/>
      <c r="AP26" s="763"/>
      <c r="AQ26" s="763"/>
      <c r="AR26" s="763"/>
      <c r="AS26" s="763"/>
      <c r="AT26" s="763"/>
      <c r="AU26" s="763"/>
      <c r="AV26" s="763"/>
      <c r="AW26" s="763"/>
      <c r="AX26" s="763"/>
      <c r="AY26" s="763"/>
      <c r="AZ26" s="763"/>
      <c r="BA26" s="763"/>
      <c r="BB26" s="763"/>
      <c r="BC26" s="763"/>
      <c r="BE26" s="767"/>
      <c r="BF26" s="767"/>
      <c r="BG26" s="767"/>
      <c r="BH26" s="767"/>
      <c r="BI26" s="767"/>
      <c r="BJ26" s="767"/>
      <c r="BK26" s="767"/>
      <c r="BL26" s="767"/>
      <c r="BM26" s="767"/>
      <c r="BN26" s="767"/>
      <c r="BO26" s="767"/>
      <c r="BP26" s="767"/>
      <c r="BQ26" s="767"/>
      <c r="BR26" s="767"/>
      <c r="BS26" s="767"/>
      <c r="BT26" s="767"/>
      <c r="BU26" s="767"/>
      <c r="BV26" s="767"/>
    </row>
    <row r="27" spans="1:74" ht="12" customHeight="1" x14ac:dyDescent="0.25">
      <c r="A27" s="751"/>
      <c r="B27" s="750" t="s">
        <v>1293</v>
      </c>
      <c r="C27" s="750"/>
      <c r="D27" s="750"/>
      <c r="E27" s="750"/>
      <c r="F27" s="750"/>
      <c r="G27" s="750"/>
      <c r="H27" s="750"/>
      <c r="I27" s="750"/>
      <c r="J27" s="750"/>
      <c r="K27" s="750"/>
      <c r="L27" s="750"/>
      <c r="M27" s="750"/>
      <c r="N27" s="750"/>
      <c r="O27" s="750"/>
      <c r="P27" s="750"/>
      <c r="Q27" s="750"/>
      <c r="R27" s="763"/>
      <c r="S27" s="763"/>
      <c r="T27" s="763"/>
      <c r="U27" s="763"/>
      <c r="V27" s="763"/>
      <c r="W27" s="763"/>
      <c r="X27" s="763"/>
      <c r="Y27" s="763"/>
      <c r="Z27" s="763"/>
      <c r="AA27" s="763"/>
      <c r="AB27" s="763"/>
      <c r="AC27" s="763"/>
      <c r="AD27" s="763"/>
      <c r="AE27" s="763"/>
      <c r="AF27" s="763"/>
      <c r="AG27" s="763"/>
      <c r="AH27" s="763"/>
      <c r="AI27" s="763"/>
      <c r="AJ27" s="763"/>
      <c r="AK27" s="763"/>
      <c r="AL27" s="763"/>
      <c r="AM27" s="763"/>
      <c r="AN27" s="763"/>
      <c r="AO27" s="763"/>
      <c r="AP27" s="763"/>
      <c r="AQ27" s="763"/>
      <c r="AR27" s="763"/>
      <c r="AS27" s="763"/>
      <c r="AT27" s="763"/>
      <c r="AU27" s="763"/>
      <c r="AV27" s="763"/>
      <c r="AW27" s="763"/>
      <c r="AX27" s="763"/>
      <c r="AY27" s="763"/>
      <c r="AZ27" s="763"/>
      <c r="BA27" s="763"/>
      <c r="BB27" s="763"/>
      <c r="BC27" s="763"/>
      <c r="BE27" s="767"/>
      <c r="BF27" s="767"/>
      <c r="BG27" s="767"/>
      <c r="BH27" s="767"/>
      <c r="BI27" s="767"/>
      <c r="BJ27" s="767"/>
      <c r="BK27" s="767"/>
      <c r="BL27" s="767"/>
      <c r="BM27" s="767"/>
      <c r="BN27" s="767"/>
      <c r="BO27" s="767"/>
      <c r="BP27" s="767"/>
      <c r="BQ27" s="767"/>
      <c r="BR27" s="767"/>
      <c r="BS27" s="767"/>
      <c r="BT27" s="767"/>
      <c r="BU27" s="767"/>
      <c r="BV27" s="767"/>
    </row>
    <row r="28" spans="1:74" ht="12" customHeight="1" x14ac:dyDescent="0.25">
      <c r="A28" s="751" t="s">
        <v>1315</v>
      </c>
      <c r="B28" s="749" t="s">
        <v>1294</v>
      </c>
      <c r="C28" s="761">
        <v>89.140500967999998</v>
      </c>
      <c r="D28" s="761">
        <v>90.520516428999997</v>
      </c>
      <c r="E28" s="761">
        <v>90.487397741999999</v>
      </c>
      <c r="F28" s="761">
        <v>83.525124000000005</v>
      </c>
      <c r="G28" s="761">
        <v>81.503026774000006</v>
      </c>
      <c r="H28" s="761">
        <v>93.590737000000004</v>
      </c>
      <c r="I28" s="761">
        <v>95.112587742000002</v>
      </c>
      <c r="J28" s="761">
        <v>93.457958065</v>
      </c>
      <c r="K28" s="761">
        <v>90.877765667000006</v>
      </c>
      <c r="L28" s="761">
        <v>84.868877419</v>
      </c>
      <c r="M28" s="761">
        <v>90.117552000000003</v>
      </c>
      <c r="N28" s="761">
        <v>89.634514194000005</v>
      </c>
      <c r="O28" s="761">
        <v>87.669539032000003</v>
      </c>
      <c r="P28" s="761">
        <v>89.105446428999997</v>
      </c>
      <c r="Q28" s="761">
        <v>84.532160967999999</v>
      </c>
      <c r="R28" s="761">
        <v>80.881458332999998</v>
      </c>
      <c r="S28" s="761">
        <v>83.080089999999998</v>
      </c>
      <c r="T28" s="761">
        <v>90.561086666999998</v>
      </c>
      <c r="U28" s="761">
        <v>96.899555805999995</v>
      </c>
      <c r="V28" s="761">
        <v>96.652301613000006</v>
      </c>
      <c r="W28" s="761">
        <v>89.397353667000004</v>
      </c>
      <c r="X28" s="761">
        <v>82.440146128999999</v>
      </c>
      <c r="Y28" s="761">
        <v>90.734643000000005</v>
      </c>
      <c r="Z28" s="761">
        <v>92.711557419000002</v>
      </c>
      <c r="AA28" s="761">
        <v>86.848057741999995</v>
      </c>
      <c r="AB28" s="761">
        <v>89.909287586000005</v>
      </c>
      <c r="AC28" s="761">
        <v>84.684338065000006</v>
      </c>
      <c r="AD28" s="761">
        <v>79.478470999999999</v>
      </c>
      <c r="AE28" s="761">
        <v>81.690486129000007</v>
      </c>
      <c r="AF28" s="761">
        <v>87.001919000000001</v>
      </c>
      <c r="AG28" s="761">
        <v>89.570271934999994</v>
      </c>
      <c r="AH28" s="761">
        <v>92.572891935000001</v>
      </c>
      <c r="AI28" s="761">
        <v>88.077946333</v>
      </c>
      <c r="AJ28" s="761">
        <v>76.039002257999996</v>
      </c>
      <c r="AK28" s="761">
        <v>88.109331333</v>
      </c>
      <c r="AL28" s="761">
        <v>92.324561613</v>
      </c>
      <c r="AM28" s="761">
        <v>89.634881613000005</v>
      </c>
      <c r="AN28" s="761">
        <v>90.118077142999994</v>
      </c>
      <c r="AO28" s="761">
        <v>89.495224839000002</v>
      </c>
      <c r="AP28" s="761">
        <v>83.299850000000006</v>
      </c>
      <c r="AQ28" s="761">
        <v>85.570616774000001</v>
      </c>
      <c r="AR28" s="761">
        <v>90.583584333000005</v>
      </c>
      <c r="AS28" s="761">
        <v>92.547307742000001</v>
      </c>
      <c r="AT28" s="761">
        <v>91.872682581000007</v>
      </c>
      <c r="AU28" s="761">
        <v>85.780950666999999</v>
      </c>
      <c r="AV28" s="761">
        <v>87.683475806000004</v>
      </c>
      <c r="AW28" s="761">
        <v>90.240923667000004</v>
      </c>
      <c r="AX28" s="761">
        <v>91.304431613000006</v>
      </c>
      <c r="AY28" s="761">
        <v>92.368117741999995</v>
      </c>
      <c r="AZ28" s="761">
        <v>94.401017499999995</v>
      </c>
      <c r="BA28" s="761">
        <v>89.259187999999995</v>
      </c>
      <c r="BB28" s="761">
        <v>78.352637067000003</v>
      </c>
      <c r="BC28" s="761">
        <v>81.946879999999993</v>
      </c>
      <c r="BD28" s="761">
        <v>90.437929999999994</v>
      </c>
      <c r="BE28" s="765">
        <v>93.87097</v>
      </c>
      <c r="BF28" s="765">
        <v>95.916200000000003</v>
      </c>
      <c r="BG28" s="765">
        <v>90.568759999999997</v>
      </c>
      <c r="BH28" s="765">
        <v>84.514470000000003</v>
      </c>
      <c r="BI28" s="765">
        <v>90.600830000000002</v>
      </c>
      <c r="BJ28" s="765">
        <v>93.711659999999995</v>
      </c>
      <c r="BK28" s="765">
        <v>89.199160000000006</v>
      </c>
      <c r="BL28" s="765">
        <v>90.701840000000004</v>
      </c>
      <c r="BM28" s="765">
        <v>90.391249999999999</v>
      </c>
      <c r="BN28" s="765">
        <v>84.715630000000004</v>
      </c>
      <c r="BO28" s="765">
        <v>86.870679999999993</v>
      </c>
      <c r="BP28" s="765">
        <v>94.80968</v>
      </c>
      <c r="BQ28" s="765">
        <v>98.098169999999996</v>
      </c>
      <c r="BR28" s="765">
        <v>99.308419999999998</v>
      </c>
      <c r="BS28" s="765">
        <v>93.372079999999997</v>
      </c>
      <c r="BT28" s="765">
        <v>86.711380000000005</v>
      </c>
      <c r="BU28" s="765">
        <v>92.876900000000006</v>
      </c>
      <c r="BV28" s="765">
        <v>95.742710000000002</v>
      </c>
    </row>
    <row r="29" spans="1:74" ht="12" customHeight="1" x14ac:dyDescent="0.25">
      <c r="A29" s="751" t="s">
        <v>1316</v>
      </c>
      <c r="B29" s="749" t="s">
        <v>1295</v>
      </c>
      <c r="C29" s="761">
        <v>48.078693870999999</v>
      </c>
      <c r="D29" s="761">
        <v>49.451496429000002</v>
      </c>
      <c r="E29" s="761">
        <v>48.839670968</v>
      </c>
      <c r="F29" s="761">
        <v>48.871630000000003</v>
      </c>
      <c r="G29" s="761">
        <v>49.029476451999997</v>
      </c>
      <c r="H29" s="761">
        <v>49.694102667000003</v>
      </c>
      <c r="I29" s="761">
        <v>50.776471612999998</v>
      </c>
      <c r="J29" s="761">
        <v>49.211680645000001</v>
      </c>
      <c r="K29" s="761">
        <v>47.956948333</v>
      </c>
      <c r="L29" s="761">
        <v>44.921250645000001</v>
      </c>
      <c r="M29" s="761">
        <v>45.760852</v>
      </c>
      <c r="N29" s="761">
        <v>46.189125806</v>
      </c>
      <c r="O29" s="761">
        <v>45.504641612999997</v>
      </c>
      <c r="P29" s="761">
        <v>45.034616429000003</v>
      </c>
      <c r="Q29" s="761">
        <v>44.942791290000002</v>
      </c>
      <c r="R29" s="761">
        <v>46.720292333000003</v>
      </c>
      <c r="S29" s="761">
        <v>47.822573871000003</v>
      </c>
      <c r="T29" s="761">
        <v>49.100847999999999</v>
      </c>
      <c r="U29" s="761">
        <v>52.863022258000001</v>
      </c>
      <c r="V29" s="761">
        <v>51.181651289999998</v>
      </c>
      <c r="W29" s="761">
        <v>49.368310000000001</v>
      </c>
      <c r="X29" s="761">
        <v>48.680927742000002</v>
      </c>
      <c r="Y29" s="761">
        <v>52.163756667000001</v>
      </c>
      <c r="Z29" s="761">
        <v>52.274097419</v>
      </c>
      <c r="AA29" s="761">
        <v>48.063936452</v>
      </c>
      <c r="AB29" s="761">
        <v>49.111476551999999</v>
      </c>
      <c r="AC29" s="761">
        <v>48.086021934999998</v>
      </c>
      <c r="AD29" s="761">
        <v>50.038243667000003</v>
      </c>
      <c r="AE29" s="761">
        <v>51.130771613</v>
      </c>
      <c r="AF29" s="761">
        <v>50.522972000000003</v>
      </c>
      <c r="AG29" s="761">
        <v>49.497171289999997</v>
      </c>
      <c r="AH29" s="761">
        <v>50.210035484000002</v>
      </c>
      <c r="AI29" s="761">
        <v>49.147840000000002</v>
      </c>
      <c r="AJ29" s="761">
        <v>45.341980645</v>
      </c>
      <c r="AK29" s="761">
        <v>52.568342332999997</v>
      </c>
      <c r="AL29" s="761">
        <v>52.527170968</v>
      </c>
      <c r="AM29" s="761">
        <v>50.625169032000002</v>
      </c>
      <c r="AN29" s="761">
        <v>49.279687500000001</v>
      </c>
      <c r="AO29" s="761">
        <v>47.217089354999999</v>
      </c>
      <c r="AP29" s="761">
        <v>46.412712333000002</v>
      </c>
      <c r="AQ29" s="761">
        <v>46.928877741999997</v>
      </c>
      <c r="AR29" s="761">
        <v>47.659652332999997</v>
      </c>
      <c r="AS29" s="761">
        <v>47.670136773999999</v>
      </c>
      <c r="AT29" s="761">
        <v>48.054658064999998</v>
      </c>
      <c r="AU29" s="761">
        <v>46.204612333</v>
      </c>
      <c r="AV29" s="761">
        <v>45.541568386999998</v>
      </c>
      <c r="AW29" s="761">
        <v>47.847856333000003</v>
      </c>
      <c r="AX29" s="761">
        <v>48.232050645000001</v>
      </c>
      <c r="AY29" s="761">
        <v>47.872541290000001</v>
      </c>
      <c r="AZ29" s="761">
        <v>51.019554286000002</v>
      </c>
      <c r="BA29" s="761">
        <v>48.987326516000003</v>
      </c>
      <c r="BB29" s="761">
        <v>47.683345133000003</v>
      </c>
      <c r="BC29" s="761">
        <v>48.633479999999999</v>
      </c>
      <c r="BD29" s="761">
        <v>50.215220000000002</v>
      </c>
      <c r="BE29" s="765">
        <v>50.852910000000001</v>
      </c>
      <c r="BF29" s="765">
        <v>50.745710000000003</v>
      </c>
      <c r="BG29" s="765">
        <v>49.392530000000001</v>
      </c>
      <c r="BH29" s="765">
        <v>47.544510000000002</v>
      </c>
      <c r="BI29" s="765">
        <v>50.687390000000001</v>
      </c>
      <c r="BJ29" s="765">
        <v>51.389380000000003</v>
      </c>
      <c r="BK29" s="765">
        <v>48.895890000000001</v>
      </c>
      <c r="BL29" s="765">
        <v>49.197560000000003</v>
      </c>
      <c r="BM29" s="765">
        <v>49.098239999999997</v>
      </c>
      <c r="BN29" s="765">
        <v>48.976509999999998</v>
      </c>
      <c r="BO29" s="765">
        <v>49.584580000000003</v>
      </c>
      <c r="BP29" s="765">
        <v>50.630119999999998</v>
      </c>
      <c r="BQ29" s="765">
        <v>51.138620000000003</v>
      </c>
      <c r="BR29" s="765">
        <v>50.974769999999999</v>
      </c>
      <c r="BS29" s="765">
        <v>49.59066</v>
      </c>
      <c r="BT29" s="765">
        <v>47.714880000000001</v>
      </c>
      <c r="BU29" s="765">
        <v>50.876869999999997</v>
      </c>
      <c r="BV29" s="765">
        <v>51.264940000000003</v>
      </c>
    </row>
    <row r="30" spans="1:74" ht="12" customHeight="1" x14ac:dyDescent="0.25">
      <c r="A30" s="751" t="s">
        <v>1317</v>
      </c>
      <c r="B30" s="749" t="s">
        <v>1296</v>
      </c>
      <c r="C30" s="761">
        <v>41.061807096999999</v>
      </c>
      <c r="D30" s="761">
        <v>41.069020000000002</v>
      </c>
      <c r="E30" s="761">
        <v>41.647726773999999</v>
      </c>
      <c r="F30" s="761">
        <v>34.653494000000002</v>
      </c>
      <c r="G30" s="761">
        <v>32.473550322999998</v>
      </c>
      <c r="H30" s="761">
        <v>43.896634333000002</v>
      </c>
      <c r="I30" s="761">
        <v>44.336116128999997</v>
      </c>
      <c r="J30" s="761">
        <v>44.246277419000002</v>
      </c>
      <c r="K30" s="761">
        <v>42.920817333000002</v>
      </c>
      <c r="L30" s="761">
        <v>39.947626774</v>
      </c>
      <c r="M30" s="761">
        <v>44.356699999999996</v>
      </c>
      <c r="N30" s="761">
        <v>43.445388387000001</v>
      </c>
      <c r="O30" s="761">
        <v>42.164897418999999</v>
      </c>
      <c r="P30" s="761">
        <v>44.070830000000001</v>
      </c>
      <c r="Q30" s="761">
        <v>39.589369677000001</v>
      </c>
      <c r="R30" s="761">
        <v>34.161166000000001</v>
      </c>
      <c r="S30" s="761">
        <v>35.257516129000003</v>
      </c>
      <c r="T30" s="761">
        <v>41.460238666999999</v>
      </c>
      <c r="U30" s="761">
        <v>44.036533548000001</v>
      </c>
      <c r="V30" s="761">
        <v>45.470650323000001</v>
      </c>
      <c r="W30" s="761">
        <v>40.029043667000003</v>
      </c>
      <c r="X30" s="761">
        <v>33.759218386999997</v>
      </c>
      <c r="Y30" s="761">
        <v>38.570886332999997</v>
      </c>
      <c r="Z30" s="761">
        <v>40.437460000000002</v>
      </c>
      <c r="AA30" s="761">
        <v>38.784121290000002</v>
      </c>
      <c r="AB30" s="761">
        <v>40.797811033999999</v>
      </c>
      <c r="AC30" s="761">
        <v>36.598316128999997</v>
      </c>
      <c r="AD30" s="761">
        <v>29.440227332999999</v>
      </c>
      <c r="AE30" s="761">
        <v>30.559714516</v>
      </c>
      <c r="AF30" s="761">
        <v>36.478946999999998</v>
      </c>
      <c r="AG30" s="761">
        <v>40.073100644999997</v>
      </c>
      <c r="AH30" s="761">
        <v>42.362856452000003</v>
      </c>
      <c r="AI30" s="761">
        <v>38.930106332999998</v>
      </c>
      <c r="AJ30" s="761">
        <v>30.697021613</v>
      </c>
      <c r="AK30" s="761">
        <v>35.540989000000003</v>
      </c>
      <c r="AL30" s="761">
        <v>39.797390645</v>
      </c>
      <c r="AM30" s="761">
        <v>39.009712581000002</v>
      </c>
      <c r="AN30" s="761">
        <v>40.838389642999999</v>
      </c>
      <c r="AO30" s="761">
        <v>42.278135484000003</v>
      </c>
      <c r="AP30" s="761">
        <v>36.887137666999998</v>
      </c>
      <c r="AQ30" s="761">
        <v>38.641739031999997</v>
      </c>
      <c r="AR30" s="761">
        <v>42.923932000000001</v>
      </c>
      <c r="AS30" s="761">
        <v>44.877170968000001</v>
      </c>
      <c r="AT30" s="761">
        <v>43.818024516000001</v>
      </c>
      <c r="AU30" s="761">
        <v>39.576338333000002</v>
      </c>
      <c r="AV30" s="761">
        <v>42.141907418999999</v>
      </c>
      <c r="AW30" s="761">
        <v>42.393067332999998</v>
      </c>
      <c r="AX30" s="761">
        <v>43.072380967999997</v>
      </c>
      <c r="AY30" s="761">
        <v>44.495576452000002</v>
      </c>
      <c r="AZ30" s="761">
        <v>43.381463214</v>
      </c>
      <c r="BA30" s="761">
        <v>40.271861483999999</v>
      </c>
      <c r="BB30" s="761">
        <v>30.669291933</v>
      </c>
      <c r="BC30" s="761">
        <v>33.313400000000001</v>
      </c>
      <c r="BD30" s="761">
        <v>40.222720000000002</v>
      </c>
      <c r="BE30" s="765">
        <v>43.018059999999998</v>
      </c>
      <c r="BF30" s="765">
        <v>45.170490000000001</v>
      </c>
      <c r="BG30" s="765">
        <v>41.176229999999997</v>
      </c>
      <c r="BH30" s="765">
        <v>36.96996</v>
      </c>
      <c r="BI30" s="765">
        <v>39.913440000000001</v>
      </c>
      <c r="BJ30" s="765">
        <v>42.322279999999999</v>
      </c>
      <c r="BK30" s="765">
        <v>40.303269999999998</v>
      </c>
      <c r="BL30" s="765">
        <v>41.504289999999997</v>
      </c>
      <c r="BM30" s="765">
        <v>41.293010000000002</v>
      </c>
      <c r="BN30" s="765">
        <v>35.73912</v>
      </c>
      <c r="BO30" s="765">
        <v>37.286099999999998</v>
      </c>
      <c r="BP30" s="765">
        <v>44.179569999999998</v>
      </c>
      <c r="BQ30" s="765">
        <v>46.95955</v>
      </c>
      <c r="BR30" s="765">
        <v>48.333649999999999</v>
      </c>
      <c r="BS30" s="765">
        <v>43.781419999999997</v>
      </c>
      <c r="BT30" s="765">
        <v>38.996490000000001</v>
      </c>
      <c r="BU30" s="765">
        <v>42.000039999999998</v>
      </c>
      <c r="BV30" s="765">
        <v>44.47777</v>
      </c>
    </row>
    <row r="31" spans="1:74" ht="12" customHeight="1" x14ac:dyDescent="0.25">
      <c r="A31" s="751" t="s">
        <v>1318</v>
      </c>
      <c r="B31" s="749" t="s">
        <v>1297</v>
      </c>
      <c r="C31" s="761">
        <v>693.87258741999995</v>
      </c>
      <c r="D31" s="761">
        <v>617.46223070999997</v>
      </c>
      <c r="E31" s="761">
        <v>778.67002387000002</v>
      </c>
      <c r="F31" s="761">
        <v>843.65035733000002</v>
      </c>
      <c r="G31" s="761">
        <v>851.94775064999999</v>
      </c>
      <c r="H31" s="761">
        <v>854.68270232999998</v>
      </c>
      <c r="I31" s="761">
        <v>782.73989773999995</v>
      </c>
      <c r="J31" s="761">
        <v>635.75736773999995</v>
      </c>
      <c r="K31" s="761">
        <v>532.86006099999997</v>
      </c>
      <c r="L31" s="761">
        <v>550.43442547999996</v>
      </c>
      <c r="M31" s="761">
        <v>617.46225332999995</v>
      </c>
      <c r="N31" s="761">
        <v>716.17800645</v>
      </c>
      <c r="O31" s="761">
        <v>774.64563128999998</v>
      </c>
      <c r="P31" s="761">
        <v>792.10246036000001</v>
      </c>
      <c r="Q31" s="761">
        <v>778.96744032000004</v>
      </c>
      <c r="R31" s="761">
        <v>744.35115332999999</v>
      </c>
      <c r="S31" s="761">
        <v>645.01380676999997</v>
      </c>
      <c r="T31" s="761">
        <v>676.553988</v>
      </c>
      <c r="U31" s="761">
        <v>674.06131289999996</v>
      </c>
      <c r="V31" s="761">
        <v>613.85539613000003</v>
      </c>
      <c r="W31" s="761">
        <v>533.83639966999999</v>
      </c>
      <c r="X31" s="761">
        <v>532.68520612999998</v>
      </c>
      <c r="Y31" s="761">
        <v>640.06554332999997</v>
      </c>
      <c r="Z31" s="761">
        <v>742.46820322999997</v>
      </c>
      <c r="AA31" s="761">
        <v>821.41558065000004</v>
      </c>
      <c r="AB31" s="761">
        <v>827.78718069000001</v>
      </c>
      <c r="AC31" s="761">
        <v>878.24658645</v>
      </c>
      <c r="AD31" s="761">
        <v>857.82957366999995</v>
      </c>
      <c r="AE31" s="761">
        <v>817.91646903000003</v>
      </c>
      <c r="AF31" s="761">
        <v>770.84955000000002</v>
      </c>
      <c r="AG31" s="761">
        <v>688.27955515999997</v>
      </c>
      <c r="AH31" s="761">
        <v>627.67772967999997</v>
      </c>
      <c r="AI31" s="761">
        <v>542.63057232999995</v>
      </c>
      <c r="AJ31" s="761">
        <v>555.78584612999998</v>
      </c>
      <c r="AK31" s="761">
        <v>624.04956566999999</v>
      </c>
      <c r="AL31" s="761">
        <v>722.26893226000004</v>
      </c>
      <c r="AM31" s="761">
        <v>893.77746483999999</v>
      </c>
      <c r="AN31" s="761">
        <v>871.75250249999999</v>
      </c>
      <c r="AO31" s="761">
        <v>969.96151548</v>
      </c>
      <c r="AP31" s="761">
        <v>972.34175267000001</v>
      </c>
      <c r="AQ31" s="761">
        <v>1032.7412002999999</v>
      </c>
      <c r="AR31" s="761">
        <v>1009.162342</v>
      </c>
      <c r="AS31" s="761">
        <v>825.92707547999998</v>
      </c>
      <c r="AT31" s="761">
        <v>681.14302839000004</v>
      </c>
      <c r="AU31" s="761">
        <v>628.40232100000003</v>
      </c>
      <c r="AV31" s="761">
        <v>551.48721903000001</v>
      </c>
      <c r="AW31" s="761">
        <v>656.85318632999997</v>
      </c>
      <c r="AX31" s="761">
        <v>721.62039580999999</v>
      </c>
      <c r="AY31" s="761">
        <v>815.68487871000002</v>
      </c>
      <c r="AZ31" s="761">
        <v>909.18379320999998</v>
      </c>
      <c r="BA31" s="761">
        <v>830.31378900000004</v>
      </c>
      <c r="BB31" s="761">
        <v>915.62853700000005</v>
      </c>
      <c r="BC31" s="761">
        <v>1028.8985823999999</v>
      </c>
      <c r="BD31" s="761">
        <v>787.73653711999998</v>
      </c>
      <c r="BE31" s="765">
        <v>740.04809999999998</v>
      </c>
      <c r="BF31" s="765">
        <v>667.01329999999996</v>
      </c>
      <c r="BG31" s="765">
        <v>607.60519999999997</v>
      </c>
      <c r="BH31" s="765">
        <v>556.7056</v>
      </c>
      <c r="BI31" s="765">
        <v>599.803</v>
      </c>
      <c r="BJ31" s="765">
        <v>713.05920000000003</v>
      </c>
      <c r="BK31" s="765">
        <v>735.56719999999996</v>
      </c>
      <c r="BL31" s="765">
        <v>737.34349999999995</v>
      </c>
      <c r="BM31" s="765">
        <v>775.56420000000003</v>
      </c>
      <c r="BN31" s="765">
        <v>818.97019999999998</v>
      </c>
      <c r="BO31" s="765">
        <v>883.38199999999995</v>
      </c>
      <c r="BP31" s="765">
        <v>875.52200000000005</v>
      </c>
      <c r="BQ31" s="765">
        <v>821.5489</v>
      </c>
      <c r="BR31" s="765">
        <v>710.71159999999998</v>
      </c>
      <c r="BS31" s="765">
        <v>620.73419999999999</v>
      </c>
      <c r="BT31" s="765">
        <v>556.85889999999995</v>
      </c>
      <c r="BU31" s="765">
        <v>591.08119999999997</v>
      </c>
      <c r="BV31" s="765">
        <v>723.55150000000003</v>
      </c>
    </row>
    <row r="32" spans="1:74" ht="12" customHeight="1" x14ac:dyDescent="0.25">
      <c r="A32" s="751" t="s">
        <v>1319</v>
      </c>
      <c r="B32" s="749" t="s">
        <v>1320</v>
      </c>
      <c r="C32" s="761">
        <v>43.710177418999997</v>
      </c>
      <c r="D32" s="761">
        <v>43.076061428999999</v>
      </c>
      <c r="E32" s="761">
        <v>43.150503225999998</v>
      </c>
      <c r="F32" s="761">
        <v>43.784486999999999</v>
      </c>
      <c r="G32" s="761">
        <v>42.979379999999999</v>
      </c>
      <c r="H32" s="761">
        <v>43.112500666999999</v>
      </c>
      <c r="I32" s="761">
        <v>42.566835806</v>
      </c>
      <c r="J32" s="761">
        <v>42.877702257999999</v>
      </c>
      <c r="K32" s="761">
        <v>43.583976999999997</v>
      </c>
      <c r="L32" s="761">
        <v>43.390032257999998</v>
      </c>
      <c r="M32" s="761">
        <v>45.415638999999999</v>
      </c>
      <c r="N32" s="761">
        <v>44.354815160999998</v>
      </c>
      <c r="O32" s="761">
        <v>43.932736452</v>
      </c>
      <c r="P32" s="761">
        <v>45.003540000000001</v>
      </c>
      <c r="Q32" s="761">
        <v>44.967559354999999</v>
      </c>
      <c r="R32" s="761">
        <v>42.414259999999999</v>
      </c>
      <c r="S32" s="761">
        <v>44.843578065000003</v>
      </c>
      <c r="T32" s="761">
        <v>43.386921332999997</v>
      </c>
      <c r="U32" s="761">
        <v>43.765389999999996</v>
      </c>
      <c r="V32" s="761">
        <v>43.359441935</v>
      </c>
      <c r="W32" s="761">
        <v>40.095380667000001</v>
      </c>
      <c r="X32" s="761">
        <v>42.678458065000001</v>
      </c>
      <c r="Y32" s="761">
        <v>44.454274333000001</v>
      </c>
      <c r="Z32" s="761">
        <v>44.418981934999998</v>
      </c>
      <c r="AA32" s="761">
        <v>42.967937419000002</v>
      </c>
      <c r="AB32" s="761">
        <v>42.875302413999997</v>
      </c>
      <c r="AC32" s="761">
        <v>42.424471935</v>
      </c>
      <c r="AD32" s="761">
        <v>40.298993666999998</v>
      </c>
      <c r="AE32" s="761">
        <v>43.285173870999998</v>
      </c>
      <c r="AF32" s="761">
        <v>41.713087332999997</v>
      </c>
      <c r="AG32" s="761">
        <v>42.297266452000002</v>
      </c>
      <c r="AH32" s="761">
        <v>42.718181289999997</v>
      </c>
      <c r="AI32" s="761">
        <v>44.222527333000002</v>
      </c>
      <c r="AJ32" s="761">
        <v>43.650560968000001</v>
      </c>
      <c r="AK32" s="761">
        <v>45.461655667000002</v>
      </c>
      <c r="AL32" s="761">
        <v>46.899470968000003</v>
      </c>
      <c r="AM32" s="761">
        <v>45.143929677000003</v>
      </c>
      <c r="AN32" s="761">
        <v>44.332764642999997</v>
      </c>
      <c r="AO32" s="761">
        <v>44.510654193999997</v>
      </c>
      <c r="AP32" s="761">
        <v>45.244958666999999</v>
      </c>
      <c r="AQ32" s="761">
        <v>41.776176452000001</v>
      </c>
      <c r="AR32" s="761">
        <v>42.158126000000003</v>
      </c>
      <c r="AS32" s="761">
        <v>44.122833225999997</v>
      </c>
      <c r="AT32" s="761">
        <v>43.775544193999998</v>
      </c>
      <c r="AU32" s="761">
        <v>44.181192332999998</v>
      </c>
      <c r="AV32" s="761">
        <v>40.674313226000002</v>
      </c>
      <c r="AW32" s="761">
        <v>44.470197667000001</v>
      </c>
      <c r="AX32" s="761">
        <v>44.934898386999997</v>
      </c>
      <c r="AY32" s="761">
        <v>44.301825805999997</v>
      </c>
      <c r="AZ32" s="761">
        <v>46.519977142999998</v>
      </c>
      <c r="BA32" s="761">
        <v>44.674827548000003</v>
      </c>
      <c r="BB32" s="761">
        <v>40.388423766999999</v>
      </c>
      <c r="BC32" s="761">
        <v>41.965960000000003</v>
      </c>
      <c r="BD32" s="761">
        <v>42.294170000000001</v>
      </c>
      <c r="BE32" s="765">
        <v>42.871650000000002</v>
      </c>
      <c r="BF32" s="765">
        <v>43.330379999999998</v>
      </c>
      <c r="BG32" s="765">
        <v>44.248750000000001</v>
      </c>
      <c r="BH32" s="765">
        <v>43.556730000000002</v>
      </c>
      <c r="BI32" s="765">
        <v>45.702710000000003</v>
      </c>
      <c r="BJ32" s="765">
        <v>45.835599999999999</v>
      </c>
      <c r="BK32" s="765">
        <v>45.469140000000003</v>
      </c>
      <c r="BL32" s="765">
        <v>45.350960000000001</v>
      </c>
      <c r="BM32" s="765">
        <v>45.645429999999998</v>
      </c>
      <c r="BN32" s="765">
        <v>44.677489999999999</v>
      </c>
      <c r="BO32" s="765">
        <v>45.144300000000001</v>
      </c>
      <c r="BP32" s="765">
        <v>44.656500000000001</v>
      </c>
      <c r="BQ32" s="765">
        <v>44.637270000000001</v>
      </c>
      <c r="BR32" s="765">
        <v>44.659039999999997</v>
      </c>
      <c r="BS32" s="765">
        <v>45.259079999999997</v>
      </c>
      <c r="BT32" s="765">
        <v>44.32985</v>
      </c>
      <c r="BU32" s="765">
        <v>46.309950000000001</v>
      </c>
      <c r="BV32" s="765">
        <v>46.924340000000001</v>
      </c>
    </row>
    <row r="33" spans="1:74" ht="12" customHeight="1" x14ac:dyDescent="0.25">
      <c r="A33" s="751" t="s">
        <v>1321</v>
      </c>
      <c r="B33" s="749" t="s">
        <v>1298</v>
      </c>
      <c r="C33" s="761">
        <v>23.678541613</v>
      </c>
      <c r="D33" s="761">
        <v>29.068266071</v>
      </c>
      <c r="E33" s="761">
        <v>41.498713871</v>
      </c>
      <c r="F33" s="761">
        <v>48.430068333000001</v>
      </c>
      <c r="G33" s="761">
        <v>55.165593225999999</v>
      </c>
      <c r="H33" s="761">
        <v>62.759624666999997</v>
      </c>
      <c r="I33" s="761">
        <v>56.394265161</v>
      </c>
      <c r="J33" s="761">
        <v>59.312938064999997</v>
      </c>
      <c r="K33" s="761">
        <v>59.847546999999999</v>
      </c>
      <c r="L33" s="761">
        <v>54.191311290000002</v>
      </c>
      <c r="M33" s="761">
        <v>45.030520000000003</v>
      </c>
      <c r="N33" s="761">
        <v>32.603484516000002</v>
      </c>
      <c r="O33" s="761">
        <v>36.585473548000003</v>
      </c>
      <c r="P33" s="761">
        <v>52.11927</v>
      </c>
      <c r="Q33" s="761">
        <v>65.720646129000002</v>
      </c>
      <c r="R33" s="761">
        <v>77.927199666999996</v>
      </c>
      <c r="S33" s="761">
        <v>79.228675160999998</v>
      </c>
      <c r="T33" s="761">
        <v>83.734214332999997</v>
      </c>
      <c r="U33" s="761">
        <v>83.208725161000004</v>
      </c>
      <c r="V33" s="761">
        <v>85.140890967999994</v>
      </c>
      <c r="W33" s="761">
        <v>72.591643332999993</v>
      </c>
      <c r="X33" s="761">
        <v>60.496674515999999</v>
      </c>
      <c r="Y33" s="761">
        <v>56.718111999999998</v>
      </c>
      <c r="Z33" s="761">
        <v>49.846796128999998</v>
      </c>
      <c r="AA33" s="761">
        <v>47.038115161</v>
      </c>
      <c r="AB33" s="761">
        <v>75.880881379000002</v>
      </c>
      <c r="AC33" s="761">
        <v>82.928109676999995</v>
      </c>
      <c r="AD33" s="761">
        <v>94.370477332999997</v>
      </c>
      <c r="AE33" s="761">
        <v>108.87104194</v>
      </c>
      <c r="AF33" s="761">
        <v>113.92419767</v>
      </c>
      <c r="AG33" s="761">
        <v>125.37022355000001</v>
      </c>
      <c r="AH33" s="761">
        <v>126.0775771</v>
      </c>
      <c r="AI33" s="761">
        <v>119.472632</v>
      </c>
      <c r="AJ33" s="761">
        <v>101.50332258</v>
      </c>
      <c r="AK33" s="761">
        <v>90.980193666999995</v>
      </c>
      <c r="AL33" s="761">
        <v>77.063442257999995</v>
      </c>
      <c r="AM33" s="761">
        <v>68.653661290000002</v>
      </c>
      <c r="AN33" s="761">
        <v>88.182786429000004</v>
      </c>
      <c r="AO33" s="761">
        <v>141.33807967999999</v>
      </c>
      <c r="AP33" s="761">
        <v>157.36934067000001</v>
      </c>
      <c r="AQ33" s="761">
        <v>183.79533258000001</v>
      </c>
      <c r="AR33" s="761">
        <v>205.79247032999999</v>
      </c>
      <c r="AS33" s="761">
        <v>175.3122271</v>
      </c>
      <c r="AT33" s="761">
        <v>172.07259257999999</v>
      </c>
      <c r="AU33" s="761">
        <v>170.094584</v>
      </c>
      <c r="AV33" s="761">
        <v>153.8978329</v>
      </c>
      <c r="AW33" s="761">
        <v>102.84527199999999</v>
      </c>
      <c r="AX33" s="761">
        <v>97.644076451999993</v>
      </c>
      <c r="AY33" s="761">
        <v>104.17470258</v>
      </c>
      <c r="AZ33" s="761">
        <v>142.63128785999999</v>
      </c>
      <c r="BA33" s="761">
        <v>162.80393061000001</v>
      </c>
      <c r="BB33" s="761">
        <v>201.50375342999999</v>
      </c>
      <c r="BC33" s="761">
        <v>219.37039999999999</v>
      </c>
      <c r="BD33" s="761">
        <v>233.7269</v>
      </c>
      <c r="BE33" s="765">
        <v>212.6542</v>
      </c>
      <c r="BF33" s="765">
        <v>209.10470000000001</v>
      </c>
      <c r="BG33" s="765">
        <v>191.93029999999999</v>
      </c>
      <c r="BH33" s="765">
        <v>167.6506</v>
      </c>
      <c r="BI33" s="765">
        <v>124.4093</v>
      </c>
      <c r="BJ33" s="765">
        <v>105.8257</v>
      </c>
      <c r="BK33" s="765">
        <v>93.989800000000002</v>
      </c>
      <c r="BL33" s="765">
        <v>135.80959999999999</v>
      </c>
      <c r="BM33" s="765">
        <v>183.6652</v>
      </c>
      <c r="BN33" s="765">
        <v>211.8631</v>
      </c>
      <c r="BO33" s="765">
        <v>248.62620000000001</v>
      </c>
      <c r="BP33" s="765">
        <v>275.2176</v>
      </c>
      <c r="BQ33" s="765">
        <v>256.14240000000001</v>
      </c>
      <c r="BR33" s="765">
        <v>255.42660000000001</v>
      </c>
      <c r="BS33" s="765">
        <v>234.9554</v>
      </c>
      <c r="BT33" s="765">
        <v>210.2893</v>
      </c>
      <c r="BU33" s="765">
        <v>155.15530000000001</v>
      </c>
      <c r="BV33" s="765">
        <v>143.3663</v>
      </c>
    </row>
    <row r="34" spans="1:74" ht="12" customHeight="1" x14ac:dyDescent="0.25">
      <c r="A34" s="751" t="s">
        <v>1322</v>
      </c>
      <c r="B34" s="749" t="s">
        <v>1323</v>
      </c>
      <c r="C34" s="761">
        <v>577.24604354999997</v>
      </c>
      <c r="D34" s="761">
        <v>499.87699393000003</v>
      </c>
      <c r="E34" s="761">
        <v>571.68033871</v>
      </c>
      <c r="F34" s="761">
        <v>620.708438</v>
      </c>
      <c r="G34" s="761">
        <v>502.92152871000002</v>
      </c>
      <c r="H34" s="761">
        <v>526.20689400000003</v>
      </c>
      <c r="I34" s="761">
        <v>392.78762581000001</v>
      </c>
      <c r="J34" s="761">
        <v>327.81068902999999</v>
      </c>
      <c r="K34" s="761">
        <v>383.66045600000001</v>
      </c>
      <c r="L34" s="761">
        <v>467.49221548000003</v>
      </c>
      <c r="M34" s="761">
        <v>628.25040100000001</v>
      </c>
      <c r="N34" s="761">
        <v>474.07960387000003</v>
      </c>
      <c r="O34" s="761">
        <v>488.58888516000002</v>
      </c>
      <c r="P34" s="761">
        <v>532.41565178999997</v>
      </c>
      <c r="Q34" s="761">
        <v>493.32166354999998</v>
      </c>
      <c r="R34" s="761">
        <v>595.01529300000004</v>
      </c>
      <c r="S34" s="761">
        <v>552.78653548</v>
      </c>
      <c r="T34" s="761">
        <v>446.98553199999998</v>
      </c>
      <c r="U34" s="761">
        <v>440.82438547999999</v>
      </c>
      <c r="V34" s="761">
        <v>421.61836032000002</v>
      </c>
      <c r="W34" s="761">
        <v>465.36499566999998</v>
      </c>
      <c r="X34" s="761">
        <v>527.85582515999999</v>
      </c>
      <c r="Y34" s="761">
        <v>655.43803500000001</v>
      </c>
      <c r="Z34" s="761">
        <v>647.74718355000005</v>
      </c>
      <c r="AA34" s="761">
        <v>595.06076773999996</v>
      </c>
      <c r="AB34" s="761">
        <v>693.73911862</v>
      </c>
      <c r="AC34" s="761">
        <v>707.09006548000002</v>
      </c>
      <c r="AD34" s="761">
        <v>692.69869767</v>
      </c>
      <c r="AE34" s="761">
        <v>607.48352612999997</v>
      </c>
      <c r="AF34" s="761">
        <v>542.994371</v>
      </c>
      <c r="AG34" s="761">
        <v>567.90676902999996</v>
      </c>
      <c r="AH34" s="761">
        <v>438.02674805999999</v>
      </c>
      <c r="AI34" s="761">
        <v>546.35598500000003</v>
      </c>
      <c r="AJ34" s="761">
        <v>655.41744160999997</v>
      </c>
      <c r="AK34" s="761">
        <v>646.26066900000001</v>
      </c>
      <c r="AL34" s="761">
        <v>745.87159065000003</v>
      </c>
      <c r="AM34" s="761">
        <v>668.77444161000005</v>
      </c>
      <c r="AN34" s="761">
        <v>793.26165786000001</v>
      </c>
      <c r="AO34" s="761">
        <v>842.23958355000002</v>
      </c>
      <c r="AP34" s="761">
        <v>857.71060399999999</v>
      </c>
      <c r="AQ34" s="761">
        <v>729.74705547999997</v>
      </c>
      <c r="AR34" s="761">
        <v>656.47884466999994</v>
      </c>
      <c r="AS34" s="761">
        <v>508.12698387</v>
      </c>
      <c r="AT34" s="761">
        <v>421.86937612999998</v>
      </c>
      <c r="AU34" s="761">
        <v>575.11002767000002</v>
      </c>
      <c r="AV34" s="761">
        <v>799.97093710000001</v>
      </c>
      <c r="AW34" s="761">
        <v>776.65769066999997</v>
      </c>
      <c r="AX34" s="761">
        <v>734.09066710000002</v>
      </c>
      <c r="AY34" s="761">
        <v>864.88290128999995</v>
      </c>
      <c r="AZ34" s="761">
        <v>854.07257820999996</v>
      </c>
      <c r="BA34" s="761">
        <v>879.01079384000002</v>
      </c>
      <c r="BB34" s="761">
        <v>891.10490073000005</v>
      </c>
      <c r="BC34" s="761">
        <v>760.93079999999998</v>
      </c>
      <c r="BD34" s="761">
        <v>711.05939999999998</v>
      </c>
      <c r="BE34" s="765">
        <v>569.57669999999996</v>
      </c>
      <c r="BF34" s="765">
        <v>506.60129999999998</v>
      </c>
      <c r="BG34" s="765">
        <v>588.23630000000003</v>
      </c>
      <c r="BH34" s="765">
        <v>735.15769999999998</v>
      </c>
      <c r="BI34" s="765">
        <v>831.09199999999998</v>
      </c>
      <c r="BJ34" s="765">
        <v>772.3107</v>
      </c>
      <c r="BK34" s="765">
        <v>777.7287</v>
      </c>
      <c r="BL34" s="765">
        <v>815.24689999999998</v>
      </c>
      <c r="BM34" s="765">
        <v>877.01170000000002</v>
      </c>
      <c r="BN34" s="765">
        <v>928.89430000000004</v>
      </c>
      <c r="BO34" s="765">
        <v>819.46939999999995</v>
      </c>
      <c r="BP34" s="765">
        <v>762.73170000000005</v>
      </c>
      <c r="BQ34" s="765">
        <v>608.58489999999995</v>
      </c>
      <c r="BR34" s="765">
        <v>541.50310000000002</v>
      </c>
      <c r="BS34" s="765">
        <v>633.37800000000004</v>
      </c>
      <c r="BT34" s="765">
        <v>797.82380000000001</v>
      </c>
      <c r="BU34" s="765">
        <v>899.75360000000001</v>
      </c>
      <c r="BV34" s="765">
        <v>860.80870000000004</v>
      </c>
    </row>
    <row r="35" spans="1:74" ht="12" customHeight="1" x14ac:dyDescent="0.25">
      <c r="A35" s="751"/>
      <c r="B35" s="750" t="s">
        <v>1299</v>
      </c>
      <c r="C35" s="750"/>
      <c r="D35" s="750"/>
      <c r="E35" s="750"/>
      <c r="F35" s="750"/>
      <c r="G35" s="750"/>
      <c r="H35" s="750"/>
      <c r="I35" s="750"/>
      <c r="J35" s="750"/>
      <c r="K35" s="750"/>
      <c r="L35" s="750"/>
      <c r="M35" s="750"/>
      <c r="N35" s="750"/>
      <c r="O35" s="750"/>
      <c r="P35" s="750"/>
      <c r="Q35" s="750"/>
      <c r="R35" s="750"/>
      <c r="S35" s="750"/>
      <c r="T35" s="750"/>
      <c r="U35" s="750"/>
      <c r="V35" s="750"/>
      <c r="W35" s="750"/>
      <c r="X35" s="750"/>
      <c r="Y35" s="750"/>
      <c r="Z35" s="750"/>
      <c r="AA35" s="750"/>
      <c r="AB35" s="750"/>
      <c r="AC35" s="750"/>
      <c r="AD35" s="750"/>
      <c r="AE35" s="750"/>
      <c r="AF35" s="750"/>
      <c r="AG35" s="750"/>
      <c r="AH35" s="750"/>
      <c r="AI35" s="750"/>
      <c r="AJ35" s="750"/>
      <c r="AK35" s="750"/>
      <c r="AL35" s="750"/>
      <c r="AM35" s="750"/>
      <c r="AN35" s="750"/>
      <c r="AO35" s="750"/>
      <c r="AP35" s="750"/>
      <c r="AQ35" s="750"/>
      <c r="AR35" s="750"/>
      <c r="AS35" s="750"/>
      <c r="AT35" s="750"/>
      <c r="AU35" s="750"/>
      <c r="AV35" s="750"/>
      <c r="AW35" s="750"/>
      <c r="AX35" s="750"/>
      <c r="AY35" s="750"/>
      <c r="AZ35" s="750"/>
      <c r="BA35" s="750"/>
      <c r="BB35" s="750"/>
      <c r="BC35" s="750"/>
      <c r="BD35" s="750"/>
      <c r="BE35" s="766"/>
      <c r="BF35" s="766"/>
      <c r="BG35" s="766"/>
      <c r="BH35" s="766"/>
      <c r="BI35" s="766"/>
      <c r="BJ35" s="766"/>
      <c r="BK35" s="766"/>
      <c r="BL35" s="766"/>
      <c r="BM35" s="766"/>
      <c r="BN35" s="766"/>
      <c r="BO35" s="766"/>
      <c r="BP35" s="766"/>
      <c r="BQ35" s="766"/>
      <c r="BR35" s="766"/>
      <c r="BS35" s="766"/>
      <c r="BT35" s="766"/>
      <c r="BU35" s="766"/>
      <c r="BV35" s="766"/>
    </row>
    <row r="36" spans="1:74" ht="12" customHeight="1" x14ac:dyDescent="0.25">
      <c r="A36" s="751" t="s">
        <v>1324</v>
      </c>
      <c r="B36" s="749" t="s">
        <v>1294</v>
      </c>
      <c r="C36" s="761">
        <v>87.500478709999996</v>
      </c>
      <c r="D36" s="761">
        <v>86.302346786000001</v>
      </c>
      <c r="E36" s="761">
        <v>85.642770644999999</v>
      </c>
      <c r="F36" s="761">
        <v>84.462328666999994</v>
      </c>
      <c r="G36" s="761">
        <v>84.268663226000001</v>
      </c>
      <c r="H36" s="761">
        <v>88.029601333000002</v>
      </c>
      <c r="I36" s="761">
        <v>90.355813225999995</v>
      </c>
      <c r="J36" s="761">
        <v>88.529014516000004</v>
      </c>
      <c r="K36" s="761">
        <v>83.582504</v>
      </c>
      <c r="L36" s="761">
        <v>81.211909031999994</v>
      </c>
      <c r="M36" s="761">
        <v>83.163648332999998</v>
      </c>
      <c r="N36" s="761">
        <v>87.896596451999997</v>
      </c>
      <c r="O36" s="761">
        <v>87.867138065000006</v>
      </c>
      <c r="P36" s="761">
        <v>85.755869642999997</v>
      </c>
      <c r="Q36" s="761">
        <v>82.213852903000003</v>
      </c>
      <c r="R36" s="761">
        <v>84.973880667000003</v>
      </c>
      <c r="S36" s="761">
        <v>82.615485160999995</v>
      </c>
      <c r="T36" s="761">
        <v>85.444905000000006</v>
      </c>
      <c r="U36" s="761">
        <v>90.044173225999998</v>
      </c>
      <c r="V36" s="761">
        <v>87.530528709999999</v>
      </c>
      <c r="W36" s="761">
        <v>85.796890667</v>
      </c>
      <c r="X36" s="761">
        <v>81.926635805999993</v>
      </c>
      <c r="Y36" s="761">
        <v>86.592538332999993</v>
      </c>
      <c r="Z36" s="761">
        <v>86.535071290000005</v>
      </c>
      <c r="AA36" s="761">
        <v>87.178150645000002</v>
      </c>
      <c r="AB36" s="761">
        <v>86.459406207000001</v>
      </c>
      <c r="AC36" s="761">
        <v>83.446302580999998</v>
      </c>
      <c r="AD36" s="761">
        <v>79.804471667000001</v>
      </c>
      <c r="AE36" s="761">
        <v>82.701045805999996</v>
      </c>
      <c r="AF36" s="761">
        <v>86.599012999999999</v>
      </c>
      <c r="AG36" s="761">
        <v>87.787956773999994</v>
      </c>
      <c r="AH36" s="761">
        <v>87.50917871</v>
      </c>
      <c r="AI36" s="761">
        <v>84.055154999999999</v>
      </c>
      <c r="AJ36" s="761">
        <v>81.031503548000003</v>
      </c>
      <c r="AK36" s="761">
        <v>87.972992667</v>
      </c>
      <c r="AL36" s="761">
        <v>87.028333548000006</v>
      </c>
      <c r="AM36" s="761">
        <v>86.246969676999996</v>
      </c>
      <c r="AN36" s="761">
        <v>90.295176428999994</v>
      </c>
      <c r="AO36" s="761">
        <v>85.405218065</v>
      </c>
      <c r="AP36" s="761">
        <v>84.835607667000005</v>
      </c>
      <c r="AQ36" s="761">
        <v>81.562137097000004</v>
      </c>
      <c r="AR36" s="761">
        <v>86.749187000000006</v>
      </c>
      <c r="AS36" s="761">
        <v>90.727639676999999</v>
      </c>
      <c r="AT36" s="761">
        <v>90.544021612999998</v>
      </c>
      <c r="AU36" s="761">
        <v>82.664714000000004</v>
      </c>
      <c r="AV36" s="761">
        <v>82.055531612999999</v>
      </c>
      <c r="AW36" s="761">
        <v>85.778866667000003</v>
      </c>
      <c r="AX36" s="761">
        <v>91.057616128999996</v>
      </c>
      <c r="AY36" s="761">
        <v>88.713748386999995</v>
      </c>
      <c r="AZ36" s="761">
        <v>89.394181429</v>
      </c>
      <c r="BA36" s="761">
        <v>86.104746676999994</v>
      </c>
      <c r="BB36" s="761">
        <v>84.067278700000003</v>
      </c>
      <c r="BC36" s="761">
        <v>81.562139999999999</v>
      </c>
      <c r="BD36" s="761">
        <v>86.749189999999999</v>
      </c>
      <c r="BE36" s="765">
        <v>90.727639999999994</v>
      </c>
      <c r="BF36" s="765">
        <v>90.544030000000006</v>
      </c>
      <c r="BG36" s="765">
        <v>82.664720000000003</v>
      </c>
      <c r="BH36" s="765">
        <v>82.055539999999993</v>
      </c>
      <c r="BI36" s="765">
        <v>85.778869999999998</v>
      </c>
      <c r="BJ36" s="765">
        <v>91.05762</v>
      </c>
      <c r="BK36" s="765">
        <v>88.713750000000005</v>
      </c>
      <c r="BL36" s="765">
        <v>89.394189999999995</v>
      </c>
      <c r="BM36" s="765">
        <v>86.104749999999996</v>
      </c>
      <c r="BN36" s="765">
        <v>84.067279999999997</v>
      </c>
      <c r="BO36" s="765">
        <v>81.562119999999993</v>
      </c>
      <c r="BP36" s="765">
        <v>86.749170000000007</v>
      </c>
      <c r="BQ36" s="765">
        <v>90.727639999999994</v>
      </c>
      <c r="BR36" s="765">
        <v>90.544030000000006</v>
      </c>
      <c r="BS36" s="765">
        <v>82.664720000000003</v>
      </c>
      <c r="BT36" s="765">
        <v>82.055539999999993</v>
      </c>
      <c r="BU36" s="765">
        <v>85.778869999999998</v>
      </c>
      <c r="BV36" s="765">
        <v>91.05762</v>
      </c>
    </row>
    <row r="37" spans="1:74" ht="12" customHeight="1" x14ac:dyDescent="0.25">
      <c r="A37" s="751" t="s">
        <v>1325</v>
      </c>
      <c r="B37" s="749" t="s">
        <v>1295</v>
      </c>
      <c r="C37" s="761">
        <v>75.917154194000005</v>
      </c>
      <c r="D37" s="761">
        <v>75.523926786000004</v>
      </c>
      <c r="E37" s="761">
        <v>74.774653548000003</v>
      </c>
      <c r="F37" s="761">
        <v>73.014704332999997</v>
      </c>
      <c r="G37" s="761">
        <v>73.647710322999998</v>
      </c>
      <c r="H37" s="761">
        <v>76.845729000000006</v>
      </c>
      <c r="I37" s="761">
        <v>78.483995805999996</v>
      </c>
      <c r="J37" s="761">
        <v>77.084068387000002</v>
      </c>
      <c r="K37" s="761">
        <v>72.486692332999993</v>
      </c>
      <c r="L37" s="761">
        <v>70.446855161000002</v>
      </c>
      <c r="M37" s="761">
        <v>72.573921666999993</v>
      </c>
      <c r="N37" s="761">
        <v>77.088945805999998</v>
      </c>
      <c r="O37" s="761">
        <v>77.734065483999998</v>
      </c>
      <c r="P37" s="761">
        <v>76.355656070999999</v>
      </c>
      <c r="Q37" s="761">
        <v>71.921558387000005</v>
      </c>
      <c r="R37" s="761">
        <v>74.052329</v>
      </c>
      <c r="S37" s="761">
        <v>72.413695484000002</v>
      </c>
      <c r="T37" s="761">
        <v>75.076522667000006</v>
      </c>
      <c r="U37" s="761">
        <v>78.753087097000005</v>
      </c>
      <c r="V37" s="761">
        <v>76.730671935000004</v>
      </c>
      <c r="W37" s="761">
        <v>74.982308333000006</v>
      </c>
      <c r="X37" s="761">
        <v>71.150958064999998</v>
      </c>
      <c r="Y37" s="761">
        <v>75.358210333000002</v>
      </c>
      <c r="Z37" s="761">
        <v>75.284815805999997</v>
      </c>
      <c r="AA37" s="761">
        <v>77.353405160999998</v>
      </c>
      <c r="AB37" s="761">
        <v>76.663916207</v>
      </c>
      <c r="AC37" s="761">
        <v>73.170486128999997</v>
      </c>
      <c r="AD37" s="761">
        <v>69.459921667000003</v>
      </c>
      <c r="AE37" s="761">
        <v>72.250842903000006</v>
      </c>
      <c r="AF37" s="761">
        <v>77.306466333000003</v>
      </c>
      <c r="AG37" s="761">
        <v>77.917148386999997</v>
      </c>
      <c r="AH37" s="761">
        <v>77.709256773999996</v>
      </c>
      <c r="AI37" s="761">
        <v>74.648477</v>
      </c>
      <c r="AJ37" s="761">
        <v>71.757252581000003</v>
      </c>
      <c r="AK37" s="761">
        <v>77.499739667</v>
      </c>
      <c r="AL37" s="761">
        <v>76.829975160999993</v>
      </c>
      <c r="AM37" s="761">
        <v>76.764560322999998</v>
      </c>
      <c r="AN37" s="761">
        <v>80.765753214</v>
      </c>
      <c r="AO37" s="761">
        <v>75.848748064999995</v>
      </c>
      <c r="AP37" s="761">
        <v>75.537178333</v>
      </c>
      <c r="AQ37" s="761">
        <v>72.256802581000002</v>
      </c>
      <c r="AR37" s="761">
        <v>77.894619332999994</v>
      </c>
      <c r="AS37" s="761">
        <v>81.631065160999995</v>
      </c>
      <c r="AT37" s="761">
        <v>81.334469032000001</v>
      </c>
      <c r="AU37" s="761">
        <v>73.887575333000001</v>
      </c>
      <c r="AV37" s="761">
        <v>72.995756451999995</v>
      </c>
      <c r="AW37" s="761">
        <v>76.262510332999994</v>
      </c>
      <c r="AX37" s="761">
        <v>81.398140323000007</v>
      </c>
      <c r="AY37" s="761">
        <v>79.588602257999995</v>
      </c>
      <c r="AZ37" s="761">
        <v>80.216184643000005</v>
      </c>
      <c r="BA37" s="761">
        <v>76.813495871000001</v>
      </c>
      <c r="BB37" s="761">
        <v>74.770339367000005</v>
      </c>
      <c r="BC37" s="761">
        <v>72.256810000000002</v>
      </c>
      <c r="BD37" s="761">
        <v>77.894620000000003</v>
      </c>
      <c r="BE37" s="765">
        <v>81.631069999999994</v>
      </c>
      <c r="BF37" s="765">
        <v>81.334469999999996</v>
      </c>
      <c r="BG37" s="765">
        <v>73.88758</v>
      </c>
      <c r="BH37" s="765">
        <v>72.995760000000004</v>
      </c>
      <c r="BI37" s="765">
        <v>76.262510000000006</v>
      </c>
      <c r="BJ37" s="765">
        <v>81.398139999999998</v>
      </c>
      <c r="BK37" s="765">
        <v>79.588610000000003</v>
      </c>
      <c r="BL37" s="765">
        <v>80.216189999999997</v>
      </c>
      <c r="BM37" s="765">
        <v>76.813500000000005</v>
      </c>
      <c r="BN37" s="765">
        <v>74.770340000000004</v>
      </c>
      <c r="BO37" s="765">
        <v>72.256789999999995</v>
      </c>
      <c r="BP37" s="765">
        <v>77.894599999999997</v>
      </c>
      <c r="BQ37" s="765">
        <v>81.631069999999994</v>
      </c>
      <c r="BR37" s="765">
        <v>81.334469999999996</v>
      </c>
      <c r="BS37" s="765">
        <v>73.88758</v>
      </c>
      <c r="BT37" s="765">
        <v>72.995760000000004</v>
      </c>
      <c r="BU37" s="765">
        <v>76.262510000000006</v>
      </c>
      <c r="BV37" s="765">
        <v>81.398139999999998</v>
      </c>
    </row>
    <row r="38" spans="1:74" ht="12" customHeight="1" x14ac:dyDescent="0.25">
      <c r="A38" s="751" t="s">
        <v>1326</v>
      </c>
      <c r="B38" s="749" t="s">
        <v>1296</v>
      </c>
      <c r="C38" s="761">
        <v>11.583324515999999</v>
      </c>
      <c r="D38" s="761">
        <v>10.778420000000001</v>
      </c>
      <c r="E38" s="761">
        <v>10.868117097000001</v>
      </c>
      <c r="F38" s="761">
        <v>11.447624333</v>
      </c>
      <c r="G38" s="761">
        <v>10.620952902999999</v>
      </c>
      <c r="H38" s="761">
        <v>11.183872333</v>
      </c>
      <c r="I38" s="761">
        <v>11.871817418999999</v>
      </c>
      <c r="J38" s="761">
        <v>11.444946129</v>
      </c>
      <c r="K38" s="761">
        <v>11.095811667</v>
      </c>
      <c r="L38" s="761">
        <v>10.765053870999999</v>
      </c>
      <c r="M38" s="761">
        <v>10.589726667000001</v>
      </c>
      <c r="N38" s="761">
        <v>10.807650645000001</v>
      </c>
      <c r="O38" s="761">
        <v>10.133072581</v>
      </c>
      <c r="P38" s="761">
        <v>9.4002135714000001</v>
      </c>
      <c r="Q38" s="761">
        <v>10.292294516</v>
      </c>
      <c r="R38" s="761">
        <v>10.921551666999999</v>
      </c>
      <c r="S38" s="761">
        <v>10.201789677000001</v>
      </c>
      <c r="T38" s="761">
        <v>10.368382333</v>
      </c>
      <c r="U38" s="761">
        <v>11.291086129</v>
      </c>
      <c r="V38" s="761">
        <v>10.799856774</v>
      </c>
      <c r="W38" s="761">
        <v>10.814582333000001</v>
      </c>
      <c r="X38" s="761">
        <v>10.775677741999999</v>
      </c>
      <c r="Y38" s="761">
        <v>11.234328</v>
      </c>
      <c r="Z38" s="761">
        <v>11.250255484</v>
      </c>
      <c r="AA38" s="761">
        <v>9.8247454838999992</v>
      </c>
      <c r="AB38" s="761">
        <v>9.7954899999999991</v>
      </c>
      <c r="AC38" s="761">
        <v>10.275816452000001</v>
      </c>
      <c r="AD38" s="761">
        <v>10.34455</v>
      </c>
      <c r="AE38" s="761">
        <v>10.450202902999999</v>
      </c>
      <c r="AF38" s="761">
        <v>9.2925466666999998</v>
      </c>
      <c r="AG38" s="761">
        <v>9.8708083871000003</v>
      </c>
      <c r="AH38" s="761">
        <v>9.7999219355000005</v>
      </c>
      <c r="AI38" s="761">
        <v>9.4066779999999994</v>
      </c>
      <c r="AJ38" s="761">
        <v>9.2742509677000005</v>
      </c>
      <c r="AK38" s="761">
        <v>10.473253</v>
      </c>
      <c r="AL38" s="761">
        <v>10.198358387000001</v>
      </c>
      <c r="AM38" s="761">
        <v>9.4824093547999997</v>
      </c>
      <c r="AN38" s="761">
        <v>9.5294232142999995</v>
      </c>
      <c r="AO38" s="761">
        <v>9.5564699999999991</v>
      </c>
      <c r="AP38" s="761">
        <v>9.2984293332999997</v>
      </c>
      <c r="AQ38" s="761">
        <v>9.3053345161000003</v>
      </c>
      <c r="AR38" s="761">
        <v>8.8545676666999995</v>
      </c>
      <c r="AS38" s="761">
        <v>9.0965745161000005</v>
      </c>
      <c r="AT38" s="761">
        <v>9.2095525806000005</v>
      </c>
      <c r="AU38" s="761">
        <v>8.7771386667000009</v>
      </c>
      <c r="AV38" s="761">
        <v>9.0597751612999993</v>
      </c>
      <c r="AW38" s="761">
        <v>9.5163563332999992</v>
      </c>
      <c r="AX38" s="761">
        <v>9.6594758064999997</v>
      </c>
      <c r="AY38" s="761">
        <v>9.1251461290000009</v>
      </c>
      <c r="AZ38" s="761">
        <v>9.1779967856999995</v>
      </c>
      <c r="BA38" s="761">
        <v>9.2912508065000008</v>
      </c>
      <c r="BB38" s="761">
        <v>9.2969393332999992</v>
      </c>
      <c r="BC38" s="761">
        <v>9.3053349999999995</v>
      </c>
      <c r="BD38" s="761">
        <v>8.8545680000000004</v>
      </c>
      <c r="BE38" s="765">
        <v>9.0965749999999996</v>
      </c>
      <c r="BF38" s="765">
        <v>9.2095529999999997</v>
      </c>
      <c r="BG38" s="765">
        <v>8.777139</v>
      </c>
      <c r="BH38" s="765">
        <v>9.0597750000000001</v>
      </c>
      <c r="BI38" s="765">
        <v>9.516356</v>
      </c>
      <c r="BJ38" s="765">
        <v>9.6594759999999997</v>
      </c>
      <c r="BK38" s="765">
        <v>9.1251460000000009</v>
      </c>
      <c r="BL38" s="765">
        <v>9.1779969999999995</v>
      </c>
      <c r="BM38" s="765">
        <v>9.2912510000000008</v>
      </c>
      <c r="BN38" s="765">
        <v>9.2969390000000001</v>
      </c>
      <c r="BO38" s="765">
        <v>9.3053310000000007</v>
      </c>
      <c r="BP38" s="765">
        <v>8.8545639999999999</v>
      </c>
      <c r="BQ38" s="765">
        <v>9.0965749999999996</v>
      </c>
      <c r="BR38" s="765">
        <v>9.2095529999999997</v>
      </c>
      <c r="BS38" s="765">
        <v>8.777139</v>
      </c>
      <c r="BT38" s="765">
        <v>9.0597750000000001</v>
      </c>
      <c r="BU38" s="765">
        <v>9.516356</v>
      </c>
      <c r="BV38" s="765">
        <v>9.6594759999999997</v>
      </c>
    </row>
    <row r="39" spans="1:74" ht="12" customHeight="1" x14ac:dyDescent="0.25">
      <c r="A39" s="751" t="s">
        <v>1327</v>
      </c>
      <c r="B39" s="749" t="s">
        <v>1297</v>
      </c>
      <c r="C39" s="761">
        <v>3.9917419354999999</v>
      </c>
      <c r="D39" s="761">
        <v>3.8280735714</v>
      </c>
      <c r="E39" s="761">
        <v>3.8180016128999998</v>
      </c>
      <c r="F39" s="761">
        <v>4.3465170000000004</v>
      </c>
      <c r="G39" s="761">
        <v>4.3065945160999997</v>
      </c>
      <c r="H39" s="761">
        <v>3.4465409999999999</v>
      </c>
      <c r="I39" s="761">
        <v>2.9827441934999999</v>
      </c>
      <c r="J39" s="761">
        <v>3.1860593547999998</v>
      </c>
      <c r="K39" s="761">
        <v>2.9508169999999998</v>
      </c>
      <c r="L39" s="761">
        <v>3.0885367742000001</v>
      </c>
      <c r="M39" s="761">
        <v>3.3684943333000001</v>
      </c>
      <c r="N39" s="761">
        <v>4.1054825806000004</v>
      </c>
      <c r="O39" s="761">
        <v>4.0118999999999998</v>
      </c>
      <c r="P39" s="761">
        <v>3.8288082143</v>
      </c>
      <c r="Q39" s="761">
        <v>4.2875383870999997</v>
      </c>
      <c r="R39" s="761">
        <v>4.6814080000000002</v>
      </c>
      <c r="S39" s="761">
        <v>4.1931348386999998</v>
      </c>
      <c r="T39" s="761">
        <v>3.9154640000000001</v>
      </c>
      <c r="U39" s="761">
        <v>3.8167854838999999</v>
      </c>
      <c r="V39" s="761">
        <v>2.9866916129000001</v>
      </c>
      <c r="W39" s="761">
        <v>2.6343320000000001</v>
      </c>
      <c r="X39" s="761">
        <v>3.7793458064999998</v>
      </c>
      <c r="Y39" s="761">
        <v>4.5288053333000002</v>
      </c>
      <c r="Z39" s="761">
        <v>4.8079764516000001</v>
      </c>
      <c r="AA39" s="761">
        <v>4.8599645160999998</v>
      </c>
      <c r="AB39" s="761">
        <v>4.5926489654999996</v>
      </c>
      <c r="AC39" s="761">
        <v>5.2978248387000004</v>
      </c>
      <c r="AD39" s="761">
        <v>4.7713713333000003</v>
      </c>
      <c r="AE39" s="761">
        <v>4.2248535483999996</v>
      </c>
      <c r="AF39" s="761">
        <v>3.712682</v>
      </c>
      <c r="AG39" s="761">
        <v>3.8275570968000001</v>
      </c>
      <c r="AH39" s="761">
        <v>3.5980338710000002</v>
      </c>
      <c r="AI39" s="761">
        <v>2.9588800000000002</v>
      </c>
      <c r="AJ39" s="761">
        <v>3.5320941934999999</v>
      </c>
      <c r="AK39" s="761">
        <v>2.892595</v>
      </c>
      <c r="AL39" s="761">
        <v>4.4331367742000003</v>
      </c>
      <c r="AM39" s="761">
        <v>4.7116912903000001</v>
      </c>
      <c r="AN39" s="761">
        <v>4.7351439286000003</v>
      </c>
      <c r="AO39" s="761">
        <v>4.906713871</v>
      </c>
      <c r="AP39" s="761">
        <v>4.9796630000000004</v>
      </c>
      <c r="AQ39" s="761">
        <v>5.2265422581000003</v>
      </c>
      <c r="AR39" s="761">
        <v>4.9656209999999996</v>
      </c>
      <c r="AS39" s="761">
        <v>4.5575387097000002</v>
      </c>
      <c r="AT39" s="761">
        <v>4.0422777419000004</v>
      </c>
      <c r="AU39" s="761">
        <v>3.7508339999999998</v>
      </c>
      <c r="AV39" s="761">
        <v>3.6906535483999998</v>
      </c>
      <c r="AW39" s="761">
        <v>4.4958296666999997</v>
      </c>
      <c r="AX39" s="761">
        <v>4.4098522580999999</v>
      </c>
      <c r="AY39" s="761">
        <v>4.3796648387000001</v>
      </c>
      <c r="AZ39" s="761">
        <v>4.8598660713999999</v>
      </c>
      <c r="BA39" s="761">
        <v>4.7583912580999996</v>
      </c>
      <c r="BB39" s="761">
        <v>4.8739628667000003</v>
      </c>
      <c r="BC39" s="761">
        <v>5.2265439999999996</v>
      </c>
      <c r="BD39" s="761">
        <v>4.9656229999999999</v>
      </c>
      <c r="BE39" s="765">
        <v>4.5575400000000004</v>
      </c>
      <c r="BF39" s="765">
        <v>4.0422799999999999</v>
      </c>
      <c r="BG39" s="765">
        <v>3.7508349999999999</v>
      </c>
      <c r="BH39" s="765">
        <v>3.690655</v>
      </c>
      <c r="BI39" s="765">
        <v>4.4958309999999999</v>
      </c>
      <c r="BJ39" s="765">
        <v>4.4098540000000002</v>
      </c>
      <c r="BK39" s="765">
        <v>4.3796670000000004</v>
      </c>
      <c r="BL39" s="765">
        <v>4.8598689999999998</v>
      </c>
      <c r="BM39" s="765">
        <v>4.7583909999999996</v>
      </c>
      <c r="BN39" s="765">
        <v>4.8739629999999998</v>
      </c>
      <c r="BO39" s="765">
        <v>5.2265480000000002</v>
      </c>
      <c r="BP39" s="765">
        <v>4.9656260000000003</v>
      </c>
      <c r="BQ39" s="765">
        <v>4.5575400000000004</v>
      </c>
      <c r="BR39" s="765">
        <v>4.0422799999999999</v>
      </c>
      <c r="BS39" s="765">
        <v>3.7508349999999999</v>
      </c>
      <c r="BT39" s="765">
        <v>3.690655</v>
      </c>
      <c r="BU39" s="765">
        <v>4.4958309999999999</v>
      </c>
      <c r="BV39" s="765">
        <v>4.4098540000000002</v>
      </c>
    </row>
    <row r="40" spans="1:74" ht="12" customHeight="1" x14ac:dyDescent="0.25">
      <c r="A40" s="751" t="s">
        <v>1328</v>
      </c>
      <c r="B40" s="749" t="s">
        <v>1298</v>
      </c>
      <c r="C40" s="761">
        <v>0.55108677418999996</v>
      </c>
      <c r="D40" s="761">
        <v>0.75287392857000002</v>
      </c>
      <c r="E40" s="761">
        <v>0.98816903225999997</v>
      </c>
      <c r="F40" s="761">
        <v>1.1398303332999999</v>
      </c>
      <c r="G40" s="761">
        <v>1.2748706452</v>
      </c>
      <c r="H40" s="761">
        <v>1.3512280000000001</v>
      </c>
      <c r="I40" s="761">
        <v>1.2734312903</v>
      </c>
      <c r="J40" s="761">
        <v>1.3155058065</v>
      </c>
      <c r="K40" s="761">
        <v>1.227795</v>
      </c>
      <c r="L40" s="761">
        <v>1.1932916129</v>
      </c>
      <c r="M40" s="761">
        <v>0.95746866666999997</v>
      </c>
      <c r="N40" s="761">
        <v>0.67858387096999995</v>
      </c>
      <c r="O40" s="761">
        <v>0.68389258065000003</v>
      </c>
      <c r="P40" s="761">
        <v>0.86478571428999995</v>
      </c>
      <c r="Q40" s="761">
        <v>1.1263461290000001</v>
      </c>
      <c r="R40" s="761">
        <v>1.3767263332999999</v>
      </c>
      <c r="S40" s="761">
        <v>1.5503116129000001</v>
      </c>
      <c r="T40" s="761">
        <v>1.5190483333</v>
      </c>
      <c r="U40" s="761">
        <v>1.5352512903</v>
      </c>
      <c r="V40" s="761">
        <v>1.5543638710000001</v>
      </c>
      <c r="W40" s="761">
        <v>1.3124826667</v>
      </c>
      <c r="X40" s="761">
        <v>1.1026629031999999</v>
      </c>
      <c r="Y40" s="761">
        <v>0.93725433332999997</v>
      </c>
      <c r="Z40" s="761">
        <v>0.79496741935000004</v>
      </c>
      <c r="AA40" s="761">
        <v>0.89096322580999998</v>
      </c>
      <c r="AB40" s="761">
        <v>1.4143968966</v>
      </c>
      <c r="AC40" s="761">
        <v>1.5058235484</v>
      </c>
      <c r="AD40" s="761">
        <v>1.6189066667000001</v>
      </c>
      <c r="AE40" s="761">
        <v>1.6187354839000001</v>
      </c>
      <c r="AF40" s="761">
        <v>1.8590519999999999</v>
      </c>
      <c r="AG40" s="761">
        <v>1.8811487096999999</v>
      </c>
      <c r="AH40" s="761">
        <v>1.9606783871</v>
      </c>
      <c r="AI40" s="761">
        <v>1.6963296667000001</v>
      </c>
      <c r="AJ40" s="761">
        <v>1.4393803225999999</v>
      </c>
      <c r="AK40" s="761">
        <v>1.2579443333</v>
      </c>
      <c r="AL40" s="761">
        <v>1.1147222581</v>
      </c>
      <c r="AM40" s="761">
        <v>0.76324774194</v>
      </c>
      <c r="AN40" s="761">
        <v>0.98405678570999999</v>
      </c>
      <c r="AO40" s="761">
        <v>1.6505693548</v>
      </c>
      <c r="AP40" s="761">
        <v>1.7698116666999999</v>
      </c>
      <c r="AQ40" s="761">
        <v>2.2144825805999999</v>
      </c>
      <c r="AR40" s="761">
        <v>2.6183106666999998</v>
      </c>
      <c r="AS40" s="761">
        <v>2.2551122581</v>
      </c>
      <c r="AT40" s="761">
        <v>2.1634680645</v>
      </c>
      <c r="AU40" s="761">
        <v>2.1642333332999999</v>
      </c>
      <c r="AV40" s="761">
        <v>1.915066129</v>
      </c>
      <c r="AW40" s="761">
        <v>1.1686433332999999</v>
      </c>
      <c r="AX40" s="761">
        <v>1.0475758065</v>
      </c>
      <c r="AY40" s="761">
        <v>1.0522377419</v>
      </c>
      <c r="AZ40" s="761">
        <v>1.5631235714</v>
      </c>
      <c r="BA40" s="761">
        <v>1.6878207419</v>
      </c>
      <c r="BB40" s="761">
        <v>2.2018872667</v>
      </c>
      <c r="BC40" s="761">
        <v>2.290829</v>
      </c>
      <c r="BD40" s="761">
        <v>2.5025170000000001</v>
      </c>
      <c r="BE40" s="765">
        <v>2.4911720000000002</v>
      </c>
      <c r="BF40" s="765">
        <v>2.5614180000000002</v>
      </c>
      <c r="BG40" s="765">
        <v>2.548654</v>
      </c>
      <c r="BH40" s="765">
        <v>2.4884539999999999</v>
      </c>
      <c r="BI40" s="765">
        <v>2.393999</v>
      </c>
      <c r="BJ40" s="765">
        <v>2.2954409999999998</v>
      </c>
      <c r="BK40" s="765">
        <v>2.2942330000000002</v>
      </c>
      <c r="BL40" s="765">
        <v>2.5651989999999998</v>
      </c>
      <c r="BM40" s="765">
        <v>2.7163400000000002</v>
      </c>
      <c r="BN40" s="765">
        <v>2.8556629999999998</v>
      </c>
      <c r="BO40" s="765">
        <v>2.9447070000000002</v>
      </c>
      <c r="BP40" s="765">
        <v>3.0652170000000001</v>
      </c>
      <c r="BQ40" s="765">
        <v>2.9881899999999999</v>
      </c>
      <c r="BR40" s="765">
        <v>3.0111249999999998</v>
      </c>
      <c r="BS40" s="765">
        <v>2.9642789999999999</v>
      </c>
      <c r="BT40" s="765">
        <v>2.8795289999999998</v>
      </c>
      <c r="BU40" s="765">
        <v>2.767388</v>
      </c>
      <c r="BV40" s="765">
        <v>2.656091</v>
      </c>
    </row>
    <row r="41" spans="1:74" ht="12" customHeight="1" x14ac:dyDescent="0.25">
      <c r="A41" s="751" t="s">
        <v>1329</v>
      </c>
      <c r="B41" s="749" t="s">
        <v>1306</v>
      </c>
      <c r="C41" s="762" t="s">
        <v>1345</v>
      </c>
      <c r="D41" s="762" t="s">
        <v>1345</v>
      </c>
      <c r="E41" s="762" t="s">
        <v>1345</v>
      </c>
      <c r="F41" s="762" t="s">
        <v>1345</v>
      </c>
      <c r="G41" s="762" t="s">
        <v>1345</v>
      </c>
      <c r="H41" s="762" t="s">
        <v>1345</v>
      </c>
      <c r="I41" s="762" t="s">
        <v>1345</v>
      </c>
      <c r="J41" s="762" t="s">
        <v>1345</v>
      </c>
      <c r="K41" s="762" t="s">
        <v>1345</v>
      </c>
      <c r="L41" s="762" t="s">
        <v>1345</v>
      </c>
      <c r="M41" s="762" t="s">
        <v>1345</v>
      </c>
      <c r="N41" s="762" t="s">
        <v>1345</v>
      </c>
      <c r="O41" s="761">
        <v>24.078896774</v>
      </c>
      <c r="P41" s="761">
        <v>29.134446429</v>
      </c>
      <c r="Q41" s="761">
        <v>36.567</v>
      </c>
      <c r="R41" s="761">
        <v>42.117600000000003</v>
      </c>
      <c r="S41" s="761">
        <v>44.962483871000003</v>
      </c>
      <c r="T41" s="761">
        <v>46.933799999999998</v>
      </c>
      <c r="U41" s="761">
        <v>47.957483871000001</v>
      </c>
      <c r="V41" s="761">
        <v>47.356387097000002</v>
      </c>
      <c r="W41" s="761">
        <v>44.3217</v>
      </c>
      <c r="X41" s="761">
        <v>38.635741934999999</v>
      </c>
      <c r="Y41" s="761">
        <v>32.734943332999997</v>
      </c>
      <c r="Z41" s="761">
        <v>29.482706451999999</v>
      </c>
      <c r="AA41" s="761">
        <v>31.600177419000001</v>
      </c>
      <c r="AB41" s="761">
        <v>39.468034482999997</v>
      </c>
      <c r="AC41" s="761">
        <v>49.198064516000002</v>
      </c>
      <c r="AD41" s="761">
        <v>56.764566666999997</v>
      </c>
      <c r="AE41" s="761">
        <v>60.612612902999999</v>
      </c>
      <c r="AF41" s="761">
        <v>64.258899999999997</v>
      </c>
      <c r="AG41" s="761">
        <v>64.525290322999993</v>
      </c>
      <c r="AH41" s="761">
        <v>62.633612903</v>
      </c>
      <c r="AI41" s="761">
        <v>57.845933332999998</v>
      </c>
      <c r="AJ41" s="761">
        <v>50.066580645000002</v>
      </c>
      <c r="AK41" s="761">
        <v>41.894799999999996</v>
      </c>
      <c r="AL41" s="761">
        <v>37.649838709999997</v>
      </c>
      <c r="AM41" s="761">
        <v>40.116322580999999</v>
      </c>
      <c r="AN41" s="761">
        <v>49.398392856999997</v>
      </c>
      <c r="AO41" s="761">
        <v>64.087387097000004</v>
      </c>
      <c r="AP41" s="761">
        <v>73.684733332999997</v>
      </c>
      <c r="AQ41" s="761">
        <v>78.720935483999995</v>
      </c>
      <c r="AR41" s="761">
        <v>83.426433333000006</v>
      </c>
      <c r="AS41" s="761">
        <v>83.160806452000003</v>
      </c>
      <c r="AT41" s="761">
        <v>80.686451613000003</v>
      </c>
      <c r="AU41" s="761">
        <v>74.680066667000006</v>
      </c>
      <c r="AV41" s="761">
        <v>64.582322581</v>
      </c>
      <c r="AW41" s="761">
        <v>52.467399999999998</v>
      </c>
      <c r="AX41" s="761">
        <v>47.621290322999997</v>
      </c>
      <c r="AY41" s="761">
        <v>53.388516129000003</v>
      </c>
      <c r="AZ41" s="761">
        <v>63.360428571</v>
      </c>
      <c r="BA41" s="761">
        <v>77.878935483999996</v>
      </c>
      <c r="BB41" s="761">
        <v>90.712833333000006</v>
      </c>
      <c r="BC41" s="761">
        <v>97.633300000000006</v>
      </c>
      <c r="BD41" s="761">
        <v>102.2654</v>
      </c>
      <c r="BE41" s="765">
        <v>102.5472</v>
      </c>
      <c r="BF41" s="765">
        <v>99.804349999999999</v>
      </c>
      <c r="BG41" s="765">
        <v>92.716499999999996</v>
      </c>
      <c r="BH41" s="765">
        <v>80.59366</v>
      </c>
      <c r="BI41" s="765">
        <v>67.002160000000003</v>
      </c>
      <c r="BJ41" s="765">
        <v>60.21322</v>
      </c>
      <c r="BK41" s="765">
        <v>63.267470000000003</v>
      </c>
      <c r="BL41" s="765">
        <v>76.865269999999995</v>
      </c>
      <c r="BM41" s="765">
        <v>96.509190000000004</v>
      </c>
      <c r="BN41" s="765">
        <v>110.93940000000001</v>
      </c>
      <c r="BO41" s="765">
        <v>118.04219999999999</v>
      </c>
      <c r="BP41" s="765">
        <v>123.57</v>
      </c>
      <c r="BQ41" s="765">
        <v>123.8531</v>
      </c>
      <c r="BR41" s="765">
        <v>120.4064</v>
      </c>
      <c r="BS41" s="765">
        <v>111.7843</v>
      </c>
      <c r="BT41" s="765">
        <v>97.109170000000006</v>
      </c>
      <c r="BU41" s="765">
        <v>80.699200000000005</v>
      </c>
      <c r="BV41" s="765">
        <v>72.479190000000003</v>
      </c>
    </row>
    <row r="42" spans="1:74" ht="12" customHeight="1" x14ac:dyDescent="0.25">
      <c r="A42" s="751" t="s">
        <v>1330</v>
      </c>
      <c r="B42" s="749" t="s">
        <v>1331</v>
      </c>
      <c r="C42" s="762" t="s">
        <v>1345</v>
      </c>
      <c r="D42" s="762" t="s">
        <v>1345</v>
      </c>
      <c r="E42" s="762" t="s">
        <v>1345</v>
      </c>
      <c r="F42" s="762" t="s">
        <v>1345</v>
      </c>
      <c r="G42" s="762" t="s">
        <v>1345</v>
      </c>
      <c r="H42" s="762" t="s">
        <v>1345</v>
      </c>
      <c r="I42" s="762" t="s">
        <v>1345</v>
      </c>
      <c r="J42" s="762" t="s">
        <v>1345</v>
      </c>
      <c r="K42" s="762" t="s">
        <v>1345</v>
      </c>
      <c r="L42" s="762" t="s">
        <v>1345</v>
      </c>
      <c r="M42" s="762" t="s">
        <v>1345</v>
      </c>
      <c r="N42" s="762" t="s">
        <v>1345</v>
      </c>
      <c r="O42" s="761">
        <v>10.959777419</v>
      </c>
      <c r="P42" s="761">
        <v>13.381132143</v>
      </c>
      <c r="Q42" s="761">
        <v>17.274567741999999</v>
      </c>
      <c r="R42" s="761">
        <v>20.316063332999999</v>
      </c>
      <c r="S42" s="761">
        <v>21.811970968000001</v>
      </c>
      <c r="T42" s="761">
        <v>23.105706667</v>
      </c>
      <c r="U42" s="761">
        <v>23.893312903000002</v>
      </c>
      <c r="V42" s="761">
        <v>24.051677419000001</v>
      </c>
      <c r="W42" s="761">
        <v>22.648313333000001</v>
      </c>
      <c r="X42" s="761">
        <v>19.929990322999998</v>
      </c>
      <c r="Y42" s="761">
        <v>17.160830000000001</v>
      </c>
      <c r="Z42" s="761">
        <v>15.205951613</v>
      </c>
      <c r="AA42" s="761">
        <v>16.771761290000001</v>
      </c>
      <c r="AB42" s="761">
        <v>21.442851724000001</v>
      </c>
      <c r="AC42" s="761">
        <v>26.921129032</v>
      </c>
      <c r="AD42" s="761">
        <v>31.69913</v>
      </c>
      <c r="AE42" s="761">
        <v>34.117064515999999</v>
      </c>
      <c r="AF42" s="761">
        <v>36.633033333</v>
      </c>
      <c r="AG42" s="761">
        <v>36.980935484</v>
      </c>
      <c r="AH42" s="761">
        <v>35.897354839000002</v>
      </c>
      <c r="AI42" s="761">
        <v>32.970500000000001</v>
      </c>
      <c r="AJ42" s="761">
        <v>28.528380644999999</v>
      </c>
      <c r="AK42" s="761">
        <v>24.190596667000001</v>
      </c>
      <c r="AL42" s="761">
        <v>21.049419355000001</v>
      </c>
      <c r="AM42" s="761">
        <v>22.482529031999999</v>
      </c>
      <c r="AN42" s="761">
        <v>27.952746429000001</v>
      </c>
      <c r="AO42" s="761">
        <v>37.002354838999999</v>
      </c>
      <c r="AP42" s="761">
        <v>42.789366667000003</v>
      </c>
      <c r="AQ42" s="761">
        <v>45.640258064999998</v>
      </c>
      <c r="AR42" s="761">
        <v>48.929066667000001</v>
      </c>
      <c r="AS42" s="761">
        <v>48.231290323000003</v>
      </c>
      <c r="AT42" s="761">
        <v>46.641774194</v>
      </c>
      <c r="AU42" s="761">
        <v>43.075533333000003</v>
      </c>
      <c r="AV42" s="761">
        <v>37.274419354999999</v>
      </c>
      <c r="AW42" s="761">
        <v>30.100806667000001</v>
      </c>
      <c r="AX42" s="761">
        <v>26.985977419000001</v>
      </c>
      <c r="AY42" s="761">
        <v>30.674522581000002</v>
      </c>
      <c r="AZ42" s="761">
        <v>36.006535714000002</v>
      </c>
      <c r="BA42" s="761">
        <v>44.984935483999998</v>
      </c>
      <c r="BB42" s="761">
        <v>53.193199999999997</v>
      </c>
      <c r="BC42" s="761">
        <v>56.751939999999998</v>
      </c>
      <c r="BD42" s="761">
        <v>59.836550000000003</v>
      </c>
      <c r="BE42" s="765">
        <v>59.945839999999997</v>
      </c>
      <c r="BF42" s="765">
        <v>58.368279999999999</v>
      </c>
      <c r="BG42" s="765">
        <v>54.060980000000001</v>
      </c>
      <c r="BH42" s="765">
        <v>47.00667</v>
      </c>
      <c r="BI42" s="765">
        <v>39.306829999999998</v>
      </c>
      <c r="BJ42" s="765">
        <v>34.752690000000001</v>
      </c>
      <c r="BK42" s="765">
        <v>36.270949999999999</v>
      </c>
      <c r="BL42" s="765">
        <v>44.093339999999998</v>
      </c>
      <c r="BM42" s="765">
        <v>55.903190000000002</v>
      </c>
      <c r="BN42" s="765">
        <v>64.83954</v>
      </c>
      <c r="BO42" s="765">
        <v>68.949309999999997</v>
      </c>
      <c r="BP42" s="765">
        <v>72.555009999999996</v>
      </c>
      <c r="BQ42" s="765">
        <v>72.580650000000006</v>
      </c>
      <c r="BR42" s="765">
        <v>70.554400000000001</v>
      </c>
      <c r="BS42" s="765">
        <v>65.271289999999993</v>
      </c>
      <c r="BT42" s="765">
        <v>56.701120000000003</v>
      </c>
      <c r="BU42" s="765">
        <v>47.372480000000003</v>
      </c>
      <c r="BV42" s="765">
        <v>41.841659999999997</v>
      </c>
    </row>
    <row r="43" spans="1:74" ht="12" customHeight="1" x14ac:dyDescent="0.25">
      <c r="A43" s="751" t="s">
        <v>1332</v>
      </c>
      <c r="B43" s="749" t="s">
        <v>1333</v>
      </c>
      <c r="C43" s="762" t="s">
        <v>1345</v>
      </c>
      <c r="D43" s="762" t="s">
        <v>1345</v>
      </c>
      <c r="E43" s="762" t="s">
        <v>1345</v>
      </c>
      <c r="F43" s="762" t="s">
        <v>1345</v>
      </c>
      <c r="G43" s="762" t="s">
        <v>1345</v>
      </c>
      <c r="H43" s="762" t="s">
        <v>1345</v>
      </c>
      <c r="I43" s="762" t="s">
        <v>1345</v>
      </c>
      <c r="J43" s="762" t="s">
        <v>1345</v>
      </c>
      <c r="K43" s="762" t="s">
        <v>1345</v>
      </c>
      <c r="L43" s="762" t="s">
        <v>1345</v>
      </c>
      <c r="M43" s="762" t="s">
        <v>1345</v>
      </c>
      <c r="N43" s="762" t="s">
        <v>1345</v>
      </c>
      <c r="O43" s="761">
        <v>10.553883871</v>
      </c>
      <c r="P43" s="761">
        <v>12.721660714</v>
      </c>
      <c r="Q43" s="761">
        <v>15.437729032</v>
      </c>
      <c r="R43" s="761">
        <v>17.487513332999999</v>
      </c>
      <c r="S43" s="761">
        <v>18.505664516</v>
      </c>
      <c r="T43" s="761">
        <v>19.033693332999999</v>
      </c>
      <c r="U43" s="761">
        <v>19.226690323</v>
      </c>
      <c r="V43" s="761">
        <v>18.559412902999998</v>
      </c>
      <c r="W43" s="761">
        <v>17.179466667</v>
      </c>
      <c r="X43" s="761">
        <v>14.679674194</v>
      </c>
      <c r="Y43" s="761">
        <v>12.237016667000001</v>
      </c>
      <c r="Z43" s="761">
        <v>11.261835484000001</v>
      </c>
      <c r="AA43" s="761">
        <v>11.176829032000001</v>
      </c>
      <c r="AB43" s="761">
        <v>13.7363</v>
      </c>
      <c r="AC43" s="761">
        <v>16.759032258000001</v>
      </c>
      <c r="AD43" s="761">
        <v>18.858656667000002</v>
      </c>
      <c r="AE43" s="761">
        <v>19.858767742000001</v>
      </c>
      <c r="AF43" s="761">
        <v>20.756273332999999</v>
      </c>
      <c r="AG43" s="761">
        <v>20.652212902999999</v>
      </c>
      <c r="AH43" s="761">
        <v>19.986780645</v>
      </c>
      <c r="AI43" s="761">
        <v>18.546420000000001</v>
      </c>
      <c r="AJ43" s="761">
        <v>15.915516129</v>
      </c>
      <c r="AK43" s="761">
        <v>13.086813333</v>
      </c>
      <c r="AL43" s="761">
        <v>12.487280645</v>
      </c>
      <c r="AM43" s="761">
        <v>13.342125806</v>
      </c>
      <c r="AN43" s="761">
        <v>16.205753570999999</v>
      </c>
      <c r="AO43" s="761">
        <v>20.327309676999999</v>
      </c>
      <c r="AP43" s="761">
        <v>23.340313333000001</v>
      </c>
      <c r="AQ43" s="761">
        <v>24.954554839</v>
      </c>
      <c r="AR43" s="761">
        <v>26.03811</v>
      </c>
      <c r="AS43" s="761">
        <v>26.399038709999999</v>
      </c>
      <c r="AT43" s="761">
        <v>25.728529032000001</v>
      </c>
      <c r="AU43" s="761">
        <v>23.775780000000001</v>
      </c>
      <c r="AV43" s="761">
        <v>20.409987096999998</v>
      </c>
      <c r="AW43" s="761">
        <v>16.685623332999999</v>
      </c>
      <c r="AX43" s="761">
        <v>15.634809677</v>
      </c>
      <c r="AY43" s="761">
        <v>17.407851612999998</v>
      </c>
      <c r="AZ43" s="761">
        <v>21.196757142999999</v>
      </c>
      <c r="BA43" s="761">
        <v>25.12716129</v>
      </c>
      <c r="BB43" s="761">
        <v>28.761803333</v>
      </c>
      <c r="BC43" s="761">
        <v>31.40596</v>
      </c>
      <c r="BD43" s="761">
        <v>32.599559999999997</v>
      </c>
      <c r="BE43" s="765">
        <v>32.785769999999999</v>
      </c>
      <c r="BF43" s="765">
        <v>31.856120000000001</v>
      </c>
      <c r="BG43" s="765">
        <v>29.63822</v>
      </c>
      <c r="BH43" s="765">
        <v>25.55902</v>
      </c>
      <c r="BI43" s="765">
        <v>21.112220000000001</v>
      </c>
      <c r="BJ43" s="765">
        <v>19.662839999999999</v>
      </c>
      <c r="BK43" s="765">
        <v>20.867760000000001</v>
      </c>
      <c r="BL43" s="765">
        <v>25.59872</v>
      </c>
      <c r="BM43" s="765">
        <v>31.428439999999998</v>
      </c>
      <c r="BN43" s="765">
        <v>35.820740000000001</v>
      </c>
      <c r="BO43" s="765">
        <v>38.103760000000001</v>
      </c>
      <c r="BP43" s="765">
        <v>39.620190000000001</v>
      </c>
      <c r="BQ43" s="765">
        <v>39.897219999999997</v>
      </c>
      <c r="BR43" s="765">
        <v>38.757100000000001</v>
      </c>
      <c r="BS43" s="765">
        <v>36.073189999999997</v>
      </c>
      <c r="BT43" s="765">
        <v>31.115819999999999</v>
      </c>
      <c r="BU43" s="765">
        <v>25.707360000000001</v>
      </c>
      <c r="BV43" s="765">
        <v>23.92991</v>
      </c>
    </row>
    <row r="44" spans="1:74" ht="12" customHeight="1" x14ac:dyDescent="0.25">
      <c r="A44" s="751" t="s">
        <v>1334</v>
      </c>
      <c r="B44" s="749" t="s">
        <v>1335</v>
      </c>
      <c r="C44" s="762" t="s">
        <v>1345</v>
      </c>
      <c r="D44" s="762" t="s">
        <v>1345</v>
      </c>
      <c r="E44" s="762" t="s">
        <v>1345</v>
      </c>
      <c r="F44" s="762" t="s">
        <v>1345</v>
      </c>
      <c r="G44" s="762" t="s">
        <v>1345</v>
      </c>
      <c r="H44" s="762" t="s">
        <v>1345</v>
      </c>
      <c r="I44" s="762" t="s">
        <v>1345</v>
      </c>
      <c r="J44" s="762" t="s">
        <v>1345</v>
      </c>
      <c r="K44" s="762" t="s">
        <v>1345</v>
      </c>
      <c r="L44" s="762" t="s">
        <v>1345</v>
      </c>
      <c r="M44" s="762" t="s">
        <v>1345</v>
      </c>
      <c r="N44" s="762" t="s">
        <v>1345</v>
      </c>
      <c r="O44" s="761">
        <v>2.5652374193999998</v>
      </c>
      <c r="P44" s="761">
        <v>3.0316528571000001</v>
      </c>
      <c r="Q44" s="761">
        <v>3.8547096773999998</v>
      </c>
      <c r="R44" s="761">
        <v>4.3140333333000003</v>
      </c>
      <c r="S44" s="761">
        <v>4.6448387097000001</v>
      </c>
      <c r="T44" s="761">
        <v>4.7943866667000004</v>
      </c>
      <c r="U44" s="761">
        <v>4.8374677419000003</v>
      </c>
      <c r="V44" s="761">
        <v>4.7453064516000003</v>
      </c>
      <c r="W44" s="761">
        <v>4.4939366666999998</v>
      </c>
      <c r="X44" s="761">
        <v>4.0260645160999999</v>
      </c>
      <c r="Y44" s="761">
        <v>3.3370966666999999</v>
      </c>
      <c r="Z44" s="761">
        <v>3.0149216128999998</v>
      </c>
      <c r="AA44" s="761">
        <v>3.6515870968000002</v>
      </c>
      <c r="AB44" s="761">
        <v>4.2888724138000001</v>
      </c>
      <c r="AC44" s="761">
        <v>5.5179</v>
      </c>
      <c r="AD44" s="761">
        <v>6.2067699999999997</v>
      </c>
      <c r="AE44" s="761">
        <v>6.6367903225999996</v>
      </c>
      <c r="AF44" s="761">
        <v>6.8695833332999996</v>
      </c>
      <c r="AG44" s="761">
        <v>6.8921548386999998</v>
      </c>
      <c r="AH44" s="761">
        <v>6.7494870968000003</v>
      </c>
      <c r="AI44" s="761">
        <v>6.3290266666999999</v>
      </c>
      <c r="AJ44" s="761">
        <v>5.6226677419</v>
      </c>
      <c r="AK44" s="761">
        <v>4.6173966667000004</v>
      </c>
      <c r="AL44" s="761">
        <v>4.1131451613000003</v>
      </c>
      <c r="AM44" s="761">
        <v>4.2916645161</v>
      </c>
      <c r="AN44" s="761">
        <v>5.2398892857000003</v>
      </c>
      <c r="AO44" s="761">
        <v>6.7577225806000003</v>
      </c>
      <c r="AP44" s="761">
        <v>7.5550766666999998</v>
      </c>
      <c r="AQ44" s="761">
        <v>8.1261096774000006</v>
      </c>
      <c r="AR44" s="761">
        <v>8.4592566667</v>
      </c>
      <c r="AS44" s="761">
        <v>8.5304774194000004</v>
      </c>
      <c r="AT44" s="761">
        <v>8.3161483871000001</v>
      </c>
      <c r="AU44" s="761">
        <v>7.8287333332999998</v>
      </c>
      <c r="AV44" s="761">
        <v>6.8979129031999999</v>
      </c>
      <c r="AW44" s="761">
        <v>5.6809599999999998</v>
      </c>
      <c r="AX44" s="761">
        <v>5.0005161290000002</v>
      </c>
      <c r="AY44" s="761">
        <v>5.3061451612999999</v>
      </c>
      <c r="AZ44" s="761">
        <v>6.1571249999999997</v>
      </c>
      <c r="BA44" s="761">
        <v>7.7668322581</v>
      </c>
      <c r="BB44" s="761">
        <v>8.7578200000000006</v>
      </c>
      <c r="BC44" s="761">
        <v>9.4753969999999992</v>
      </c>
      <c r="BD44" s="761">
        <v>9.82925</v>
      </c>
      <c r="BE44" s="765">
        <v>9.8156040000000004</v>
      </c>
      <c r="BF44" s="765">
        <v>9.579955</v>
      </c>
      <c r="BG44" s="765">
        <v>9.0172939999999997</v>
      </c>
      <c r="BH44" s="765">
        <v>8.0279699999999998</v>
      </c>
      <c r="BI44" s="765">
        <v>6.5831010000000001</v>
      </c>
      <c r="BJ44" s="765">
        <v>5.7976799999999997</v>
      </c>
      <c r="BK44" s="765">
        <v>6.1287589999999996</v>
      </c>
      <c r="BL44" s="765">
        <v>7.1732050000000003</v>
      </c>
      <c r="BM44" s="765">
        <v>9.1775629999999992</v>
      </c>
      <c r="BN44" s="765">
        <v>10.279109999999999</v>
      </c>
      <c r="BO44" s="765">
        <v>10.98916</v>
      </c>
      <c r="BP44" s="765">
        <v>11.3948</v>
      </c>
      <c r="BQ44" s="765">
        <v>11.375220000000001</v>
      </c>
      <c r="BR44" s="765">
        <v>11.09493</v>
      </c>
      <c r="BS44" s="765">
        <v>10.43981</v>
      </c>
      <c r="BT44" s="765">
        <v>9.2922259999999994</v>
      </c>
      <c r="BU44" s="765">
        <v>7.6193559999999998</v>
      </c>
      <c r="BV44" s="765">
        <v>6.7076200000000004</v>
      </c>
    </row>
    <row r="45" spans="1:74" ht="12" customHeight="1" x14ac:dyDescent="0.25">
      <c r="A45" s="755" t="s">
        <v>1336</v>
      </c>
      <c r="B45" s="756" t="s">
        <v>1323</v>
      </c>
      <c r="C45" s="764">
        <v>0.53505419354999995</v>
      </c>
      <c r="D45" s="764">
        <v>0.43229857143</v>
      </c>
      <c r="E45" s="764">
        <v>0.44490645160999998</v>
      </c>
      <c r="F45" s="764">
        <v>0.47652499999999998</v>
      </c>
      <c r="G45" s="764">
        <v>0.34835903225999998</v>
      </c>
      <c r="H45" s="764">
        <v>0.42033266667000002</v>
      </c>
      <c r="I45" s="764">
        <v>0.35405612903</v>
      </c>
      <c r="J45" s="764">
        <v>0.27061612902999999</v>
      </c>
      <c r="K45" s="764">
        <v>0.33181500000000003</v>
      </c>
      <c r="L45" s="764">
        <v>0.50555258064999997</v>
      </c>
      <c r="M45" s="764">
        <v>0.64721533333000003</v>
      </c>
      <c r="N45" s="764">
        <v>0.47682193548000001</v>
      </c>
      <c r="O45" s="764">
        <v>0.51260032257999999</v>
      </c>
      <c r="P45" s="764">
        <v>0.49667214286</v>
      </c>
      <c r="Q45" s="764">
        <v>0.48248709677000001</v>
      </c>
      <c r="R45" s="764">
        <v>0.55633666667000004</v>
      </c>
      <c r="S45" s="764">
        <v>0.48252935483999998</v>
      </c>
      <c r="T45" s="764">
        <v>0.38999866666999999</v>
      </c>
      <c r="U45" s="764">
        <v>0.31913258065</v>
      </c>
      <c r="V45" s="764">
        <v>0.31800225805999999</v>
      </c>
      <c r="W45" s="764">
        <v>0.35388033333000002</v>
      </c>
      <c r="X45" s="764">
        <v>0.53250580645000001</v>
      </c>
      <c r="Y45" s="764">
        <v>0.61914400000000003</v>
      </c>
      <c r="Z45" s="764">
        <v>0.58741225805999997</v>
      </c>
      <c r="AA45" s="764">
        <v>0.62959290322999995</v>
      </c>
      <c r="AB45" s="764">
        <v>0.68251793103000002</v>
      </c>
      <c r="AC45" s="764">
        <v>0.63280677418999998</v>
      </c>
      <c r="AD45" s="764">
        <v>0.61140666666999999</v>
      </c>
      <c r="AE45" s="764">
        <v>0.51319612903</v>
      </c>
      <c r="AF45" s="764">
        <v>0.45366200000000001</v>
      </c>
      <c r="AG45" s="764">
        <v>0.42732129031999999</v>
      </c>
      <c r="AH45" s="764">
        <v>0.33860193548</v>
      </c>
      <c r="AI45" s="764">
        <v>0.43200933333000002</v>
      </c>
      <c r="AJ45" s="764">
        <v>0.56286354838999997</v>
      </c>
      <c r="AK45" s="764">
        <v>0.59405699999999995</v>
      </c>
      <c r="AL45" s="764">
        <v>0.75822935483999998</v>
      </c>
      <c r="AM45" s="764">
        <v>0.53549483871000003</v>
      </c>
      <c r="AN45" s="764">
        <v>0.60268214285999999</v>
      </c>
      <c r="AO45" s="764">
        <v>0.75063677418999997</v>
      </c>
      <c r="AP45" s="764">
        <v>0.71931133332999997</v>
      </c>
      <c r="AQ45" s="764">
        <v>0.63620806452000001</v>
      </c>
      <c r="AR45" s="764">
        <v>0.55735433332999995</v>
      </c>
      <c r="AS45" s="764">
        <v>0.42019096773999998</v>
      </c>
      <c r="AT45" s="764">
        <v>0.35097935483999998</v>
      </c>
      <c r="AU45" s="764">
        <v>0.49180066667</v>
      </c>
      <c r="AV45" s="764">
        <v>0.71293677419000001</v>
      </c>
      <c r="AW45" s="764">
        <v>0.68016166667</v>
      </c>
      <c r="AX45" s="764">
        <v>0.61194322581000005</v>
      </c>
      <c r="AY45" s="764">
        <v>0.71837451613000003</v>
      </c>
      <c r="AZ45" s="764">
        <v>0.77310999999999996</v>
      </c>
      <c r="BA45" s="764">
        <v>0.82795796773999997</v>
      </c>
      <c r="BB45" s="764">
        <v>0.78430893332999996</v>
      </c>
      <c r="BC45" s="764">
        <v>0.75935189999999997</v>
      </c>
      <c r="BD45" s="764">
        <v>0.74553170000000002</v>
      </c>
      <c r="BE45" s="768">
        <v>0.70725579999999999</v>
      </c>
      <c r="BF45" s="768">
        <v>0.68711820000000001</v>
      </c>
      <c r="BG45" s="768">
        <v>0.71703629999999996</v>
      </c>
      <c r="BH45" s="768">
        <v>0.81020040000000004</v>
      </c>
      <c r="BI45" s="768">
        <v>0.88845640000000003</v>
      </c>
      <c r="BJ45" s="768">
        <v>0.85982239999999999</v>
      </c>
      <c r="BK45" s="768">
        <v>0.90149199999999996</v>
      </c>
      <c r="BL45" s="768">
        <v>0.89457050000000005</v>
      </c>
      <c r="BM45" s="768">
        <v>0.89326740000000004</v>
      </c>
      <c r="BN45" s="768">
        <v>0.91562290000000002</v>
      </c>
      <c r="BO45" s="768">
        <v>0.87371469999999996</v>
      </c>
      <c r="BP45" s="768">
        <v>0.85082899999999995</v>
      </c>
      <c r="BQ45" s="768">
        <v>0.80771380000000004</v>
      </c>
      <c r="BR45" s="768">
        <v>0.78499870000000005</v>
      </c>
      <c r="BS45" s="768">
        <v>0.8135483</v>
      </c>
      <c r="BT45" s="768">
        <v>0.90598840000000003</v>
      </c>
      <c r="BU45" s="768">
        <v>0.98386309999999999</v>
      </c>
      <c r="BV45" s="768">
        <v>0.95502940000000003</v>
      </c>
    </row>
    <row r="46" spans="1:74" ht="12" customHeight="1" x14ac:dyDescent="0.25">
      <c r="A46" s="757"/>
      <c r="B46" s="760" t="s">
        <v>1344</v>
      </c>
      <c r="C46" s="758"/>
      <c r="D46" s="758"/>
      <c r="E46" s="758"/>
      <c r="F46" s="758"/>
      <c r="G46" s="758"/>
      <c r="H46" s="758"/>
      <c r="I46" s="758"/>
      <c r="J46" s="758"/>
      <c r="K46" s="758"/>
      <c r="L46" s="758"/>
      <c r="M46" s="758"/>
      <c r="N46" s="758"/>
      <c r="O46" s="758"/>
      <c r="P46" s="758"/>
      <c r="Q46" s="758"/>
      <c r="R46" s="759"/>
      <c r="S46" s="759"/>
      <c r="T46" s="759"/>
      <c r="U46" s="759"/>
      <c r="V46" s="759"/>
      <c r="W46" s="759"/>
      <c r="X46" s="759"/>
      <c r="Y46" s="759"/>
      <c r="Z46" s="759"/>
      <c r="AA46" s="759"/>
      <c r="AB46" s="759"/>
      <c r="AC46" s="759"/>
      <c r="AD46" s="759"/>
      <c r="AE46" s="759"/>
      <c r="AF46" s="759"/>
      <c r="AG46" s="759"/>
      <c r="AH46" s="759"/>
      <c r="AI46" s="759"/>
      <c r="AJ46" s="759"/>
      <c r="AK46" s="759"/>
      <c r="AL46" s="759"/>
      <c r="AM46" s="759"/>
      <c r="AN46" s="759"/>
      <c r="AO46" s="759"/>
      <c r="AP46" s="759"/>
      <c r="AQ46" s="759"/>
      <c r="AR46" s="759"/>
      <c r="AS46" s="759"/>
      <c r="AT46" s="759"/>
      <c r="AU46" s="759"/>
      <c r="AV46" s="759"/>
      <c r="AW46" s="759"/>
      <c r="AX46" s="759"/>
      <c r="AY46" s="759"/>
      <c r="AZ46" s="759"/>
      <c r="BA46" s="759"/>
      <c r="BB46" s="759"/>
      <c r="BC46" s="759"/>
      <c r="BD46" s="774"/>
      <c r="BE46" s="774"/>
      <c r="BF46" s="774"/>
      <c r="BG46" s="759"/>
      <c r="BH46" s="759"/>
      <c r="BI46" s="759"/>
      <c r="BJ46" s="759"/>
      <c r="BK46" s="759"/>
      <c r="BL46" s="759"/>
      <c r="BM46" s="759"/>
      <c r="BN46" s="759"/>
      <c r="BO46" s="759"/>
      <c r="BP46" s="759"/>
      <c r="BQ46" s="759"/>
      <c r="BR46" s="759"/>
      <c r="BS46" s="759"/>
      <c r="BT46" s="759"/>
      <c r="BU46" s="759"/>
      <c r="BV46" s="759"/>
    </row>
    <row r="47" spans="1:74" ht="12" customHeight="1" x14ac:dyDescent="0.25">
      <c r="A47" s="751"/>
      <c r="B47" s="746" t="s">
        <v>1341</v>
      </c>
      <c r="C47" s="746"/>
      <c r="D47" s="746"/>
      <c r="E47" s="746"/>
      <c r="F47" s="746"/>
      <c r="G47" s="746"/>
      <c r="H47" s="746"/>
      <c r="I47" s="746"/>
      <c r="J47" s="746"/>
      <c r="K47" s="746"/>
      <c r="L47" s="746"/>
      <c r="M47" s="746"/>
      <c r="N47" s="746"/>
      <c r="O47" s="746"/>
      <c r="P47" s="746"/>
      <c r="Q47" s="746"/>
    </row>
    <row r="48" spans="1:74" ht="12" customHeight="1" x14ac:dyDescent="0.25">
      <c r="A48" s="751"/>
      <c r="B48" s="746" t="s">
        <v>1337</v>
      </c>
      <c r="C48" s="746"/>
      <c r="D48" s="746"/>
      <c r="E48" s="746"/>
      <c r="F48" s="746"/>
      <c r="G48" s="746"/>
      <c r="H48" s="746"/>
      <c r="I48" s="746"/>
      <c r="J48" s="746"/>
      <c r="K48" s="746"/>
      <c r="L48" s="746"/>
      <c r="M48" s="746"/>
      <c r="N48" s="746"/>
      <c r="O48" s="746"/>
      <c r="P48" s="746"/>
      <c r="Q48" s="746"/>
    </row>
    <row r="49" spans="1:17" ht="12" customHeight="1" x14ac:dyDescent="0.25">
      <c r="A49" s="751"/>
      <c r="B49" s="746" t="s">
        <v>1338</v>
      </c>
      <c r="C49" s="746"/>
      <c r="D49" s="746"/>
      <c r="E49" s="746"/>
      <c r="F49" s="746"/>
      <c r="G49" s="746"/>
      <c r="H49" s="746"/>
      <c r="I49" s="746"/>
      <c r="J49" s="746"/>
      <c r="K49" s="746"/>
      <c r="L49" s="746"/>
      <c r="M49" s="746"/>
      <c r="N49" s="746"/>
      <c r="O49" s="746"/>
      <c r="P49" s="746"/>
      <c r="Q49" s="746"/>
    </row>
    <row r="50" spans="1:17" ht="12" customHeight="1" x14ac:dyDescent="0.25">
      <c r="A50" s="751"/>
      <c r="B50" s="746" t="s">
        <v>1339</v>
      </c>
      <c r="C50" s="746"/>
      <c r="D50" s="746"/>
      <c r="E50" s="746"/>
      <c r="F50" s="746"/>
      <c r="G50" s="746"/>
      <c r="H50" s="746"/>
      <c r="I50" s="746"/>
      <c r="J50" s="746"/>
      <c r="K50" s="746"/>
      <c r="L50" s="746"/>
      <c r="M50" s="746"/>
      <c r="N50" s="746"/>
      <c r="O50" s="746"/>
      <c r="P50" s="746"/>
      <c r="Q50" s="746"/>
    </row>
    <row r="51" spans="1:17" ht="12" customHeight="1" x14ac:dyDescent="0.25">
      <c r="A51" s="751"/>
      <c r="B51" s="746" t="s">
        <v>1340</v>
      </c>
      <c r="C51" s="746"/>
      <c r="D51" s="746"/>
      <c r="E51" s="746"/>
      <c r="F51" s="746"/>
      <c r="G51" s="746"/>
      <c r="H51" s="746"/>
      <c r="I51" s="746"/>
      <c r="J51" s="746"/>
      <c r="K51" s="746"/>
      <c r="L51" s="746"/>
      <c r="M51" s="746"/>
      <c r="N51" s="746"/>
      <c r="O51" s="746"/>
      <c r="P51" s="746"/>
      <c r="Q51" s="746"/>
    </row>
    <row r="52" spans="1:17" ht="12" customHeight="1" x14ac:dyDescent="0.25">
      <c r="A52" s="751"/>
      <c r="B52" s="746" t="s">
        <v>1342</v>
      </c>
      <c r="C52" s="746"/>
      <c r="D52" s="746"/>
      <c r="E52" s="746"/>
      <c r="F52" s="746"/>
      <c r="G52" s="746"/>
      <c r="H52" s="746"/>
      <c r="I52" s="746"/>
      <c r="J52" s="746"/>
      <c r="K52" s="746"/>
      <c r="L52" s="746"/>
      <c r="M52" s="746"/>
      <c r="N52" s="746"/>
      <c r="O52" s="746"/>
      <c r="P52" s="746"/>
      <c r="Q52" s="746"/>
    </row>
    <row r="53" spans="1:17" ht="12" customHeight="1" x14ac:dyDescent="0.25">
      <c r="A53" s="751"/>
      <c r="B53" s="746" t="s">
        <v>1045</v>
      </c>
      <c r="C53" s="746"/>
      <c r="D53" s="746"/>
      <c r="E53" s="746"/>
      <c r="F53" s="746"/>
      <c r="G53" s="746"/>
      <c r="H53" s="746"/>
      <c r="I53" s="746"/>
      <c r="J53" s="746"/>
      <c r="K53" s="746"/>
      <c r="L53" s="746"/>
      <c r="M53" s="746"/>
      <c r="N53" s="746"/>
      <c r="O53" s="746"/>
      <c r="P53" s="746"/>
      <c r="Q53" s="746"/>
    </row>
    <row r="54" spans="1:17" ht="12" customHeight="1" x14ac:dyDescent="0.25">
      <c r="A54" s="751"/>
      <c r="B54" s="746" t="s">
        <v>1343</v>
      </c>
      <c r="C54" s="746"/>
      <c r="D54" s="746"/>
      <c r="E54" s="746"/>
      <c r="F54" s="746"/>
      <c r="G54" s="746"/>
      <c r="H54" s="746"/>
      <c r="I54" s="746"/>
      <c r="J54" s="746"/>
      <c r="K54" s="746"/>
      <c r="L54" s="746"/>
      <c r="M54" s="746"/>
      <c r="N54" s="746"/>
      <c r="O54" s="746"/>
      <c r="P54" s="746"/>
      <c r="Q54" s="746"/>
    </row>
  </sheetData>
  <mergeCells count="7">
    <mergeCell ref="A1:A2"/>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6">
    <pageSetUpPr fitToPage="1"/>
  </sheetPr>
  <dimension ref="A1:BV160"/>
  <sheetViews>
    <sheetView showGridLines="0" workbookViewId="0">
      <pane xSplit="2" ySplit="4" topLeftCell="AX5" activePane="bottomRight" state="frozen"/>
      <selection activeCell="BF63" sqref="BF63"/>
      <selection pane="topRight" activeCell="BF63" sqref="BF63"/>
      <selection pane="bottomLeft" activeCell="BF63" sqref="BF63"/>
      <selection pane="bottomRight" activeCell="BD7" sqref="BD7:BD69"/>
    </sheetView>
  </sheetViews>
  <sheetFormatPr defaultColWidth="9.5703125" defaultRowHeight="11.25" x14ac:dyDescent="0.2"/>
  <cols>
    <col min="1" max="1" width="8.42578125" style="135" customWidth="1"/>
    <col min="2" max="2" width="42.5703125" style="135" customWidth="1"/>
    <col min="3" max="50" width="7.42578125" style="135" customWidth="1"/>
    <col min="51" max="55" width="7.42578125" style="359" customWidth="1"/>
    <col min="56" max="58" width="7.42578125" style="716" customWidth="1"/>
    <col min="59" max="62" width="7.42578125" style="359" customWidth="1"/>
    <col min="63" max="74" width="7.42578125" style="135" customWidth="1"/>
    <col min="75" max="16384" width="9.5703125" style="135"/>
  </cols>
  <sheetData>
    <row r="1" spans="1:74" ht="13.35" customHeight="1" x14ac:dyDescent="0.25">
      <c r="A1" s="792" t="s">
        <v>995</v>
      </c>
      <c r="B1" s="851" t="s">
        <v>109</v>
      </c>
      <c r="C1" s="852"/>
      <c r="D1" s="852"/>
      <c r="E1" s="852"/>
      <c r="F1" s="852"/>
      <c r="G1" s="852"/>
      <c r="H1" s="852"/>
      <c r="I1" s="852"/>
      <c r="J1" s="852"/>
      <c r="K1" s="852"/>
      <c r="L1" s="852"/>
      <c r="M1" s="852"/>
      <c r="N1" s="852"/>
      <c r="O1" s="852"/>
      <c r="P1" s="852"/>
      <c r="Q1" s="852"/>
      <c r="R1" s="852"/>
      <c r="S1" s="852"/>
      <c r="T1" s="852"/>
      <c r="U1" s="852"/>
      <c r="V1" s="852"/>
      <c r="W1" s="852"/>
      <c r="X1" s="852"/>
      <c r="Y1" s="852"/>
      <c r="Z1" s="852"/>
      <c r="AA1" s="852"/>
      <c r="AB1" s="852"/>
      <c r="AC1" s="852"/>
      <c r="AD1" s="852"/>
      <c r="AE1" s="852"/>
      <c r="AF1" s="852"/>
      <c r="AG1" s="852"/>
      <c r="AH1" s="852"/>
      <c r="AI1" s="852"/>
      <c r="AJ1" s="852"/>
      <c r="AK1" s="852"/>
      <c r="AL1" s="852"/>
      <c r="AM1" s="260"/>
    </row>
    <row r="2" spans="1:74" s="47" customFormat="1" ht="12.75" x14ac:dyDescent="0.2">
      <c r="A2" s="793"/>
      <c r="B2" s="541" t="str">
        <f>"U.S. Energy Information Administration  |  Short-Term Energy Outlook  - "&amp;Dates!D1</f>
        <v>U.S. Energy Information Administration  |  Short-Term Energy Outlook  - July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1"/>
      <c r="AY2" s="408"/>
      <c r="AZ2" s="408"/>
      <c r="BA2" s="408"/>
      <c r="BB2" s="408"/>
      <c r="BC2" s="408"/>
      <c r="BD2" s="659"/>
      <c r="BE2" s="659"/>
      <c r="BF2" s="659"/>
      <c r="BG2" s="408"/>
      <c r="BH2" s="408"/>
      <c r="BI2" s="408"/>
      <c r="BJ2" s="408"/>
    </row>
    <row r="3" spans="1:74" s="12" customFormat="1" ht="12.75" x14ac:dyDescent="0.2">
      <c r="A3" s="14"/>
      <c r="B3" s="15"/>
      <c r="C3" s="801">
        <f>Dates!D3</f>
        <v>2014</v>
      </c>
      <c r="D3" s="797"/>
      <c r="E3" s="797"/>
      <c r="F3" s="797"/>
      <c r="G3" s="797"/>
      <c r="H3" s="797"/>
      <c r="I3" s="797"/>
      <c r="J3" s="797"/>
      <c r="K3" s="797"/>
      <c r="L3" s="797"/>
      <c r="M3" s="797"/>
      <c r="N3" s="798"/>
      <c r="O3" s="801">
        <f>C3+1</f>
        <v>2015</v>
      </c>
      <c r="P3" s="802"/>
      <c r="Q3" s="802"/>
      <c r="R3" s="802"/>
      <c r="S3" s="802"/>
      <c r="T3" s="802"/>
      <c r="U3" s="802"/>
      <c r="V3" s="802"/>
      <c r="W3" s="802"/>
      <c r="X3" s="797"/>
      <c r="Y3" s="797"/>
      <c r="Z3" s="798"/>
      <c r="AA3" s="794">
        <f>O3+1</f>
        <v>2016</v>
      </c>
      <c r="AB3" s="797"/>
      <c r="AC3" s="797"/>
      <c r="AD3" s="797"/>
      <c r="AE3" s="797"/>
      <c r="AF3" s="797"/>
      <c r="AG3" s="797"/>
      <c r="AH3" s="797"/>
      <c r="AI3" s="797"/>
      <c r="AJ3" s="797"/>
      <c r="AK3" s="797"/>
      <c r="AL3" s="798"/>
      <c r="AM3" s="794">
        <f>AA3+1</f>
        <v>2017</v>
      </c>
      <c r="AN3" s="797"/>
      <c r="AO3" s="797"/>
      <c r="AP3" s="797"/>
      <c r="AQ3" s="797"/>
      <c r="AR3" s="797"/>
      <c r="AS3" s="797"/>
      <c r="AT3" s="797"/>
      <c r="AU3" s="797"/>
      <c r="AV3" s="797"/>
      <c r="AW3" s="797"/>
      <c r="AX3" s="798"/>
      <c r="AY3" s="794">
        <f>AM3+1</f>
        <v>2018</v>
      </c>
      <c r="AZ3" s="795"/>
      <c r="BA3" s="795"/>
      <c r="BB3" s="795"/>
      <c r="BC3" s="795"/>
      <c r="BD3" s="795"/>
      <c r="BE3" s="795"/>
      <c r="BF3" s="795"/>
      <c r="BG3" s="795"/>
      <c r="BH3" s="795"/>
      <c r="BI3" s="795"/>
      <c r="BJ3" s="796"/>
      <c r="BK3" s="794">
        <f>AY3+1</f>
        <v>2019</v>
      </c>
      <c r="BL3" s="797"/>
      <c r="BM3" s="797"/>
      <c r="BN3" s="797"/>
      <c r="BO3" s="797"/>
      <c r="BP3" s="797"/>
      <c r="BQ3" s="797"/>
      <c r="BR3" s="797"/>
      <c r="BS3" s="797"/>
      <c r="BT3" s="797"/>
      <c r="BU3" s="797"/>
      <c r="BV3" s="79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40"/>
      <c r="B5" s="136" t="s">
        <v>990</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9"/>
      <c r="AZ5" s="419"/>
      <c r="BA5" s="419"/>
      <c r="BB5" s="419"/>
      <c r="BC5" s="419"/>
      <c r="BD5" s="717"/>
      <c r="BE5" s="717"/>
      <c r="BF5" s="717"/>
      <c r="BG5" s="717"/>
      <c r="BH5" s="717"/>
      <c r="BI5" s="717"/>
      <c r="BJ5" s="419"/>
      <c r="BK5" s="419"/>
      <c r="BL5" s="419"/>
      <c r="BM5" s="419"/>
      <c r="BN5" s="419"/>
      <c r="BO5" s="419"/>
      <c r="BP5" s="419"/>
      <c r="BQ5" s="419"/>
      <c r="BR5" s="419"/>
      <c r="BS5" s="419"/>
      <c r="BT5" s="419"/>
      <c r="BU5" s="419"/>
      <c r="BV5" s="419"/>
    </row>
    <row r="6" spans="1:74" ht="11.1" customHeight="1" x14ac:dyDescent="0.2">
      <c r="A6" s="140"/>
      <c r="B6" s="36" t="s">
        <v>694</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0"/>
      <c r="AZ6" s="420"/>
      <c r="BA6" s="420"/>
      <c r="BB6" s="420"/>
      <c r="BC6" s="420"/>
      <c r="BD6" s="545"/>
      <c r="BE6" s="545"/>
      <c r="BF6" s="545"/>
      <c r="BG6" s="545"/>
      <c r="BH6" s="545"/>
      <c r="BI6" s="545"/>
      <c r="BJ6" s="420"/>
      <c r="BK6" s="420"/>
      <c r="BL6" s="420"/>
      <c r="BM6" s="420"/>
      <c r="BN6" s="420"/>
      <c r="BO6" s="420"/>
      <c r="BP6" s="420"/>
      <c r="BQ6" s="420"/>
      <c r="BR6" s="420"/>
      <c r="BS6" s="420"/>
      <c r="BT6" s="420"/>
      <c r="BU6" s="420"/>
      <c r="BV6" s="420"/>
    </row>
    <row r="7" spans="1:74" ht="11.1" customHeight="1" x14ac:dyDescent="0.2">
      <c r="A7" s="140" t="s">
        <v>695</v>
      </c>
      <c r="B7" s="39" t="s">
        <v>1114</v>
      </c>
      <c r="C7" s="240">
        <v>15737.894815</v>
      </c>
      <c r="D7" s="240">
        <v>15749.621370000001</v>
      </c>
      <c r="E7" s="240">
        <v>15785.193815000001</v>
      </c>
      <c r="F7" s="240">
        <v>15872.638815</v>
      </c>
      <c r="G7" s="240">
        <v>15934.883037</v>
      </c>
      <c r="H7" s="240">
        <v>15999.953148000001</v>
      </c>
      <c r="I7" s="240">
        <v>16089.836111000001</v>
      </c>
      <c r="J7" s="240">
        <v>16144.067778000001</v>
      </c>
      <c r="K7" s="240">
        <v>16184.635111</v>
      </c>
      <c r="L7" s="240">
        <v>16186.053963</v>
      </c>
      <c r="M7" s="240">
        <v>16218.405741</v>
      </c>
      <c r="N7" s="240">
        <v>16256.206296</v>
      </c>
      <c r="O7" s="240">
        <v>16309.510147999999</v>
      </c>
      <c r="P7" s="240">
        <v>16350.667369999999</v>
      </c>
      <c r="Q7" s="240">
        <v>16389.732480999999</v>
      </c>
      <c r="R7" s="240">
        <v>16430.467259000001</v>
      </c>
      <c r="S7" s="240">
        <v>16462.526815000001</v>
      </c>
      <c r="T7" s="240">
        <v>16489.672925999999</v>
      </c>
      <c r="U7" s="240">
        <v>16512.267814999999</v>
      </c>
      <c r="V7" s="240">
        <v>16529.31537</v>
      </c>
      <c r="W7" s="240">
        <v>16541.177814999999</v>
      </c>
      <c r="X7" s="240">
        <v>16540.360629999999</v>
      </c>
      <c r="Y7" s="240">
        <v>16547.473741000002</v>
      </c>
      <c r="Z7" s="240">
        <v>16555.022629999999</v>
      </c>
      <c r="AA7" s="240">
        <v>16553.515888999998</v>
      </c>
      <c r="AB7" s="240">
        <v>16569.054888999999</v>
      </c>
      <c r="AC7" s="240">
        <v>16592.148222</v>
      </c>
      <c r="AD7" s="240">
        <v>16629.507000000001</v>
      </c>
      <c r="AE7" s="240">
        <v>16662.675667</v>
      </c>
      <c r="AF7" s="240">
        <v>16698.365333000002</v>
      </c>
      <c r="AG7" s="240">
        <v>16746.064740999998</v>
      </c>
      <c r="AH7" s="240">
        <v>16779.679852000001</v>
      </c>
      <c r="AI7" s="240">
        <v>16808.699407</v>
      </c>
      <c r="AJ7" s="240">
        <v>16830.174073999999</v>
      </c>
      <c r="AK7" s="240">
        <v>16852.214519000001</v>
      </c>
      <c r="AL7" s="240">
        <v>16871.871406999999</v>
      </c>
      <c r="AM7" s="240">
        <v>16874.703704</v>
      </c>
      <c r="AN7" s="240">
        <v>16900.424258999999</v>
      </c>
      <c r="AO7" s="240">
        <v>16934.592036999999</v>
      </c>
      <c r="AP7" s="240">
        <v>16987.734593000001</v>
      </c>
      <c r="AQ7" s="240">
        <v>17030.901148000001</v>
      </c>
      <c r="AR7" s="240">
        <v>17074.619258999999</v>
      </c>
      <c r="AS7" s="240">
        <v>17121.136332999999</v>
      </c>
      <c r="AT7" s="240">
        <v>17164.272000000001</v>
      </c>
      <c r="AU7" s="240">
        <v>17206.273667000001</v>
      </c>
      <c r="AV7" s="240">
        <v>17249.980740999999</v>
      </c>
      <c r="AW7" s="240">
        <v>17287.584852</v>
      </c>
      <c r="AX7" s="240">
        <v>17321.925406999999</v>
      </c>
      <c r="AY7" s="240">
        <v>17353.002407</v>
      </c>
      <c r="AZ7" s="240">
        <v>17380.815852</v>
      </c>
      <c r="BA7" s="240">
        <v>17405.365741000001</v>
      </c>
      <c r="BB7" s="240">
        <v>17501.565184999999</v>
      </c>
      <c r="BC7" s="240">
        <v>17554.822295999998</v>
      </c>
      <c r="BD7" s="240">
        <v>17603.482519000001</v>
      </c>
      <c r="BE7" s="333">
        <v>17643.11</v>
      </c>
      <c r="BF7" s="333">
        <v>17685.900000000001</v>
      </c>
      <c r="BG7" s="333">
        <v>17727.43</v>
      </c>
      <c r="BH7" s="333">
        <v>17767.12</v>
      </c>
      <c r="BI7" s="333">
        <v>17806.54</v>
      </c>
      <c r="BJ7" s="333">
        <v>17845.13</v>
      </c>
      <c r="BK7" s="333">
        <v>17884.11</v>
      </c>
      <c r="BL7" s="333">
        <v>17920.099999999999</v>
      </c>
      <c r="BM7" s="333">
        <v>17954.330000000002</v>
      </c>
      <c r="BN7" s="333">
        <v>17986.2</v>
      </c>
      <c r="BO7" s="333">
        <v>18017.37</v>
      </c>
      <c r="BP7" s="333">
        <v>18047.23</v>
      </c>
      <c r="BQ7" s="333">
        <v>18074.97</v>
      </c>
      <c r="BR7" s="333">
        <v>18102.82</v>
      </c>
      <c r="BS7" s="333">
        <v>18129.98</v>
      </c>
      <c r="BT7" s="333">
        <v>18154.939999999999</v>
      </c>
      <c r="BU7" s="333">
        <v>18181.84</v>
      </c>
      <c r="BV7" s="333">
        <v>18209.16</v>
      </c>
    </row>
    <row r="8" spans="1:74" ht="11.1" customHeight="1" x14ac:dyDescent="0.2">
      <c r="A8" s="140"/>
      <c r="B8" s="36" t="s">
        <v>1021</v>
      </c>
      <c r="C8" s="240"/>
      <c r="D8" s="240"/>
      <c r="E8" s="240"/>
      <c r="F8" s="240"/>
      <c r="G8" s="240"/>
      <c r="H8" s="240"/>
      <c r="I8" s="240"/>
      <c r="J8" s="240"/>
      <c r="K8" s="240"/>
      <c r="L8" s="240"/>
      <c r="M8" s="240"/>
      <c r="N8" s="240"/>
      <c r="O8" s="240"/>
      <c r="P8" s="240"/>
      <c r="Q8" s="240"/>
      <c r="R8" s="240"/>
      <c r="S8" s="240"/>
      <c r="T8" s="240"/>
      <c r="U8" s="240"/>
      <c r="V8" s="240"/>
      <c r="W8" s="240"/>
      <c r="X8" s="240"/>
      <c r="Y8" s="240"/>
      <c r="Z8" s="240"/>
      <c r="AA8" s="240"/>
      <c r="AB8" s="240"/>
      <c r="AC8" s="240"/>
      <c r="AD8" s="240"/>
      <c r="AE8" s="240"/>
      <c r="AF8" s="240"/>
      <c r="AG8" s="240"/>
      <c r="AH8" s="240"/>
      <c r="AI8" s="240"/>
      <c r="AJ8" s="240"/>
      <c r="AK8" s="240"/>
      <c r="AL8" s="240"/>
      <c r="AM8" s="240"/>
      <c r="AN8" s="240"/>
      <c r="AO8" s="240"/>
      <c r="AP8" s="240"/>
      <c r="AQ8" s="240"/>
      <c r="AR8" s="240"/>
      <c r="AS8" s="240"/>
      <c r="AT8" s="240"/>
      <c r="AU8" s="240"/>
      <c r="AV8" s="240"/>
      <c r="AW8" s="240"/>
      <c r="AX8" s="240"/>
      <c r="AY8" s="240"/>
      <c r="AZ8" s="240"/>
      <c r="BA8" s="240"/>
      <c r="BB8" s="240"/>
      <c r="BC8" s="240"/>
      <c r="BD8" s="240"/>
      <c r="BE8" s="333"/>
      <c r="BF8" s="333"/>
      <c r="BG8" s="333"/>
      <c r="BH8" s="333"/>
      <c r="BI8" s="333"/>
      <c r="BJ8" s="333"/>
      <c r="BK8" s="333"/>
      <c r="BL8" s="333"/>
      <c r="BM8" s="333"/>
      <c r="BN8" s="333"/>
      <c r="BO8" s="333"/>
      <c r="BP8" s="333"/>
      <c r="BQ8" s="333"/>
      <c r="BR8" s="333"/>
      <c r="BS8" s="333"/>
      <c r="BT8" s="333"/>
      <c r="BU8" s="333"/>
      <c r="BV8" s="333"/>
    </row>
    <row r="9" spans="1:74" ht="11.1" customHeight="1" x14ac:dyDescent="0.2">
      <c r="A9" s="140" t="s">
        <v>1022</v>
      </c>
      <c r="B9" s="39" t="s">
        <v>1114</v>
      </c>
      <c r="C9" s="240">
        <v>10666.1</v>
      </c>
      <c r="D9" s="240">
        <v>10706.4</v>
      </c>
      <c r="E9" s="240">
        <v>10767.6</v>
      </c>
      <c r="F9" s="240">
        <v>10778.6</v>
      </c>
      <c r="G9" s="240">
        <v>10799.3</v>
      </c>
      <c r="H9" s="240">
        <v>10837.4</v>
      </c>
      <c r="I9" s="240">
        <v>10856.5</v>
      </c>
      <c r="J9" s="240">
        <v>10937.6</v>
      </c>
      <c r="K9" s="240">
        <v>10935.5</v>
      </c>
      <c r="L9" s="240">
        <v>11004.4</v>
      </c>
      <c r="M9" s="240">
        <v>11055.4</v>
      </c>
      <c r="N9" s="240">
        <v>11075.8</v>
      </c>
      <c r="O9" s="240">
        <v>11114.7</v>
      </c>
      <c r="P9" s="240">
        <v>11133.2</v>
      </c>
      <c r="Q9" s="240">
        <v>11188</v>
      </c>
      <c r="R9" s="240">
        <v>11200.7</v>
      </c>
      <c r="S9" s="240">
        <v>11243</v>
      </c>
      <c r="T9" s="240">
        <v>11240.2</v>
      </c>
      <c r="U9" s="240">
        <v>11272.9</v>
      </c>
      <c r="V9" s="240">
        <v>11303.2</v>
      </c>
      <c r="W9" s="240">
        <v>11337.6</v>
      </c>
      <c r="X9" s="240">
        <v>11347.3</v>
      </c>
      <c r="Y9" s="240">
        <v>11376.6</v>
      </c>
      <c r="Z9" s="240">
        <v>11413.9</v>
      </c>
      <c r="AA9" s="240">
        <v>11399.8</v>
      </c>
      <c r="AB9" s="240">
        <v>11447.5</v>
      </c>
      <c r="AC9" s="240">
        <v>11444.3</v>
      </c>
      <c r="AD9" s="240">
        <v>11505.1</v>
      </c>
      <c r="AE9" s="240">
        <v>11532.9</v>
      </c>
      <c r="AF9" s="240">
        <v>11575.3</v>
      </c>
      <c r="AG9" s="240">
        <v>11594.1</v>
      </c>
      <c r="AH9" s="240">
        <v>11604</v>
      </c>
      <c r="AI9" s="240">
        <v>11656.3</v>
      </c>
      <c r="AJ9" s="240">
        <v>11668.3</v>
      </c>
      <c r="AK9" s="240">
        <v>11698</v>
      </c>
      <c r="AL9" s="240">
        <v>11740.1</v>
      </c>
      <c r="AM9" s="240">
        <v>11728.4</v>
      </c>
      <c r="AN9" s="240">
        <v>11729.6</v>
      </c>
      <c r="AO9" s="240">
        <v>11816.1</v>
      </c>
      <c r="AP9" s="240">
        <v>11827.4</v>
      </c>
      <c r="AQ9" s="240">
        <v>11859.8</v>
      </c>
      <c r="AR9" s="240">
        <v>11871.6</v>
      </c>
      <c r="AS9" s="240">
        <v>11895.8</v>
      </c>
      <c r="AT9" s="240">
        <v>11891.8</v>
      </c>
      <c r="AU9" s="240">
        <v>11962.1</v>
      </c>
      <c r="AV9" s="240">
        <v>11982.7</v>
      </c>
      <c r="AW9" s="240">
        <v>12042.4</v>
      </c>
      <c r="AX9" s="240">
        <v>12080.5</v>
      </c>
      <c r="AY9" s="240">
        <v>12053.6</v>
      </c>
      <c r="AZ9" s="240">
        <v>12041.8</v>
      </c>
      <c r="BA9" s="240">
        <v>12102.3</v>
      </c>
      <c r="BB9" s="240">
        <v>12145.1</v>
      </c>
      <c r="BC9" s="240">
        <v>12162.520592999999</v>
      </c>
      <c r="BD9" s="240">
        <v>12188.878037</v>
      </c>
      <c r="BE9" s="333">
        <v>12208.49</v>
      </c>
      <c r="BF9" s="333">
        <v>12232.29</v>
      </c>
      <c r="BG9" s="333">
        <v>12256.3</v>
      </c>
      <c r="BH9" s="333">
        <v>12280.27</v>
      </c>
      <c r="BI9" s="333">
        <v>12304.9</v>
      </c>
      <c r="BJ9" s="333">
        <v>12329.93</v>
      </c>
      <c r="BK9" s="333">
        <v>12356.18</v>
      </c>
      <c r="BL9" s="333">
        <v>12381.41</v>
      </c>
      <c r="BM9" s="333">
        <v>12406.43</v>
      </c>
      <c r="BN9" s="333">
        <v>12431.42</v>
      </c>
      <c r="BO9" s="333">
        <v>12455.89</v>
      </c>
      <c r="BP9" s="333">
        <v>12480.02</v>
      </c>
      <c r="BQ9" s="333">
        <v>12502.93</v>
      </c>
      <c r="BR9" s="333">
        <v>12527.01</v>
      </c>
      <c r="BS9" s="333">
        <v>12551.41</v>
      </c>
      <c r="BT9" s="333">
        <v>12575.39</v>
      </c>
      <c r="BU9" s="333">
        <v>12600.95</v>
      </c>
      <c r="BV9" s="333">
        <v>12627.38</v>
      </c>
    </row>
    <row r="10" spans="1:74" ht="11.1" customHeight="1" x14ac:dyDescent="0.2">
      <c r="A10" s="140"/>
      <c r="B10" s="139" t="s">
        <v>709</v>
      </c>
      <c r="C10" s="242"/>
      <c r="D10" s="242"/>
      <c r="E10" s="242"/>
      <c r="F10" s="242"/>
      <c r="G10" s="242"/>
      <c r="H10" s="242"/>
      <c r="I10" s="242"/>
      <c r="J10" s="242"/>
      <c r="K10" s="242"/>
      <c r="L10" s="242"/>
      <c r="M10" s="242"/>
      <c r="N10" s="242"/>
      <c r="O10" s="242"/>
      <c r="P10" s="242"/>
      <c r="Q10" s="242"/>
      <c r="R10" s="242"/>
      <c r="S10" s="242"/>
      <c r="T10" s="242"/>
      <c r="U10" s="242"/>
      <c r="V10" s="242"/>
      <c r="W10" s="242"/>
      <c r="X10" s="242"/>
      <c r="Y10" s="242"/>
      <c r="Z10" s="242"/>
      <c r="AA10" s="242"/>
      <c r="AB10" s="242"/>
      <c r="AC10" s="242"/>
      <c r="AD10" s="242"/>
      <c r="AE10" s="242"/>
      <c r="AF10" s="242"/>
      <c r="AG10" s="242"/>
      <c r="AH10" s="242"/>
      <c r="AI10" s="242"/>
      <c r="AJ10" s="242"/>
      <c r="AK10" s="242"/>
      <c r="AL10" s="242"/>
      <c r="AM10" s="242"/>
      <c r="AN10" s="242"/>
      <c r="AO10" s="242"/>
      <c r="AP10" s="242"/>
      <c r="AQ10" s="242"/>
      <c r="AR10" s="242"/>
      <c r="AS10" s="242"/>
      <c r="AT10" s="242"/>
      <c r="AU10" s="242"/>
      <c r="AV10" s="242"/>
      <c r="AW10" s="242"/>
      <c r="AX10" s="242"/>
      <c r="AY10" s="242"/>
      <c r="AZ10" s="242"/>
      <c r="BA10" s="242"/>
      <c r="BB10" s="242"/>
      <c r="BC10" s="242"/>
      <c r="BD10" s="242"/>
      <c r="BE10" s="354"/>
      <c r="BF10" s="354"/>
      <c r="BG10" s="354"/>
      <c r="BH10" s="354"/>
      <c r="BI10" s="354"/>
      <c r="BJ10" s="354"/>
      <c r="BK10" s="354"/>
      <c r="BL10" s="354"/>
      <c r="BM10" s="354"/>
      <c r="BN10" s="354"/>
      <c r="BO10" s="354"/>
      <c r="BP10" s="354"/>
      <c r="BQ10" s="354"/>
      <c r="BR10" s="354"/>
      <c r="BS10" s="354"/>
      <c r="BT10" s="354"/>
      <c r="BU10" s="354"/>
      <c r="BV10" s="354"/>
    </row>
    <row r="11" spans="1:74" ht="11.1" customHeight="1" x14ac:dyDescent="0.2">
      <c r="A11" s="140" t="s">
        <v>710</v>
      </c>
      <c r="B11" s="39" t="s">
        <v>1114</v>
      </c>
      <c r="C11" s="240">
        <v>2583.9918889</v>
      </c>
      <c r="D11" s="240">
        <v>2598.2112222000001</v>
      </c>
      <c r="E11" s="240">
        <v>2615.9248889</v>
      </c>
      <c r="F11" s="240">
        <v>2642.4060740999998</v>
      </c>
      <c r="G11" s="240">
        <v>2663.1535184999998</v>
      </c>
      <c r="H11" s="240">
        <v>2683.4404073999999</v>
      </c>
      <c r="I11" s="240">
        <v>2711.2034815000002</v>
      </c>
      <c r="J11" s="240">
        <v>2724.6167037</v>
      </c>
      <c r="K11" s="240">
        <v>2731.6168148000002</v>
      </c>
      <c r="L11" s="240">
        <v>2719.8721111</v>
      </c>
      <c r="M11" s="240">
        <v>2723.2947777999998</v>
      </c>
      <c r="N11" s="240">
        <v>2729.5531111</v>
      </c>
      <c r="O11" s="240">
        <v>2741.7485925999999</v>
      </c>
      <c r="P11" s="240">
        <v>2751.3521480999998</v>
      </c>
      <c r="Q11" s="240">
        <v>2761.4652593000001</v>
      </c>
      <c r="R11" s="240">
        <v>2774.0505926000001</v>
      </c>
      <c r="S11" s="240">
        <v>2783.7108148000002</v>
      </c>
      <c r="T11" s="240">
        <v>2792.4085925999998</v>
      </c>
      <c r="U11" s="240">
        <v>2804.8391852</v>
      </c>
      <c r="V11" s="240">
        <v>2808.0906295999998</v>
      </c>
      <c r="W11" s="240">
        <v>2806.8581852000002</v>
      </c>
      <c r="X11" s="240">
        <v>2792.8612592999998</v>
      </c>
      <c r="Y11" s="240">
        <v>2788.8714814999998</v>
      </c>
      <c r="Z11" s="240">
        <v>2786.6082593000001</v>
      </c>
      <c r="AA11" s="240">
        <v>2786.7089258999999</v>
      </c>
      <c r="AB11" s="240">
        <v>2787.4208147999998</v>
      </c>
      <c r="AC11" s="240">
        <v>2789.3812592999998</v>
      </c>
      <c r="AD11" s="240">
        <v>2794.0981111000001</v>
      </c>
      <c r="AE11" s="240">
        <v>2797.4247777999999</v>
      </c>
      <c r="AF11" s="240">
        <v>2800.8691110999998</v>
      </c>
      <c r="AG11" s="240">
        <v>2804.3665185</v>
      </c>
      <c r="AH11" s="240">
        <v>2808.0946296000002</v>
      </c>
      <c r="AI11" s="240">
        <v>2811.9888519000001</v>
      </c>
      <c r="AJ11" s="240">
        <v>2809.8779258999998</v>
      </c>
      <c r="AK11" s="240">
        <v>2818.7328148000001</v>
      </c>
      <c r="AL11" s="240">
        <v>2832.3822593</v>
      </c>
      <c r="AM11" s="240">
        <v>2862.0391481000001</v>
      </c>
      <c r="AN11" s="240">
        <v>2876.8680370000002</v>
      </c>
      <c r="AO11" s="240">
        <v>2888.0818147999998</v>
      </c>
      <c r="AP11" s="240">
        <v>2895.6804815</v>
      </c>
      <c r="AQ11" s="240">
        <v>2899.664037</v>
      </c>
      <c r="AR11" s="240">
        <v>2900.0324814999999</v>
      </c>
      <c r="AS11" s="240">
        <v>2904.0107036999998</v>
      </c>
      <c r="AT11" s="240">
        <v>2914.3002593000001</v>
      </c>
      <c r="AU11" s="240">
        <v>2929.0980370000002</v>
      </c>
      <c r="AV11" s="240">
        <v>2956.0413703999998</v>
      </c>
      <c r="AW11" s="240">
        <v>2974.1275925999998</v>
      </c>
      <c r="AX11" s="240">
        <v>2990.9940369999999</v>
      </c>
      <c r="AY11" s="240">
        <v>3009.6990741</v>
      </c>
      <c r="AZ11" s="240">
        <v>3021.8321851999999</v>
      </c>
      <c r="BA11" s="240">
        <v>3030.4517406999998</v>
      </c>
      <c r="BB11" s="240">
        <v>3026.4743333000001</v>
      </c>
      <c r="BC11" s="240">
        <v>3034.8793332999999</v>
      </c>
      <c r="BD11" s="240">
        <v>3046.5833333</v>
      </c>
      <c r="BE11" s="333">
        <v>3067.3449999999998</v>
      </c>
      <c r="BF11" s="333">
        <v>3081.328</v>
      </c>
      <c r="BG11" s="333">
        <v>3094.2910000000002</v>
      </c>
      <c r="BH11" s="333">
        <v>3104.0770000000002</v>
      </c>
      <c r="BI11" s="333">
        <v>3116.6170000000002</v>
      </c>
      <c r="BJ11" s="333">
        <v>3129.7539999999999</v>
      </c>
      <c r="BK11" s="333">
        <v>3144.39</v>
      </c>
      <c r="BL11" s="333">
        <v>3158.0439999999999</v>
      </c>
      <c r="BM11" s="333">
        <v>3171.6170000000002</v>
      </c>
      <c r="BN11" s="333">
        <v>3185.5239999999999</v>
      </c>
      <c r="BO11" s="333">
        <v>3198.6280000000002</v>
      </c>
      <c r="BP11" s="333">
        <v>3211.3429999999998</v>
      </c>
      <c r="BQ11" s="333">
        <v>3223.5549999999998</v>
      </c>
      <c r="BR11" s="333">
        <v>3235.576</v>
      </c>
      <c r="BS11" s="333">
        <v>3247.2919999999999</v>
      </c>
      <c r="BT11" s="333">
        <v>3258.76</v>
      </c>
      <c r="BU11" s="333">
        <v>3269.8249999999998</v>
      </c>
      <c r="BV11" s="333">
        <v>3280.5419999999999</v>
      </c>
    </row>
    <row r="12" spans="1:74" ht="11.1" customHeight="1" x14ac:dyDescent="0.2">
      <c r="A12" s="140"/>
      <c r="B12" s="141" t="s">
        <v>715</v>
      </c>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219"/>
      <c r="BA12" s="219"/>
      <c r="BB12" s="219"/>
      <c r="BC12" s="219"/>
      <c r="BD12" s="219"/>
      <c r="BE12" s="332"/>
      <c r="BF12" s="332"/>
      <c r="BG12" s="332"/>
      <c r="BH12" s="332"/>
      <c r="BI12" s="332"/>
      <c r="BJ12" s="332"/>
      <c r="BK12" s="332"/>
      <c r="BL12" s="332"/>
      <c r="BM12" s="332"/>
      <c r="BN12" s="332"/>
      <c r="BO12" s="332"/>
      <c r="BP12" s="332"/>
      <c r="BQ12" s="332"/>
      <c r="BR12" s="332"/>
      <c r="BS12" s="332"/>
      <c r="BT12" s="332"/>
      <c r="BU12" s="332"/>
      <c r="BV12" s="332"/>
    </row>
    <row r="13" spans="1:74" ht="11.1" customHeight="1" x14ac:dyDescent="0.2">
      <c r="A13" s="140" t="s">
        <v>716</v>
      </c>
      <c r="B13" s="39" t="s">
        <v>1114</v>
      </c>
      <c r="C13" s="633">
        <v>51.440074074000002</v>
      </c>
      <c r="D13" s="633">
        <v>39.735518519000003</v>
      </c>
      <c r="E13" s="633">
        <v>40.359407406999999</v>
      </c>
      <c r="F13" s="633">
        <v>73.152925925999995</v>
      </c>
      <c r="G13" s="633">
        <v>83.552814815000005</v>
      </c>
      <c r="H13" s="633">
        <v>91.400259258999995</v>
      </c>
      <c r="I13" s="633">
        <v>97.389777777999996</v>
      </c>
      <c r="J13" s="633">
        <v>99.611444444</v>
      </c>
      <c r="K13" s="633">
        <v>98.759777778</v>
      </c>
      <c r="L13" s="633">
        <v>79.838481481000002</v>
      </c>
      <c r="M13" s="633">
        <v>84.087370370000002</v>
      </c>
      <c r="N13" s="633">
        <v>96.510148147999999</v>
      </c>
      <c r="O13" s="633">
        <v>141.67540740999999</v>
      </c>
      <c r="P13" s="633">
        <v>152.01951851999999</v>
      </c>
      <c r="Q13" s="633">
        <v>152.11107407</v>
      </c>
      <c r="R13" s="633">
        <v>125.61125926</v>
      </c>
      <c r="S13" s="633">
        <v>117.45181481</v>
      </c>
      <c r="T13" s="633">
        <v>111.29392593</v>
      </c>
      <c r="U13" s="633">
        <v>112.44025926</v>
      </c>
      <c r="V13" s="633">
        <v>106.30848148</v>
      </c>
      <c r="W13" s="633">
        <v>98.201259258999997</v>
      </c>
      <c r="X13" s="633">
        <v>85.923185184999994</v>
      </c>
      <c r="Y13" s="633">
        <v>75.511629630000002</v>
      </c>
      <c r="Z13" s="633">
        <v>64.771185184999993</v>
      </c>
      <c r="AA13" s="633">
        <v>52.788814815000002</v>
      </c>
      <c r="AB13" s="633">
        <v>42.075370370000002</v>
      </c>
      <c r="AC13" s="633">
        <v>31.717814815000001</v>
      </c>
      <c r="AD13" s="633">
        <v>17.110666667</v>
      </c>
      <c r="AE13" s="633">
        <v>10.919</v>
      </c>
      <c r="AF13" s="633">
        <v>8.5373333332999994</v>
      </c>
      <c r="AG13" s="633">
        <v>7.8315925925999998</v>
      </c>
      <c r="AH13" s="633">
        <v>14.670481480999999</v>
      </c>
      <c r="AI13" s="633">
        <v>26.919925926000001</v>
      </c>
      <c r="AJ13" s="633">
        <v>69.952962963000004</v>
      </c>
      <c r="AK13" s="633">
        <v>73.993740740999996</v>
      </c>
      <c r="AL13" s="633">
        <v>64.415296295999994</v>
      </c>
      <c r="AM13" s="633">
        <v>12.009185185</v>
      </c>
      <c r="AN13" s="633">
        <v>-2.9013703704</v>
      </c>
      <c r="AO13" s="633">
        <v>-9.5248148147999991</v>
      </c>
      <c r="AP13" s="633">
        <v>-1.5609999999999999</v>
      </c>
      <c r="AQ13" s="633">
        <v>3.6646666667000001</v>
      </c>
      <c r="AR13" s="633">
        <v>12.452333333</v>
      </c>
      <c r="AS13" s="633">
        <v>38.870888889</v>
      </c>
      <c r="AT13" s="633">
        <v>44.230888888999999</v>
      </c>
      <c r="AU13" s="633">
        <v>42.601222221999997</v>
      </c>
      <c r="AV13" s="633">
        <v>19.896407407000002</v>
      </c>
      <c r="AW13" s="633">
        <v>14.851518519000001</v>
      </c>
      <c r="AX13" s="633">
        <v>13.381074074000001</v>
      </c>
      <c r="AY13" s="633">
        <v>15.485074074</v>
      </c>
      <c r="AZ13" s="633">
        <v>21.163518519</v>
      </c>
      <c r="BA13" s="633">
        <v>30.416407407000001</v>
      </c>
      <c r="BB13" s="633">
        <v>38.604471852000003</v>
      </c>
      <c r="BC13" s="633">
        <v>46.707226296000002</v>
      </c>
      <c r="BD13" s="633">
        <v>54.796791851999998</v>
      </c>
      <c r="BE13" s="634">
        <v>64.178039630000001</v>
      </c>
      <c r="BF13" s="634">
        <v>71.262574074</v>
      </c>
      <c r="BG13" s="634">
        <v>77.355266295999996</v>
      </c>
      <c r="BH13" s="634">
        <v>82.645897036999997</v>
      </c>
      <c r="BI13" s="634">
        <v>86.612569258999997</v>
      </c>
      <c r="BJ13" s="634">
        <v>89.445063704000006</v>
      </c>
      <c r="BK13" s="634">
        <v>90.231233704000005</v>
      </c>
      <c r="BL13" s="634">
        <v>91.479482593</v>
      </c>
      <c r="BM13" s="634">
        <v>92.277663704000005</v>
      </c>
      <c r="BN13" s="634">
        <v>92.58392963</v>
      </c>
      <c r="BO13" s="634">
        <v>92.513360741</v>
      </c>
      <c r="BP13" s="634">
        <v>92.024109629999998</v>
      </c>
      <c r="BQ13" s="634">
        <v>91.140777778</v>
      </c>
      <c r="BR13" s="634">
        <v>89.795711111000003</v>
      </c>
      <c r="BS13" s="634">
        <v>88.013511111</v>
      </c>
      <c r="BT13" s="634">
        <v>85.189604443999997</v>
      </c>
      <c r="BU13" s="634">
        <v>82.986567777999994</v>
      </c>
      <c r="BV13" s="634">
        <v>80.799827777999994</v>
      </c>
    </row>
    <row r="14" spans="1:74" ht="11.1" customHeight="1" x14ac:dyDescent="0.2">
      <c r="A14" s="140"/>
      <c r="B14" s="141" t="s">
        <v>1138</v>
      </c>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214"/>
      <c r="BA14" s="214"/>
      <c r="BB14" s="214"/>
      <c r="BC14" s="214"/>
      <c r="BD14" s="214"/>
      <c r="BE14" s="355"/>
      <c r="BF14" s="355"/>
      <c r="BG14" s="355"/>
      <c r="BH14" s="355"/>
      <c r="BI14" s="355"/>
      <c r="BJ14" s="355"/>
      <c r="BK14" s="355"/>
      <c r="BL14" s="355"/>
      <c r="BM14" s="355"/>
      <c r="BN14" s="355"/>
      <c r="BO14" s="355"/>
      <c r="BP14" s="355"/>
      <c r="BQ14" s="355"/>
      <c r="BR14" s="355"/>
      <c r="BS14" s="355"/>
      <c r="BT14" s="355"/>
      <c r="BU14" s="355"/>
      <c r="BV14" s="355"/>
    </row>
    <row r="15" spans="1:74" ht="11.1" customHeight="1" x14ac:dyDescent="0.2">
      <c r="A15" s="140" t="s">
        <v>1140</v>
      </c>
      <c r="B15" s="39" t="s">
        <v>1114</v>
      </c>
      <c r="C15" s="240">
        <v>2826.8818148</v>
      </c>
      <c r="D15" s="240">
        <v>2826.7670370000001</v>
      </c>
      <c r="E15" s="240">
        <v>2827.9541481000001</v>
      </c>
      <c r="F15" s="240">
        <v>2831.0868519000001</v>
      </c>
      <c r="G15" s="240">
        <v>2834.3949630000002</v>
      </c>
      <c r="H15" s="240">
        <v>2838.5221852</v>
      </c>
      <c r="I15" s="240">
        <v>2847.4211111</v>
      </c>
      <c r="J15" s="240">
        <v>2850.2221110999999</v>
      </c>
      <c r="K15" s="240">
        <v>2850.8777777999999</v>
      </c>
      <c r="L15" s="240">
        <v>2844.2821852000002</v>
      </c>
      <c r="M15" s="240">
        <v>2844.4766295999998</v>
      </c>
      <c r="N15" s="240">
        <v>2846.3551852000001</v>
      </c>
      <c r="O15" s="240">
        <v>2850.1676296000001</v>
      </c>
      <c r="P15" s="240">
        <v>2855.2270741000002</v>
      </c>
      <c r="Q15" s="240">
        <v>2861.7832963000001</v>
      </c>
      <c r="R15" s="240">
        <v>2874.1717036999999</v>
      </c>
      <c r="S15" s="240">
        <v>2880.4699258999999</v>
      </c>
      <c r="T15" s="240">
        <v>2885.0133704</v>
      </c>
      <c r="U15" s="240">
        <v>2886.4073704000002</v>
      </c>
      <c r="V15" s="240">
        <v>2888.4872593</v>
      </c>
      <c r="W15" s="240">
        <v>2889.8583703999998</v>
      </c>
      <c r="X15" s="240">
        <v>2887.9516666999998</v>
      </c>
      <c r="Y15" s="240">
        <v>2889.8319999999999</v>
      </c>
      <c r="Z15" s="240">
        <v>2892.9303332999998</v>
      </c>
      <c r="AA15" s="240">
        <v>2901.8045926</v>
      </c>
      <c r="AB15" s="240">
        <v>2903.9204814999998</v>
      </c>
      <c r="AC15" s="240">
        <v>2903.8359258999999</v>
      </c>
      <c r="AD15" s="240">
        <v>2897.0675185</v>
      </c>
      <c r="AE15" s="240">
        <v>2895.9446296000001</v>
      </c>
      <c r="AF15" s="240">
        <v>2895.9838519</v>
      </c>
      <c r="AG15" s="240">
        <v>2899.0837037000001</v>
      </c>
      <c r="AH15" s="240">
        <v>2900.0232593000001</v>
      </c>
      <c r="AI15" s="240">
        <v>2900.7010369999998</v>
      </c>
      <c r="AJ15" s="240">
        <v>2901.6280000000002</v>
      </c>
      <c r="AK15" s="240">
        <v>2901.3989999999999</v>
      </c>
      <c r="AL15" s="240">
        <v>2900.5250000000001</v>
      </c>
      <c r="AM15" s="240">
        <v>2897.6778519</v>
      </c>
      <c r="AN15" s="240">
        <v>2896.509963</v>
      </c>
      <c r="AO15" s="240">
        <v>2895.6931851999998</v>
      </c>
      <c r="AP15" s="240">
        <v>2894.7872222000001</v>
      </c>
      <c r="AQ15" s="240">
        <v>2895.0028889</v>
      </c>
      <c r="AR15" s="240">
        <v>2895.8998889</v>
      </c>
      <c r="AS15" s="240">
        <v>2895.8954073999998</v>
      </c>
      <c r="AT15" s="240">
        <v>2899.3421852000001</v>
      </c>
      <c r="AU15" s="240">
        <v>2904.6574074</v>
      </c>
      <c r="AV15" s="240">
        <v>2916.2997406999998</v>
      </c>
      <c r="AW15" s="240">
        <v>2922.0078518999999</v>
      </c>
      <c r="AX15" s="240">
        <v>2926.2404074000001</v>
      </c>
      <c r="AY15" s="240">
        <v>2928.9974074000002</v>
      </c>
      <c r="AZ15" s="240">
        <v>2930.2788519000001</v>
      </c>
      <c r="BA15" s="240">
        <v>2930.0847407000001</v>
      </c>
      <c r="BB15" s="240">
        <v>2937.8344074000001</v>
      </c>
      <c r="BC15" s="240">
        <v>2943.2371852000001</v>
      </c>
      <c r="BD15" s="240">
        <v>2949.4674074</v>
      </c>
      <c r="BE15" s="333">
        <v>2956.9409999999998</v>
      </c>
      <c r="BF15" s="333">
        <v>2964.5140000000001</v>
      </c>
      <c r="BG15" s="333">
        <v>2972.6019999999999</v>
      </c>
      <c r="BH15" s="333">
        <v>2982.788</v>
      </c>
      <c r="BI15" s="333">
        <v>2990.72</v>
      </c>
      <c r="BJ15" s="333">
        <v>2997.98</v>
      </c>
      <c r="BK15" s="333">
        <v>3004.7429999999999</v>
      </c>
      <c r="BL15" s="333">
        <v>3010.5279999999998</v>
      </c>
      <c r="BM15" s="333">
        <v>3015.509</v>
      </c>
      <c r="BN15" s="333">
        <v>3019.27</v>
      </c>
      <c r="BO15" s="333">
        <v>3022.9589999999998</v>
      </c>
      <c r="BP15" s="333">
        <v>3026.1590000000001</v>
      </c>
      <c r="BQ15" s="333">
        <v>3028.8</v>
      </c>
      <c r="BR15" s="333">
        <v>3031.0729999999999</v>
      </c>
      <c r="BS15" s="333">
        <v>3032.9079999999999</v>
      </c>
      <c r="BT15" s="333">
        <v>3033.431</v>
      </c>
      <c r="BU15" s="333">
        <v>3035.047</v>
      </c>
      <c r="BV15" s="333">
        <v>3036.8820000000001</v>
      </c>
    </row>
    <row r="16" spans="1:74" ht="11.1" customHeight="1" x14ac:dyDescent="0.2">
      <c r="A16" s="140"/>
      <c r="B16" s="141" t="s">
        <v>1139</v>
      </c>
      <c r="C16" s="214"/>
      <c r="D16" s="214"/>
      <c r="E16" s="214"/>
      <c r="F16" s="214"/>
      <c r="G16" s="214"/>
      <c r="H16" s="214"/>
      <c r="I16" s="214"/>
      <c r="J16" s="214"/>
      <c r="K16" s="214"/>
      <c r="L16" s="214"/>
      <c r="M16" s="214"/>
      <c r="N16" s="214"/>
      <c r="O16" s="214"/>
      <c r="P16" s="214"/>
      <c r="Q16" s="214"/>
      <c r="R16" s="214"/>
      <c r="S16" s="214"/>
      <c r="T16" s="214"/>
      <c r="U16" s="214"/>
      <c r="V16" s="214"/>
      <c r="W16" s="214"/>
      <c r="X16" s="214"/>
      <c r="Y16" s="214"/>
      <c r="Z16" s="214"/>
      <c r="AA16" s="214"/>
      <c r="AB16" s="214"/>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214"/>
      <c r="AZ16" s="214"/>
      <c r="BA16" s="214"/>
      <c r="BB16" s="214"/>
      <c r="BC16" s="214"/>
      <c r="BD16" s="214"/>
      <c r="BE16" s="355"/>
      <c r="BF16" s="355"/>
      <c r="BG16" s="355"/>
      <c r="BH16" s="355"/>
      <c r="BI16" s="355"/>
      <c r="BJ16" s="355"/>
      <c r="BK16" s="355"/>
      <c r="BL16" s="355"/>
      <c r="BM16" s="355"/>
      <c r="BN16" s="355"/>
      <c r="BO16" s="355"/>
      <c r="BP16" s="355"/>
      <c r="BQ16" s="355"/>
      <c r="BR16" s="355"/>
      <c r="BS16" s="355"/>
      <c r="BT16" s="355"/>
      <c r="BU16" s="355"/>
      <c r="BV16" s="355"/>
    </row>
    <row r="17" spans="1:74" ht="11.1" customHeight="1" x14ac:dyDescent="0.2">
      <c r="A17" s="140" t="s">
        <v>1141</v>
      </c>
      <c r="B17" s="39" t="s">
        <v>1114</v>
      </c>
      <c r="C17" s="240">
        <v>2071.3095926000001</v>
      </c>
      <c r="D17" s="240">
        <v>2073.5831481</v>
      </c>
      <c r="E17" s="240">
        <v>2082.3932593</v>
      </c>
      <c r="F17" s="240">
        <v>2112.7860000000001</v>
      </c>
      <c r="G17" s="240">
        <v>2123.3846666999998</v>
      </c>
      <c r="H17" s="240">
        <v>2129.2353333000001</v>
      </c>
      <c r="I17" s="240">
        <v>2120.6920740999999</v>
      </c>
      <c r="J17" s="240">
        <v>2124.2811852</v>
      </c>
      <c r="K17" s="240">
        <v>2130.3567407</v>
      </c>
      <c r="L17" s="240">
        <v>2149.6568148000001</v>
      </c>
      <c r="M17" s="240">
        <v>2152.6517036999999</v>
      </c>
      <c r="N17" s="240">
        <v>2150.0794814999999</v>
      </c>
      <c r="O17" s="240">
        <v>2128.0253333000001</v>
      </c>
      <c r="P17" s="240">
        <v>2124.7550000000001</v>
      </c>
      <c r="Q17" s="240">
        <v>2126.3536666999998</v>
      </c>
      <c r="R17" s="240">
        <v>2145.3960000000002</v>
      </c>
      <c r="S17" s="240">
        <v>2147.3016667000002</v>
      </c>
      <c r="T17" s="240">
        <v>2144.6453332999999</v>
      </c>
      <c r="U17" s="240">
        <v>2129.9437407</v>
      </c>
      <c r="V17" s="240">
        <v>2123.7758518999999</v>
      </c>
      <c r="W17" s="240">
        <v>2118.6584074000002</v>
      </c>
      <c r="X17" s="240">
        <v>2116.2355556000002</v>
      </c>
      <c r="Y17" s="240">
        <v>2111.9858889000002</v>
      </c>
      <c r="Z17" s="240">
        <v>2107.5535556</v>
      </c>
      <c r="AA17" s="240">
        <v>2098.5080370000001</v>
      </c>
      <c r="AB17" s="240">
        <v>2097.0332592999998</v>
      </c>
      <c r="AC17" s="240">
        <v>2098.6987036999999</v>
      </c>
      <c r="AD17" s="240">
        <v>2104.9711852</v>
      </c>
      <c r="AE17" s="240">
        <v>2111.8169630000002</v>
      </c>
      <c r="AF17" s="240">
        <v>2120.7028519</v>
      </c>
      <c r="AG17" s="240">
        <v>2142.2999629999999</v>
      </c>
      <c r="AH17" s="240">
        <v>2147.2627407</v>
      </c>
      <c r="AI17" s="240">
        <v>2146.2622962999999</v>
      </c>
      <c r="AJ17" s="240">
        <v>2122.6361111000001</v>
      </c>
      <c r="AK17" s="240">
        <v>2122.2061110999998</v>
      </c>
      <c r="AL17" s="240">
        <v>2128.3097778000001</v>
      </c>
      <c r="AM17" s="240">
        <v>2152.4823704</v>
      </c>
      <c r="AN17" s="240">
        <v>2163.0019259000001</v>
      </c>
      <c r="AO17" s="240">
        <v>2171.4037036999998</v>
      </c>
      <c r="AP17" s="240">
        <v>2175.9871111000002</v>
      </c>
      <c r="AQ17" s="240">
        <v>2181.4287777999998</v>
      </c>
      <c r="AR17" s="240">
        <v>2186.0281110999999</v>
      </c>
      <c r="AS17" s="240">
        <v>2184.7968148</v>
      </c>
      <c r="AT17" s="240">
        <v>2191.4527036999998</v>
      </c>
      <c r="AU17" s="240">
        <v>2201.0074814999998</v>
      </c>
      <c r="AV17" s="240">
        <v>2219.4378889</v>
      </c>
      <c r="AW17" s="240">
        <v>2230.3078888999999</v>
      </c>
      <c r="AX17" s="240">
        <v>2239.5942221999999</v>
      </c>
      <c r="AY17" s="240">
        <v>2247.2968888999999</v>
      </c>
      <c r="AZ17" s="240">
        <v>2253.4158889</v>
      </c>
      <c r="BA17" s="240">
        <v>2257.9512221999998</v>
      </c>
      <c r="BB17" s="240">
        <v>2281.7787407000001</v>
      </c>
      <c r="BC17" s="240">
        <v>2295.1348518999998</v>
      </c>
      <c r="BD17" s="240">
        <v>2307.8374073999998</v>
      </c>
      <c r="BE17" s="333">
        <v>2319.319</v>
      </c>
      <c r="BF17" s="333">
        <v>2331.14</v>
      </c>
      <c r="BG17" s="333">
        <v>2342.7330000000002</v>
      </c>
      <c r="BH17" s="333">
        <v>2354.5039999999999</v>
      </c>
      <c r="BI17" s="333">
        <v>2365.3380000000002</v>
      </c>
      <c r="BJ17" s="333">
        <v>2375.64</v>
      </c>
      <c r="BK17" s="333">
        <v>2383.98</v>
      </c>
      <c r="BL17" s="333">
        <v>2394.2919999999999</v>
      </c>
      <c r="BM17" s="333">
        <v>2405.1439999999998</v>
      </c>
      <c r="BN17" s="333">
        <v>2416.6799999999998</v>
      </c>
      <c r="BO17" s="333">
        <v>2428.509</v>
      </c>
      <c r="BP17" s="333">
        <v>2440.7739999999999</v>
      </c>
      <c r="BQ17" s="333">
        <v>2453.384</v>
      </c>
      <c r="BR17" s="333">
        <v>2466.5859999999998</v>
      </c>
      <c r="BS17" s="333">
        <v>2480.2919999999999</v>
      </c>
      <c r="BT17" s="333">
        <v>2495.9430000000002</v>
      </c>
      <c r="BU17" s="333">
        <v>2509.5720000000001</v>
      </c>
      <c r="BV17" s="333">
        <v>2522.6219999999998</v>
      </c>
    </row>
    <row r="18" spans="1:74" ht="11.1" customHeight="1" x14ac:dyDescent="0.2">
      <c r="A18" s="140"/>
      <c r="B18" s="141" t="s">
        <v>1143</v>
      </c>
      <c r="C18" s="214"/>
      <c r="D18" s="214"/>
      <c r="E18" s="214"/>
      <c r="F18" s="214"/>
      <c r="G18" s="214"/>
      <c r="H18" s="214"/>
      <c r="I18" s="214"/>
      <c r="J18" s="214"/>
      <c r="K18" s="214"/>
      <c r="L18" s="214"/>
      <c r="M18" s="214"/>
      <c r="N18" s="214"/>
      <c r="O18" s="214"/>
      <c r="P18" s="214"/>
      <c r="Q18" s="214"/>
      <c r="R18" s="214"/>
      <c r="S18" s="214"/>
      <c r="T18" s="214"/>
      <c r="U18" s="214"/>
      <c r="V18" s="214"/>
      <c r="W18" s="214"/>
      <c r="X18" s="214"/>
      <c r="Y18" s="214"/>
      <c r="Z18" s="214"/>
      <c r="AA18" s="214"/>
      <c r="AB18" s="214"/>
      <c r="AC18" s="214"/>
      <c r="AD18" s="214"/>
      <c r="AE18" s="214"/>
      <c r="AF18" s="214"/>
      <c r="AG18" s="214"/>
      <c r="AH18" s="214"/>
      <c r="AI18" s="214"/>
      <c r="AJ18" s="214"/>
      <c r="AK18" s="214"/>
      <c r="AL18" s="214"/>
      <c r="AM18" s="214"/>
      <c r="AN18" s="214"/>
      <c r="AO18" s="214"/>
      <c r="AP18" s="214"/>
      <c r="AQ18" s="214"/>
      <c r="AR18" s="214"/>
      <c r="AS18" s="214"/>
      <c r="AT18" s="214"/>
      <c r="AU18" s="214"/>
      <c r="AV18" s="214"/>
      <c r="AW18" s="214"/>
      <c r="AX18" s="214"/>
      <c r="AY18" s="214"/>
      <c r="AZ18" s="214"/>
      <c r="BA18" s="214"/>
      <c r="BB18" s="214"/>
      <c r="BC18" s="214"/>
      <c r="BD18" s="214"/>
      <c r="BE18" s="355"/>
      <c r="BF18" s="355"/>
      <c r="BG18" s="355"/>
      <c r="BH18" s="355"/>
      <c r="BI18" s="355"/>
      <c r="BJ18" s="355"/>
      <c r="BK18" s="355"/>
      <c r="BL18" s="355"/>
      <c r="BM18" s="355"/>
      <c r="BN18" s="355"/>
      <c r="BO18" s="355"/>
      <c r="BP18" s="355"/>
      <c r="BQ18" s="355"/>
      <c r="BR18" s="355"/>
      <c r="BS18" s="355"/>
      <c r="BT18" s="355"/>
      <c r="BU18" s="355"/>
      <c r="BV18" s="355"/>
    </row>
    <row r="19" spans="1:74" ht="11.1" customHeight="1" x14ac:dyDescent="0.2">
      <c r="A19" s="628" t="s">
        <v>1142</v>
      </c>
      <c r="B19" s="39" t="s">
        <v>1114</v>
      </c>
      <c r="C19" s="240">
        <v>2472.1092222000002</v>
      </c>
      <c r="D19" s="240">
        <v>2485.6062222</v>
      </c>
      <c r="E19" s="240">
        <v>2502.5555555999999</v>
      </c>
      <c r="F19" s="240">
        <v>2537.5450741</v>
      </c>
      <c r="G19" s="240">
        <v>2550.4581852000001</v>
      </c>
      <c r="H19" s="240">
        <v>2555.8827406999999</v>
      </c>
      <c r="I19" s="240">
        <v>2533.1455556000001</v>
      </c>
      <c r="J19" s="240">
        <v>2539.0978888999998</v>
      </c>
      <c r="K19" s="240">
        <v>2553.0665555999999</v>
      </c>
      <c r="L19" s="240">
        <v>2589.170963</v>
      </c>
      <c r="M19" s="240">
        <v>2608.5827407000002</v>
      </c>
      <c r="N19" s="240">
        <v>2625.4212963</v>
      </c>
      <c r="O19" s="240">
        <v>2639.4144815</v>
      </c>
      <c r="P19" s="240">
        <v>2651.3107037</v>
      </c>
      <c r="Q19" s="240">
        <v>2660.8378148000002</v>
      </c>
      <c r="R19" s="240">
        <v>2666.3235184999999</v>
      </c>
      <c r="S19" s="240">
        <v>2672.3666296000001</v>
      </c>
      <c r="T19" s="240">
        <v>2677.2948519000001</v>
      </c>
      <c r="U19" s="240">
        <v>2681.3142592999998</v>
      </c>
      <c r="V19" s="240">
        <v>2683.8581481000001</v>
      </c>
      <c r="W19" s="240">
        <v>2685.1325926</v>
      </c>
      <c r="X19" s="240">
        <v>2683.6178888999998</v>
      </c>
      <c r="Y19" s="240">
        <v>2683.4932222000002</v>
      </c>
      <c r="Z19" s="240">
        <v>2683.2388888999999</v>
      </c>
      <c r="AA19" s="240">
        <v>2682.1251111000001</v>
      </c>
      <c r="AB19" s="240">
        <v>2682.1587777999998</v>
      </c>
      <c r="AC19" s="240">
        <v>2682.6101110999998</v>
      </c>
      <c r="AD19" s="240">
        <v>2681.8053332999998</v>
      </c>
      <c r="AE19" s="240">
        <v>2684.3473333000002</v>
      </c>
      <c r="AF19" s="240">
        <v>2688.5623332999999</v>
      </c>
      <c r="AG19" s="240">
        <v>2691.4615926000001</v>
      </c>
      <c r="AH19" s="240">
        <v>2701.2641481000001</v>
      </c>
      <c r="AI19" s="240">
        <v>2714.9812593000001</v>
      </c>
      <c r="AJ19" s="240">
        <v>2741.3647778</v>
      </c>
      <c r="AK19" s="240">
        <v>2756.3471110999999</v>
      </c>
      <c r="AL19" s="240">
        <v>2768.6801111</v>
      </c>
      <c r="AM19" s="240">
        <v>2777.6142963000002</v>
      </c>
      <c r="AN19" s="240">
        <v>2785.2107406999999</v>
      </c>
      <c r="AO19" s="240">
        <v>2790.719963</v>
      </c>
      <c r="AP19" s="240">
        <v>2793.5932222000001</v>
      </c>
      <c r="AQ19" s="240">
        <v>2795.3395556</v>
      </c>
      <c r="AR19" s="240">
        <v>2795.4102222000001</v>
      </c>
      <c r="AS19" s="240">
        <v>2776.9705555999999</v>
      </c>
      <c r="AT19" s="240">
        <v>2786.3158889000001</v>
      </c>
      <c r="AU19" s="240">
        <v>2806.6115556</v>
      </c>
      <c r="AV19" s="240">
        <v>2863.3722222000001</v>
      </c>
      <c r="AW19" s="240">
        <v>2886.4325555999999</v>
      </c>
      <c r="AX19" s="240">
        <v>2901.3072222000001</v>
      </c>
      <c r="AY19" s="240">
        <v>2907.9962221999999</v>
      </c>
      <c r="AZ19" s="240">
        <v>2906.4995555999999</v>
      </c>
      <c r="BA19" s="240">
        <v>2896.8172221999998</v>
      </c>
      <c r="BB19" s="240">
        <v>2904.5092963000002</v>
      </c>
      <c r="BC19" s="240">
        <v>2914.2247407</v>
      </c>
      <c r="BD19" s="240">
        <v>2929.547963</v>
      </c>
      <c r="BE19" s="333">
        <v>2957.924</v>
      </c>
      <c r="BF19" s="333">
        <v>2978.8789999999999</v>
      </c>
      <c r="BG19" s="333">
        <v>2999.8580000000002</v>
      </c>
      <c r="BH19" s="333">
        <v>3021.3229999999999</v>
      </c>
      <c r="BI19" s="333">
        <v>3042.0050000000001</v>
      </c>
      <c r="BJ19" s="333">
        <v>3062.3649999999998</v>
      </c>
      <c r="BK19" s="333">
        <v>3080.701</v>
      </c>
      <c r="BL19" s="333">
        <v>3101.6950000000002</v>
      </c>
      <c r="BM19" s="333">
        <v>3123.643</v>
      </c>
      <c r="BN19" s="333">
        <v>3147.4850000000001</v>
      </c>
      <c r="BO19" s="333">
        <v>3170.64</v>
      </c>
      <c r="BP19" s="333">
        <v>3194.047</v>
      </c>
      <c r="BQ19" s="333">
        <v>3217.4490000000001</v>
      </c>
      <c r="BR19" s="333">
        <v>3241.5509999999999</v>
      </c>
      <c r="BS19" s="333">
        <v>3266.0970000000002</v>
      </c>
      <c r="BT19" s="333">
        <v>3291.9360000000001</v>
      </c>
      <c r="BU19" s="333">
        <v>3316.732</v>
      </c>
      <c r="BV19" s="333">
        <v>3341.3330000000001</v>
      </c>
    </row>
    <row r="20" spans="1:74" ht="11.1" customHeight="1" x14ac:dyDescent="0.2">
      <c r="A20" s="140"/>
      <c r="B20" s="36" t="s">
        <v>698</v>
      </c>
      <c r="C20" s="241"/>
      <c r="D20" s="241"/>
      <c r="E20" s="241"/>
      <c r="F20" s="241"/>
      <c r="G20" s="241"/>
      <c r="H20" s="241"/>
      <c r="I20" s="241"/>
      <c r="J20" s="241"/>
      <c r="K20" s="241"/>
      <c r="L20" s="241"/>
      <c r="M20" s="241"/>
      <c r="N20" s="241"/>
      <c r="O20" s="241"/>
      <c r="P20" s="241"/>
      <c r="Q20" s="241"/>
      <c r="R20" s="241"/>
      <c r="S20" s="241"/>
      <c r="T20" s="241"/>
      <c r="U20" s="241"/>
      <c r="V20" s="241"/>
      <c r="W20" s="241"/>
      <c r="X20" s="241"/>
      <c r="Y20" s="241"/>
      <c r="Z20" s="241"/>
      <c r="AA20" s="241"/>
      <c r="AB20" s="241"/>
      <c r="AC20" s="241"/>
      <c r="AD20" s="241"/>
      <c r="AE20" s="241"/>
      <c r="AF20" s="241"/>
      <c r="AG20" s="241"/>
      <c r="AH20" s="241"/>
      <c r="AI20" s="241"/>
      <c r="AJ20" s="241"/>
      <c r="AK20" s="241"/>
      <c r="AL20" s="241"/>
      <c r="AM20" s="241"/>
      <c r="AN20" s="241"/>
      <c r="AO20" s="241"/>
      <c r="AP20" s="241"/>
      <c r="AQ20" s="241"/>
      <c r="AR20" s="241"/>
      <c r="AS20" s="241"/>
      <c r="AT20" s="241"/>
      <c r="AU20" s="241"/>
      <c r="AV20" s="241"/>
      <c r="AW20" s="241"/>
      <c r="AX20" s="241"/>
      <c r="AY20" s="241"/>
      <c r="AZ20" s="241"/>
      <c r="BA20" s="241"/>
      <c r="BB20" s="241"/>
      <c r="BC20" s="241"/>
      <c r="BD20" s="241"/>
      <c r="BE20" s="353"/>
      <c r="BF20" s="353"/>
      <c r="BG20" s="353"/>
      <c r="BH20" s="353"/>
      <c r="BI20" s="353"/>
      <c r="BJ20" s="353"/>
      <c r="BK20" s="353"/>
      <c r="BL20" s="353"/>
      <c r="BM20" s="353"/>
      <c r="BN20" s="353"/>
      <c r="BO20" s="353"/>
      <c r="BP20" s="353"/>
      <c r="BQ20" s="353"/>
      <c r="BR20" s="353"/>
      <c r="BS20" s="353"/>
      <c r="BT20" s="353"/>
      <c r="BU20" s="353"/>
      <c r="BV20" s="353"/>
    </row>
    <row r="21" spans="1:74" ht="11.1" customHeight="1" x14ac:dyDescent="0.2">
      <c r="A21" s="140" t="s">
        <v>699</v>
      </c>
      <c r="B21" s="39" t="s">
        <v>1114</v>
      </c>
      <c r="C21" s="240">
        <v>11649.3</v>
      </c>
      <c r="D21" s="240">
        <v>11721.3</v>
      </c>
      <c r="E21" s="240">
        <v>11790.7</v>
      </c>
      <c r="F21" s="240">
        <v>11824.2</v>
      </c>
      <c r="G21" s="240">
        <v>11867.7</v>
      </c>
      <c r="H21" s="240">
        <v>11922.6</v>
      </c>
      <c r="I21" s="240">
        <v>11943.1</v>
      </c>
      <c r="J21" s="240">
        <v>12006.1</v>
      </c>
      <c r="K21" s="240">
        <v>12036.7</v>
      </c>
      <c r="L21" s="240">
        <v>12105.2</v>
      </c>
      <c r="M21" s="240">
        <v>12172</v>
      </c>
      <c r="N21" s="240">
        <v>12231.6</v>
      </c>
      <c r="O21" s="240">
        <v>12271</v>
      </c>
      <c r="P21" s="240">
        <v>12315.9</v>
      </c>
      <c r="Q21" s="240">
        <v>12306.1</v>
      </c>
      <c r="R21" s="240">
        <v>12378.7</v>
      </c>
      <c r="S21" s="240">
        <v>12423.1</v>
      </c>
      <c r="T21" s="240">
        <v>12440.8</v>
      </c>
      <c r="U21" s="240">
        <v>12439</v>
      </c>
      <c r="V21" s="240">
        <v>12470.2</v>
      </c>
      <c r="W21" s="240">
        <v>12503.2</v>
      </c>
      <c r="X21" s="240">
        <v>12556</v>
      </c>
      <c r="Y21" s="240">
        <v>12556.8</v>
      </c>
      <c r="Z21" s="240">
        <v>12570.8</v>
      </c>
      <c r="AA21" s="240">
        <v>12563.9</v>
      </c>
      <c r="AB21" s="240">
        <v>12555.7</v>
      </c>
      <c r="AC21" s="240">
        <v>12583.5</v>
      </c>
      <c r="AD21" s="240">
        <v>12611.9</v>
      </c>
      <c r="AE21" s="240">
        <v>12626.8</v>
      </c>
      <c r="AF21" s="240">
        <v>12643</v>
      </c>
      <c r="AG21" s="240">
        <v>12663.5</v>
      </c>
      <c r="AH21" s="240">
        <v>12646</v>
      </c>
      <c r="AI21" s="240">
        <v>12638.3</v>
      </c>
      <c r="AJ21" s="240">
        <v>12613.4</v>
      </c>
      <c r="AK21" s="240">
        <v>12589.4</v>
      </c>
      <c r="AL21" s="240">
        <v>12569.9</v>
      </c>
      <c r="AM21" s="240">
        <v>12627.4</v>
      </c>
      <c r="AN21" s="240">
        <v>12672.3</v>
      </c>
      <c r="AO21" s="240">
        <v>12741.5</v>
      </c>
      <c r="AP21" s="240">
        <v>12732.6</v>
      </c>
      <c r="AQ21" s="240">
        <v>12786.2</v>
      </c>
      <c r="AR21" s="240">
        <v>12778.1</v>
      </c>
      <c r="AS21" s="240">
        <v>12791.1</v>
      </c>
      <c r="AT21" s="240">
        <v>12785.4</v>
      </c>
      <c r="AU21" s="240">
        <v>12786.9</v>
      </c>
      <c r="AV21" s="240">
        <v>12808.8</v>
      </c>
      <c r="AW21" s="240">
        <v>12820.3</v>
      </c>
      <c r="AX21" s="240">
        <v>12852.9</v>
      </c>
      <c r="AY21" s="240">
        <v>12910</v>
      </c>
      <c r="AZ21" s="240">
        <v>12928.5</v>
      </c>
      <c r="BA21" s="240">
        <v>12953.8</v>
      </c>
      <c r="BB21" s="240">
        <v>12978.2</v>
      </c>
      <c r="BC21" s="240">
        <v>13003.634889000001</v>
      </c>
      <c r="BD21" s="240">
        <v>13026.060889</v>
      </c>
      <c r="BE21" s="333">
        <v>13039.72</v>
      </c>
      <c r="BF21" s="333">
        <v>13066.29</v>
      </c>
      <c r="BG21" s="333">
        <v>13097.89</v>
      </c>
      <c r="BH21" s="333">
        <v>13138.14</v>
      </c>
      <c r="BI21" s="333">
        <v>13177.08</v>
      </c>
      <c r="BJ21" s="333">
        <v>13218.34</v>
      </c>
      <c r="BK21" s="333">
        <v>13272.5</v>
      </c>
      <c r="BL21" s="333">
        <v>13310.45</v>
      </c>
      <c r="BM21" s="333">
        <v>13342.76</v>
      </c>
      <c r="BN21" s="333">
        <v>13361.32</v>
      </c>
      <c r="BO21" s="333">
        <v>13388.47</v>
      </c>
      <c r="BP21" s="333">
        <v>13416.1</v>
      </c>
      <c r="BQ21" s="333">
        <v>13443.81</v>
      </c>
      <c r="BR21" s="333">
        <v>13472.68</v>
      </c>
      <c r="BS21" s="333">
        <v>13502.31</v>
      </c>
      <c r="BT21" s="333">
        <v>13531.99</v>
      </c>
      <c r="BU21" s="333">
        <v>13563.69</v>
      </c>
      <c r="BV21" s="333">
        <v>13596.71</v>
      </c>
    </row>
    <row r="22" spans="1:74" ht="11.1" customHeight="1" x14ac:dyDescent="0.2">
      <c r="A22" s="140"/>
      <c r="B22" s="139" t="s">
        <v>720</v>
      </c>
      <c r="C22" s="219"/>
      <c r="D22" s="219"/>
      <c r="E22" s="219"/>
      <c r="F22" s="219"/>
      <c r="G22" s="219"/>
      <c r="H22" s="219"/>
      <c r="I22" s="219"/>
      <c r="J22" s="219"/>
      <c r="K22" s="219"/>
      <c r="L22" s="219"/>
      <c r="M22" s="219"/>
      <c r="N22" s="219"/>
      <c r="O22" s="219"/>
      <c r="P22" s="219"/>
      <c r="Q22" s="219"/>
      <c r="R22" s="219"/>
      <c r="S22" s="219"/>
      <c r="T22" s="219"/>
      <c r="U22" s="219"/>
      <c r="V22" s="219"/>
      <c r="W22" s="219"/>
      <c r="X22" s="219"/>
      <c r="Y22" s="219"/>
      <c r="Z22" s="219"/>
      <c r="AA22" s="219"/>
      <c r="AB22" s="219"/>
      <c r="AC22" s="219"/>
      <c r="AD22" s="219"/>
      <c r="AE22" s="219"/>
      <c r="AF22" s="219"/>
      <c r="AG22" s="219"/>
      <c r="AH22" s="219"/>
      <c r="AI22" s="219"/>
      <c r="AJ22" s="219"/>
      <c r="AK22" s="219"/>
      <c r="AL22" s="219"/>
      <c r="AM22" s="219"/>
      <c r="AN22" s="219"/>
      <c r="AO22" s="219"/>
      <c r="AP22" s="219"/>
      <c r="AQ22" s="219"/>
      <c r="AR22" s="219"/>
      <c r="AS22" s="219"/>
      <c r="AT22" s="219"/>
      <c r="AU22" s="219"/>
      <c r="AV22" s="219"/>
      <c r="AW22" s="219"/>
      <c r="AX22" s="219"/>
      <c r="AY22" s="219"/>
      <c r="AZ22" s="219"/>
      <c r="BA22" s="219"/>
      <c r="BB22" s="219"/>
      <c r="BC22" s="219"/>
      <c r="BD22" s="219"/>
      <c r="BE22" s="332"/>
      <c r="BF22" s="332"/>
      <c r="BG22" s="332"/>
      <c r="BH22" s="332"/>
      <c r="BI22" s="332"/>
      <c r="BJ22" s="332"/>
      <c r="BK22" s="332"/>
      <c r="BL22" s="332"/>
      <c r="BM22" s="332"/>
      <c r="BN22" s="332"/>
      <c r="BO22" s="332"/>
      <c r="BP22" s="332"/>
      <c r="BQ22" s="332"/>
      <c r="BR22" s="332"/>
      <c r="BS22" s="332"/>
      <c r="BT22" s="332"/>
      <c r="BU22" s="332"/>
      <c r="BV22" s="332"/>
    </row>
    <row r="23" spans="1:74" ht="11.1" customHeight="1" x14ac:dyDescent="0.2">
      <c r="A23" s="140" t="s">
        <v>721</v>
      </c>
      <c r="B23" s="209" t="s">
        <v>595</v>
      </c>
      <c r="C23" s="258">
        <v>137.55000000000001</v>
      </c>
      <c r="D23" s="258">
        <v>137.732</v>
      </c>
      <c r="E23" s="258">
        <v>137.99299999999999</v>
      </c>
      <c r="F23" s="258">
        <v>138.304</v>
      </c>
      <c r="G23" s="258">
        <v>138.55600000000001</v>
      </c>
      <c r="H23" s="258">
        <v>138.86199999999999</v>
      </c>
      <c r="I23" s="258">
        <v>139.05799999999999</v>
      </c>
      <c r="J23" s="258">
        <v>139.28399999999999</v>
      </c>
      <c r="K23" s="258">
        <v>139.56800000000001</v>
      </c>
      <c r="L23" s="258">
        <v>139.82300000000001</v>
      </c>
      <c r="M23" s="258">
        <v>140.13</v>
      </c>
      <c r="N23" s="258">
        <v>140.381</v>
      </c>
      <c r="O23" s="258">
        <v>140.59200000000001</v>
      </c>
      <c r="P23" s="258">
        <v>140.85900000000001</v>
      </c>
      <c r="Q23" s="258">
        <v>140.93700000000001</v>
      </c>
      <c r="R23" s="258">
        <v>141.21899999999999</v>
      </c>
      <c r="S23" s="258">
        <v>141.54499999999999</v>
      </c>
      <c r="T23" s="258">
        <v>141.73599999999999</v>
      </c>
      <c r="U23" s="258">
        <v>141.99199999999999</v>
      </c>
      <c r="V23" s="258">
        <v>142.15600000000001</v>
      </c>
      <c r="W23" s="258">
        <v>142.244</v>
      </c>
      <c r="X23" s="258">
        <v>142.595</v>
      </c>
      <c r="Y23" s="258">
        <v>142.85900000000001</v>
      </c>
      <c r="Z23" s="258">
        <v>143.09299999999999</v>
      </c>
      <c r="AA23" s="258">
        <v>143.196</v>
      </c>
      <c r="AB23" s="258">
        <v>143.453</v>
      </c>
      <c r="AC23" s="258">
        <v>143.68799999999999</v>
      </c>
      <c r="AD23" s="258">
        <v>143.86199999999999</v>
      </c>
      <c r="AE23" s="258">
        <v>143.89599999999999</v>
      </c>
      <c r="AF23" s="258">
        <v>144.18100000000001</v>
      </c>
      <c r="AG23" s="258">
        <v>144.506</v>
      </c>
      <c r="AH23" s="258">
        <v>144.68100000000001</v>
      </c>
      <c r="AI23" s="258">
        <v>144.94499999999999</v>
      </c>
      <c r="AJ23" s="258">
        <v>145.08500000000001</v>
      </c>
      <c r="AK23" s="258">
        <v>145.25700000000001</v>
      </c>
      <c r="AL23" s="258">
        <v>145.43700000000001</v>
      </c>
      <c r="AM23" s="258">
        <v>145.696</v>
      </c>
      <c r="AN23" s="258">
        <v>145.89599999999999</v>
      </c>
      <c r="AO23" s="258">
        <v>145.96899999999999</v>
      </c>
      <c r="AP23" s="258">
        <v>146.14400000000001</v>
      </c>
      <c r="AQ23" s="258">
        <v>146.29900000000001</v>
      </c>
      <c r="AR23" s="258">
        <v>146.53800000000001</v>
      </c>
      <c r="AS23" s="258">
        <v>146.72800000000001</v>
      </c>
      <c r="AT23" s="258">
        <v>146.94900000000001</v>
      </c>
      <c r="AU23" s="258">
        <v>146.96299999999999</v>
      </c>
      <c r="AV23" s="258">
        <v>147.23400000000001</v>
      </c>
      <c r="AW23" s="258">
        <v>147.44999999999999</v>
      </c>
      <c r="AX23" s="258">
        <v>147.625</v>
      </c>
      <c r="AY23" s="258">
        <v>147.80099999999999</v>
      </c>
      <c r="AZ23" s="258">
        <v>148.125</v>
      </c>
      <c r="BA23" s="258">
        <v>148.28</v>
      </c>
      <c r="BB23" s="258">
        <v>148.43899999999999</v>
      </c>
      <c r="BC23" s="258">
        <v>148.66200000000001</v>
      </c>
      <c r="BD23" s="258">
        <v>148.86771235000001</v>
      </c>
      <c r="BE23" s="346">
        <v>149.1045</v>
      </c>
      <c r="BF23" s="346">
        <v>149.31870000000001</v>
      </c>
      <c r="BG23" s="346">
        <v>149.5275</v>
      </c>
      <c r="BH23" s="346">
        <v>149.73840000000001</v>
      </c>
      <c r="BI23" s="346">
        <v>149.93090000000001</v>
      </c>
      <c r="BJ23" s="346">
        <v>150.11240000000001</v>
      </c>
      <c r="BK23" s="346">
        <v>150.27889999999999</v>
      </c>
      <c r="BL23" s="346">
        <v>150.44149999999999</v>
      </c>
      <c r="BM23" s="346">
        <v>150.59610000000001</v>
      </c>
      <c r="BN23" s="346">
        <v>150.74690000000001</v>
      </c>
      <c r="BO23" s="346">
        <v>150.88249999999999</v>
      </c>
      <c r="BP23" s="346">
        <v>151.00700000000001</v>
      </c>
      <c r="BQ23" s="346">
        <v>151.11369999999999</v>
      </c>
      <c r="BR23" s="346">
        <v>151.221</v>
      </c>
      <c r="BS23" s="346">
        <v>151.32220000000001</v>
      </c>
      <c r="BT23" s="346">
        <v>151.40649999999999</v>
      </c>
      <c r="BU23" s="346">
        <v>151.50360000000001</v>
      </c>
      <c r="BV23" s="346">
        <v>151.6028</v>
      </c>
    </row>
    <row r="24" spans="1:74" s="143" customFormat="1" ht="11.1" customHeight="1" x14ac:dyDescent="0.2">
      <c r="A24" s="140"/>
      <c r="B24" s="139" t="s">
        <v>1023</v>
      </c>
      <c r="C24" s="258"/>
      <c r="D24" s="258"/>
      <c r="E24" s="258"/>
      <c r="F24" s="258"/>
      <c r="G24" s="258"/>
      <c r="H24" s="258"/>
      <c r="I24" s="258"/>
      <c r="J24" s="258"/>
      <c r="K24" s="258"/>
      <c r="L24" s="258"/>
      <c r="M24" s="258"/>
      <c r="N24" s="258"/>
      <c r="O24" s="258"/>
      <c r="P24" s="258"/>
      <c r="Q24" s="258"/>
      <c r="R24" s="258"/>
      <c r="S24" s="258"/>
      <c r="T24" s="258"/>
      <c r="U24" s="258"/>
      <c r="V24" s="258"/>
      <c r="W24" s="258"/>
      <c r="X24" s="258"/>
      <c r="Y24" s="258"/>
      <c r="Z24" s="258"/>
      <c r="AA24" s="258"/>
      <c r="AB24" s="258"/>
      <c r="AC24" s="258"/>
      <c r="AD24" s="258"/>
      <c r="AE24" s="258"/>
      <c r="AF24" s="258"/>
      <c r="AG24" s="258"/>
      <c r="AH24" s="258"/>
      <c r="AI24" s="258"/>
      <c r="AJ24" s="258"/>
      <c r="AK24" s="258"/>
      <c r="AL24" s="258"/>
      <c r="AM24" s="258"/>
      <c r="AN24" s="258"/>
      <c r="AO24" s="258"/>
      <c r="AP24" s="258"/>
      <c r="AQ24" s="258"/>
      <c r="AR24" s="258"/>
      <c r="AS24" s="258"/>
      <c r="AT24" s="258"/>
      <c r="AU24" s="258"/>
      <c r="AV24" s="258"/>
      <c r="AW24" s="258"/>
      <c r="AX24" s="258"/>
      <c r="AY24" s="258"/>
      <c r="AZ24" s="258"/>
      <c r="BA24" s="258"/>
      <c r="BB24" s="258"/>
      <c r="BC24" s="258"/>
      <c r="BD24" s="258"/>
      <c r="BE24" s="346"/>
      <c r="BF24" s="346"/>
      <c r="BG24" s="346"/>
      <c r="BH24" s="346"/>
      <c r="BI24" s="346"/>
      <c r="BJ24" s="346"/>
      <c r="BK24" s="346"/>
      <c r="BL24" s="346"/>
      <c r="BM24" s="346"/>
      <c r="BN24" s="346"/>
      <c r="BO24" s="346"/>
      <c r="BP24" s="346"/>
      <c r="BQ24" s="346"/>
      <c r="BR24" s="346"/>
      <c r="BS24" s="346"/>
      <c r="BT24" s="346"/>
      <c r="BU24" s="346"/>
      <c r="BV24" s="346"/>
    </row>
    <row r="25" spans="1:74" s="143" customFormat="1" ht="11.1" customHeight="1" x14ac:dyDescent="0.2">
      <c r="A25" s="140" t="s">
        <v>1025</v>
      </c>
      <c r="B25" s="209" t="s">
        <v>1024</v>
      </c>
      <c r="C25" s="258">
        <v>6.6</v>
      </c>
      <c r="D25" s="258">
        <v>6.7</v>
      </c>
      <c r="E25" s="258">
        <v>6.7</v>
      </c>
      <c r="F25" s="258">
        <v>6.3</v>
      </c>
      <c r="G25" s="258">
        <v>6.3</v>
      </c>
      <c r="H25" s="258">
        <v>6.1</v>
      </c>
      <c r="I25" s="258">
        <v>6.2</v>
      </c>
      <c r="J25" s="258">
        <v>6.2</v>
      </c>
      <c r="K25" s="258">
        <v>5.9</v>
      </c>
      <c r="L25" s="258">
        <v>5.7</v>
      </c>
      <c r="M25" s="258">
        <v>5.8</v>
      </c>
      <c r="N25" s="258">
        <v>5.6</v>
      </c>
      <c r="O25" s="258">
        <v>5.7</v>
      </c>
      <c r="P25" s="258">
        <v>5.5</v>
      </c>
      <c r="Q25" s="258">
        <v>5.5</v>
      </c>
      <c r="R25" s="258">
        <v>5.4</v>
      </c>
      <c r="S25" s="258">
        <v>5.5</v>
      </c>
      <c r="T25" s="258">
        <v>5.3</v>
      </c>
      <c r="U25" s="258">
        <v>5.2</v>
      </c>
      <c r="V25" s="258">
        <v>5.0999999999999996</v>
      </c>
      <c r="W25" s="258">
        <v>5</v>
      </c>
      <c r="X25" s="258">
        <v>5</v>
      </c>
      <c r="Y25" s="258">
        <v>5</v>
      </c>
      <c r="Z25" s="258">
        <v>5</v>
      </c>
      <c r="AA25" s="258">
        <v>4.9000000000000004</v>
      </c>
      <c r="AB25" s="258">
        <v>4.9000000000000004</v>
      </c>
      <c r="AC25" s="258">
        <v>5</v>
      </c>
      <c r="AD25" s="258">
        <v>5</v>
      </c>
      <c r="AE25" s="258">
        <v>4.7</v>
      </c>
      <c r="AF25" s="258">
        <v>4.9000000000000004</v>
      </c>
      <c r="AG25" s="258">
        <v>4.9000000000000004</v>
      </c>
      <c r="AH25" s="258">
        <v>4.9000000000000004</v>
      </c>
      <c r="AI25" s="258">
        <v>5</v>
      </c>
      <c r="AJ25" s="258">
        <v>4.9000000000000004</v>
      </c>
      <c r="AK25" s="258">
        <v>4.5999999999999996</v>
      </c>
      <c r="AL25" s="258">
        <v>4.7</v>
      </c>
      <c r="AM25" s="258">
        <v>4.8</v>
      </c>
      <c r="AN25" s="258">
        <v>4.7</v>
      </c>
      <c r="AO25" s="258">
        <v>4.5</v>
      </c>
      <c r="AP25" s="258">
        <v>4.4000000000000004</v>
      </c>
      <c r="AQ25" s="258">
        <v>4.3</v>
      </c>
      <c r="AR25" s="258">
        <v>4.3</v>
      </c>
      <c r="AS25" s="258">
        <v>4.3</v>
      </c>
      <c r="AT25" s="258">
        <v>4.4000000000000004</v>
      </c>
      <c r="AU25" s="258">
        <v>4.2</v>
      </c>
      <c r="AV25" s="258">
        <v>4.0999999999999996</v>
      </c>
      <c r="AW25" s="258">
        <v>4.0999999999999996</v>
      </c>
      <c r="AX25" s="258">
        <v>4.0999999999999996</v>
      </c>
      <c r="AY25" s="258">
        <v>4.0999999999999996</v>
      </c>
      <c r="AZ25" s="258">
        <v>4.0999999999999996</v>
      </c>
      <c r="BA25" s="258">
        <v>4.0999999999999996</v>
      </c>
      <c r="BB25" s="258">
        <v>3.9</v>
      </c>
      <c r="BC25" s="258">
        <v>3.8</v>
      </c>
      <c r="BD25" s="258">
        <v>3.769225037</v>
      </c>
      <c r="BE25" s="346">
        <v>3.7586050000000002</v>
      </c>
      <c r="BF25" s="346">
        <v>3.717997</v>
      </c>
      <c r="BG25" s="346">
        <v>3.6744880000000002</v>
      </c>
      <c r="BH25" s="346">
        <v>3.6158459999999999</v>
      </c>
      <c r="BI25" s="346">
        <v>3.5757110000000001</v>
      </c>
      <c r="BJ25" s="346">
        <v>3.541849</v>
      </c>
      <c r="BK25" s="346">
        <v>3.511927</v>
      </c>
      <c r="BL25" s="346">
        <v>3.4923639999999998</v>
      </c>
      <c r="BM25" s="346">
        <v>3.480826</v>
      </c>
      <c r="BN25" s="346">
        <v>3.481808</v>
      </c>
      <c r="BO25" s="346">
        <v>3.4829469999999998</v>
      </c>
      <c r="BP25" s="346">
        <v>3.4887389999999998</v>
      </c>
      <c r="BQ25" s="346">
        <v>3.502008</v>
      </c>
      <c r="BR25" s="346">
        <v>3.5149889999999999</v>
      </c>
      <c r="BS25" s="346">
        <v>3.5305049999999998</v>
      </c>
      <c r="BT25" s="346">
        <v>3.5503459999999998</v>
      </c>
      <c r="BU25" s="346">
        <v>3.569591</v>
      </c>
      <c r="BV25" s="346">
        <v>3.5900300000000001</v>
      </c>
    </row>
    <row r="26" spans="1:74" ht="11.1" customHeight="1" x14ac:dyDescent="0.2">
      <c r="A26" s="140"/>
      <c r="B26" s="139" t="s">
        <v>1026</v>
      </c>
      <c r="C26" s="243"/>
      <c r="D26" s="243"/>
      <c r="E26" s="243"/>
      <c r="F26" s="243"/>
      <c r="G26" s="243"/>
      <c r="H26" s="243"/>
      <c r="I26" s="243"/>
      <c r="J26" s="243"/>
      <c r="K26" s="243"/>
      <c r="L26" s="243"/>
      <c r="M26" s="243"/>
      <c r="N26" s="243"/>
      <c r="O26" s="243"/>
      <c r="P26" s="243"/>
      <c r="Q26" s="243"/>
      <c r="R26" s="243"/>
      <c r="S26" s="243"/>
      <c r="T26" s="243"/>
      <c r="U26" s="243"/>
      <c r="V26" s="243"/>
      <c r="W26" s="243"/>
      <c r="X26" s="243"/>
      <c r="Y26" s="243"/>
      <c r="Z26" s="243"/>
      <c r="AA26" s="243"/>
      <c r="AB26" s="243"/>
      <c r="AC26" s="243"/>
      <c r="AD26" s="243"/>
      <c r="AE26" s="243"/>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356"/>
      <c r="BF26" s="356"/>
      <c r="BG26" s="356"/>
      <c r="BH26" s="356"/>
      <c r="BI26" s="356"/>
      <c r="BJ26" s="356"/>
      <c r="BK26" s="356"/>
      <c r="BL26" s="356"/>
      <c r="BM26" s="356"/>
      <c r="BN26" s="356"/>
      <c r="BO26" s="356"/>
      <c r="BP26" s="356"/>
      <c r="BQ26" s="356"/>
      <c r="BR26" s="356"/>
      <c r="BS26" s="356"/>
      <c r="BT26" s="356"/>
      <c r="BU26" s="356"/>
      <c r="BV26" s="356"/>
    </row>
    <row r="27" spans="1:74" ht="11.1" customHeight="1" x14ac:dyDescent="0.2">
      <c r="A27" s="140" t="s">
        <v>1027</v>
      </c>
      <c r="B27" s="209" t="s">
        <v>1028</v>
      </c>
      <c r="C27" s="486">
        <v>0.89</v>
      </c>
      <c r="D27" s="486">
        <v>0.94099999999999995</v>
      </c>
      <c r="E27" s="486">
        <v>0.97</v>
      </c>
      <c r="F27" s="486">
        <v>1.0489999999999999</v>
      </c>
      <c r="G27" s="486">
        <v>1.008</v>
      </c>
      <c r="H27" s="486">
        <v>0.90300000000000002</v>
      </c>
      <c r="I27" s="486">
        <v>1.0820000000000001</v>
      </c>
      <c r="J27" s="486">
        <v>0.98299999999999998</v>
      </c>
      <c r="K27" s="486">
        <v>1.02</v>
      </c>
      <c r="L27" s="486">
        <v>1.077</v>
      </c>
      <c r="M27" s="486">
        <v>1.0009999999999999</v>
      </c>
      <c r="N27" s="486">
        <v>1.0680000000000001</v>
      </c>
      <c r="O27" s="486">
        <v>1.0940000000000001</v>
      </c>
      <c r="P27" s="486">
        <v>0.88800000000000001</v>
      </c>
      <c r="Q27" s="486">
        <v>0.96299999999999997</v>
      </c>
      <c r="R27" s="486">
        <v>1.2030000000000001</v>
      </c>
      <c r="S27" s="486">
        <v>1.079</v>
      </c>
      <c r="T27" s="486">
        <v>1.1850000000000001</v>
      </c>
      <c r="U27" s="486">
        <v>1.133</v>
      </c>
      <c r="V27" s="486">
        <v>1.1339999999999999</v>
      </c>
      <c r="W27" s="486">
        <v>1.212</v>
      </c>
      <c r="X27" s="486">
        <v>1.0640000000000001</v>
      </c>
      <c r="Y27" s="486">
        <v>1.171</v>
      </c>
      <c r="Z27" s="486">
        <v>1.155</v>
      </c>
      <c r="AA27" s="486">
        <v>1.1140000000000001</v>
      </c>
      <c r="AB27" s="486">
        <v>1.202</v>
      </c>
      <c r="AC27" s="486">
        <v>1.115</v>
      </c>
      <c r="AD27" s="486">
        <v>1.173</v>
      </c>
      <c r="AE27" s="486">
        <v>1.133</v>
      </c>
      <c r="AF27" s="486">
        <v>1.1830000000000001</v>
      </c>
      <c r="AG27" s="486">
        <v>1.2250000000000001</v>
      </c>
      <c r="AH27" s="486">
        <v>1.161</v>
      </c>
      <c r="AI27" s="486">
        <v>1.0640000000000001</v>
      </c>
      <c r="AJ27" s="486">
        <v>1.327</v>
      </c>
      <c r="AK27" s="486">
        <v>1.151</v>
      </c>
      <c r="AL27" s="486">
        <v>1.28</v>
      </c>
      <c r="AM27" s="486">
        <v>1.2250000000000001</v>
      </c>
      <c r="AN27" s="486">
        <v>1.2889999999999999</v>
      </c>
      <c r="AO27" s="486">
        <v>1.179</v>
      </c>
      <c r="AP27" s="486">
        <v>1.165</v>
      </c>
      <c r="AQ27" s="486">
        <v>1.1220000000000001</v>
      </c>
      <c r="AR27" s="486">
        <v>1.2250000000000001</v>
      </c>
      <c r="AS27" s="486">
        <v>1.1850000000000001</v>
      </c>
      <c r="AT27" s="486">
        <v>1.1719999999999999</v>
      </c>
      <c r="AU27" s="486">
        <v>1.1579999999999999</v>
      </c>
      <c r="AV27" s="486">
        <v>1.2649999999999999</v>
      </c>
      <c r="AW27" s="486">
        <v>1.3029999999999999</v>
      </c>
      <c r="AX27" s="486">
        <v>1.21</v>
      </c>
      <c r="AY27" s="486">
        <v>1.3340000000000001</v>
      </c>
      <c r="AZ27" s="486">
        <v>1.29</v>
      </c>
      <c r="BA27" s="486">
        <v>1.3360000000000001</v>
      </c>
      <c r="BB27" s="486">
        <v>1.2869999999999999</v>
      </c>
      <c r="BC27" s="486">
        <v>1.3000624444</v>
      </c>
      <c r="BD27" s="486">
        <v>1.3022107778000001</v>
      </c>
      <c r="BE27" s="487">
        <v>1.3125549999999999</v>
      </c>
      <c r="BF27" s="487">
        <v>1.320012</v>
      </c>
      <c r="BG27" s="487">
        <v>1.3286119999999999</v>
      </c>
      <c r="BH27" s="487">
        <v>1.34168</v>
      </c>
      <c r="BI27" s="487">
        <v>1.350071</v>
      </c>
      <c r="BJ27" s="487">
        <v>1.3571120000000001</v>
      </c>
      <c r="BK27" s="487">
        <v>1.362859</v>
      </c>
      <c r="BL27" s="487">
        <v>1.367154</v>
      </c>
      <c r="BM27" s="487">
        <v>1.3700540000000001</v>
      </c>
      <c r="BN27" s="487">
        <v>1.3691960000000001</v>
      </c>
      <c r="BO27" s="487">
        <v>1.371081</v>
      </c>
      <c r="BP27" s="487">
        <v>1.3733439999999999</v>
      </c>
      <c r="BQ27" s="487">
        <v>1.3764700000000001</v>
      </c>
      <c r="BR27" s="487">
        <v>1.379129</v>
      </c>
      <c r="BS27" s="487">
        <v>1.381804</v>
      </c>
      <c r="BT27" s="487">
        <v>1.381364</v>
      </c>
      <c r="BU27" s="487">
        <v>1.38642</v>
      </c>
      <c r="BV27" s="487">
        <v>1.39384</v>
      </c>
    </row>
    <row r="28" spans="1:74" s="143" customFormat="1" ht="11.1" customHeight="1" x14ac:dyDescent="0.2">
      <c r="A28" s="142"/>
      <c r="B28" s="209"/>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258"/>
      <c r="BB28" s="258"/>
      <c r="BC28" s="258"/>
      <c r="BD28" s="258"/>
      <c r="BE28" s="346"/>
      <c r="BF28" s="346"/>
      <c r="BG28" s="346"/>
      <c r="BH28" s="346"/>
      <c r="BI28" s="346"/>
      <c r="BJ28" s="346"/>
      <c r="BK28" s="346"/>
      <c r="BL28" s="346"/>
      <c r="BM28" s="346"/>
      <c r="BN28" s="346"/>
      <c r="BO28" s="346"/>
      <c r="BP28" s="346"/>
      <c r="BQ28" s="346"/>
      <c r="BR28" s="346"/>
      <c r="BS28" s="346"/>
      <c r="BT28" s="346"/>
      <c r="BU28" s="346"/>
      <c r="BV28" s="346"/>
    </row>
    <row r="29" spans="1:74" ht="11.1" customHeight="1" x14ac:dyDescent="0.2">
      <c r="A29" s="134"/>
      <c r="B29" s="324" t="s">
        <v>1222</v>
      </c>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c r="AR29" s="220"/>
      <c r="AS29" s="220"/>
      <c r="AT29" s="220"/>
      <c r="AU29" s="220"/>
      <c r="AV29" s="220"/>
      <c r="AW29" s="220"/>
      <c r="AX29" s="220"/>
      <c r="AY29" s="220"/>
      <c r="AZ29" s="220"/>
      <c r="BA29" s="220"/>
      <c r="BB29" s="220"/>
      <c r="BC29" s="220"/>
      <c r="BD29" s="220"/>
      <c r="BE29" s="334"/>
      <c r="BF29" s="334"/>
      <c r="BG29" s="334"/>
      <c r="BH29" s="334"/>
      <c r="BI29" s="334"/>
      <c r="BJ29" s="334"/>
      <c r="BK29" s="334"/>
      <c r="BL29" s="334"/>
      <c r="BM29" s="334"/>
      <c r="BN29" s="334"/>
      <c r="BO29" s="334"/>
      <c r="BP29" s="334"/>
      <c r="BQ29" s="334"/>
      <c r="BR29" s="334"/>
      <c r="BS29" s="334"/>
      <c r="BT29" s="334"/>
      <c r="BU29" s="334"/>
      <c r="BV29" s="334"/>
    </row>
    <row r="30" spans="1:74" ht="11.1" customHeight="1" x14ac:dyDescent="0.2">
      <c r="A30" s="628" t="s">
        <v>723</v>
      </c>
      <c r="B30" s="629" t="s">
        <v>722</v>
      </c>
      <c r="C30" s="258">
        <v>102.70529999999999</v>
      </c>
      <c r="D30" s="258">
        <v>103.6016</v>
      </c>
      <c r="E30" s="258">
        <v>104.58929999999999</v>
      </c>
      <c r="F30" s="258">
        <v>104.7423</v>
      </c>
      <c r="G30" s="258">
        <v>105.05710000000001</v>
      </c>
      <c r="H30" s="258">
        <v>105.4084</v>
      </c>
      <c r="I30" s="258">
        <v>105.5609</v>
      </c>
      <c r="J30" s="258">
        <v>105.47969999999999</v>
      </c>
      <c r="K30" s="258">
        <v>105.7908</v>
      </c>
      <c r="L30" s="258">
        <v>105.8154</v>
      </c>
      <c r="M30" s="258">
        <v>106.663</v>
      </c>
      <c r="N30" s="258">
        <v>106.50320000000001</v>
      </c>
      <c r="O30" s="258">
        <v>105.8772</v>
      </c>
      <c r="P30" s="258">
        <v>105.41930000000001</v>
      </c>
      <c r="Q30" s="258">
        <v>105.0856</v>
      </c>
      <c r="R30" s="258">
        <v>104.5604</v>
      </c>
      <c r="S30" s="258">
        <v>104.0675</v>
      </c>
      <c r="T30" s="258">
        <v>103.6891</v>
      </c>
      <c r="U30" s="258">
        <v>104.2443</v>
      </c>
      <c r="V30" s="258">
        <v>104.1318</v>
      </c>
      <c r="W30" s="258">
        <v>103.7281</v>
      </c>
      <c r="X30" s="258">
        <v>103.3569</v>
      </c>
      <c r="Y30" s="258">
        <v>102.7323</v>
      </c>
      <c r="Z30" s="258">
        <v>102.2696</v>
      </c>
      <c r="AA30" s="258">
        <v>103.0314</v>
      </c>
      <c r="AB30" s="258">
        <v>102.3429</v>
      </c>
      <c r="AC30" s="258">
        <v>101.5415</v>
      </c>
      <c r="AD30" s="258">
        <v>101.7479</v>
      </c>
      <c r="AE30" s="258">
        <v>101.6011</v>
      </c>
      <c r="AF30" s="258">
        <v>101.94759999999999</v>
      </c>
      <c r="AG30" s="258">
        <v>102.1435</v>
      </c>
      <c r="AH30" s="258">
        <v>102.0654</v>
      </c>
      <c r="AI30" s="258">
        <v>101.93040000000001</v>
      </c>
      <c r="AJ30" s="258">
        <v>102.0557</v>
      </c>
      <c r="AK30" s="258">
        <v>101.8293</v>
      </c>
      <c r="AL30" s="258">
        <v>102.7877</v>
      </c>
      <c r="AM30" s="258">
        <v>102.5393</v>
      </c>
      <c r="AN30" s="258">
        <v>102.1574</v>
      </c>
      <c r="AO30" s="258">
        <v>102.7236</v>
      </c>
      <c r="AP30" s="258">
        <v>103.7148</v>
      </c>
      <c r="AQ30" s="258">
        <v>103.71210000000001</v>
      </c>
      <c r="AR30" s="258">
        <v>103.771</v>
      </c>
      <c r="AS30" s="258">
        <v>103.6206</v>
      </c>
      <c r="AT30" s="258">
        <v>103.1956</v>
      </c>
      <c r="AU30" s="258">
        <v>103.176</v>
      </c>
      <c r="AV30" s="258">
        <v>104.7647</v>
      </c>
      <c r="AW30" s="258">
        <v>105.29430000000001</v>
      </c>
      <c r="AX30" s="258">
        <v>105.7698</v>
      </c>
      <c r="AY30" s="258">
        <v>105.4324</v>
      </c>
      <c r="AZ30" s="258">
        <v>105.8741</v>
      </c>
      <c r="BA30" s="258">
        <v>106.42870000000001</v>
      </c>
      <c r="BB30" s="258">
        <v>107.3997</v>
      </c>
      <c r="BC30" s="258">
        <v>107.3006</v>
      </c>
      <c r="BD30" s="258">
        <v>107.52965062</v>
      </c>
      <c r="BE30" s="346">
        <v>107.5478</v>
      </c>
      <c r="BF30" s="346">
        <v>107.7702</v>
      </c>
      <c r="BG30" s="346">
        <v>108.0312</v>
      </c>
      <c r="BH30" s="346">
        <v>108.395</v>
      </c>
      <c r="BI30" s="346">
        <v>108.6853</v>
      </c>
      <c r="BJ30" s="346">
        <v>108.9662</v>
      </c>
      <c r="BK30" s="346">
        <v>109.2634</v>
      </c>
      <c r="BL30" s="346">
        <v>109.50620000000001</v>
      </c>
      <c r="BM30" s="346">
        <v>109.72029999999999</v>
      </c>
      <c r="BN30" s="346">
        <v>109.8665</v>
      </c>
      <c r="BO30" s="346">
        <v>110.0527</v>
      </c>
      <c r="BP30" s="346">
        <v>110.2398</v>
      </c>
      <c r="BQ30" s="346">
        <v>110.43340000000001</v>
      </c>
      <c r="BR30" s="346">
        <v>110.6178</v>
      </c>
      <c r="BS30" s="346">
        <v>110.79859999999999</v>
      </c>
      <c r="BT30" s="346">
        <v>110.95059999999999</v>
      </c>
      <c r="BU30" s="346">
        <v>111.1434</v>
      </c>
      <c r="BV30" s="346">
        <v>111.3515</v>
      </c>
    </row>
    <row r="31" spans="1:74" ht="11.1" customHeight="1" x14ac:dyDescent="0.2">
      <c r="A31" s="325" t="s">
        <v>700</v>
      </c>
      <c r="B31" s="41" t="s">
        <v>1127</v>
      </c>
      <c r="C31" s="258">
        <v>100.20059999999999</v>
      </c>
      <c r="D31" s="258">
        <v>101.3034</v>
      </c>
      <c r="E31" s="258">
        <v>102.1737</v>
      </c>
      <c r="F31" s="258">
        <v>102.0449</v>
      </c>
      <c r="G31" s="258">
        <v>102.2912</v>
      </c>
      <c r="H31" s="258">
        <v>102.6511</v>
      </c>
      <c r="I31" s="258">
        <v>103.03830000000001</v>
      </c>
      <c r="J31" s="258">
        <v>102.599</v>
      </c>
      <c r="K31" s="258">
        <v>102.61660000000001</v>
      </c>
      <c r="L31" s="258">
        <v>102.53019999999999</v>
      </c>
      <c r="M31" s="258">
        <v>103.42489999999999</v>
      </c>
      <c r="N31" s="258">
        <v>103.1216</v>
      </c>
      <c r="O31" s="258">
        <v>102.563</v>
      </c>
      <c r="P31" s="258">
        <v>101.9932</v>
      </c>
      <c r="Q31" s="258">
        <v>102.25749999999999</v>
      </c>
      <c r="R31" s="258">
        <v>102.1754</v>
      </c>
      <c r="S31" s="258">
        <v>102.0433</v>
      </c>
      <c r="T31" s="258">
        <v>101.65389999999999</v>
      </c>
      <c r="U31" s="258">
        <v>102.26819999999999</v>
      </c>
      <c r="V31" s="258">
        <v>102.0202</v>
      </c>
      <c r="W31" s="258">
        <v>101.6251</v>
      </c>
      <c r="X31" s="258">
        <v>101.5789</v>
      </c>
      <c r="Y31" s="258">
        <v>101.3394</v>
      </c>
      <c r="Z31" s="258">
        <v>101.1156</v>
      </c>
      <c r="AA31" s="258">
        <v>101.69159999999999</v>
      </c>
      <c r="AB31" s="258">
        <v>101.3068</v>
      </c>
      <c r="AC31" s="258">
        <v>101.0894</v>
      </c>
      <c r="AD31" s="258">
        <v>100.736</v>
      </c>
      <c r="AE31" s="258">
        <v>100.61320000000001</v>
      </c>
      <c r="AF31" s="258">
        <v>100.91240000000001</v>
      </c>
      <c r="AG31" s="258">
        <v>101.0765</v>
      </c>
      <c r="AH31" s="258">
        <v>100.75539999999999</v>
      </c>
      <c r="AI31" s="258">
        <v>101.044</v>
      </c>
      <c r="AJ31" s="258">
        <v>101.2745</v>
      </c>
      <c r="AK31" s="258">
        <v>101.33669999999999</v>
      </c>
      <c r="AL31" s="258">
        <v>101.69589999999999</v>
      </c>
      <c r="AM31" s="258">
        <v>102.0354</v>
      </c>
      <c r="AN31" s="258">
        <v>102.1644</v>
      </c>
      <c r="AO31" s="258">
        <v>101.7367</v>
      </c>
      <c r="AP31" s="258">
        <v>102.92789999999999</v>
      </c>
      <c r="AQ31" s="258">
        <v>102.5104</v>
      </c>
      <c r="AR31" s="258">
        <v>102.6619</v>
      </c>
      <c r="AS31" s="258">
        <v>102.42140000000001</v>
      </c>
      <c r="AT31" s="258">
        <v>102.1998</v>
      </c>
      <c r="AU31" s="258">
        <v>102.0254</v>
      </c>
      <c r="AV31" s="258">
        <v>103.3783</v>
      </c>
      <c r="AW31" s="258">
        <v>103.70569999999999</v>
      </c>
      <c r="AX31" s="258">
        <v>103.7131</v>
      </c>
      <c r="AY31" s="258">
        <v>103.1568</v>
      </c>
      <c r="AZ31" s="258">
        <v>104.5946</v>
      </c>
      <c r="BA31" s="258">
        <v>104.47580000000001</v>
      </c>
      <c r="BB31" s="258">
        <v>105.0758</v>
      </c>
      <c r="BC31" s="258">
        <v>104.40989999999999</v>
      </c>
      <c r="BD31" s="258">
        <v>105.35568148</v>
      </c>
      <c r="BE31" s="346">
        <v>105.4896</v>
      </c>
      <c r="BF31" s="346">
        <v>105.7277</v>
      </c>
      <c r="BG31" s="346">
        <v>105.9875</v>
      </c>
      <c r="BH31" s="346">
        <v>106.3249</v>
      </c>
      <c r="BI31" s="346">
        <v>106.58629999999999</v>
      </c>
      <c r="BJ31" s="346">
        <v>106.8274</v>
      </c>
      <c r="BK31" s="346">
        <v>107.06359999999999</v>
      </c>
      <c r="BL31" s="346">
        <v>107.253</v>
      </c>
      <c r="BM31" s="346">
        <v>107.41070000000001</v>
      </c>
      <c r="BN31" s="346">
        <v>107.5055</v>
      </c>
      <c r="BO31" s="346">
        <v>107.62350000000001</v>
      </c>
      <c r="BP31" s="346">
        <v>107.7334</v>
      </c>
      <c r="BQ31" s="346">
        <v>107.8192</v>
      </c>
      <c r="BR31" s="346">
        <v>107.9248</v>
      </c>
      <c r="BS31" s="346">
        <v>108.0342</v>
      </c>
      <c r="BT31" s="346">
        <v>108.12560000000001</v>
      </c>
      <c r="BU31" s="346">
        <v>108.259</v>
      </c>
      <c r="BV31" s="346">
        <v>108.4127</v>
      </c>
    </row>
    <row r="32" spans="1:74" ht="11.1" customHeight="1" x14ac:dyDescent="0.2">
      <c r="A32" s="630" t="s">
        <v>1106</v>
      </c>
      <c r="B32" s="631" t="s">
        <v>1128</v>
      </c>
      <c r="C32" s="258">
        <v>101.35429999999999</v>
      </c>
      <c r="D32" s="258">
        <v>103.28319999999999</v>
      </c>
      <c r="E32" s="258">
        <v>102.49850000000001</v>
      </c>
      <c r="F32" s="258">
        <v>103.1756</v>
      </c>
      <c r="G32" s="258">
        <v>102.9198</v>
      </c>
      <c r="H32" s="258">
        <v>103.035</v>
      </c>
      <c r="I32" s="258">
        <v>102.25709999999999</v>
      </c>
      <c r="J32" s="258">
        <v>102.0994</v>
      </c>
      <c r="K32" s="258">
        <v>102.1319</v>
      </c>
      <c r="L32" s="258">
        <v>103.0038</v>
      </c>
      <c r="M32" s="258">
        <v>104.2157</v>
      </c>
      <c r="N32" s="258">
        <v>104.3519</v>
      </c>
      <c r="O32" s="258">
        <v>103.97110000000001</v>
      </c>
      <c r="P32" s="258">
        <v>103.9239</v>
      </c>
      <c r="Q32" s="258">
        <v>104.6814</v>
      </c>
      <c r="R32" s="258">
        <v>104.2531</v>
      </c>
      <c r="S32" s="258">
        <v>103.6206</v>
      </c>
      <c r="T32" s="258">
        <v>103.86450000000001</v>
      </c>
      <c r="U32" s="258">
        <v>104.1</v>
      </c>
      <c r="V32" s="258">
        <v>104.8856</v>
      </c>
      <c r="W32" s="258">
        <v>105.2251</v>
      </c>
      <c r="X32" s="258">
        <v>104.5578</v>
      </c>
      <c r="Y32" s="258">
        <v>105.224</v>
      </c>
      <c r="Z32" s="258">
        <v>104.9224</v>
      </c>
      <c r="AA32" s="258">
        <v>106.4062</v>
      </c>
      <c r="AB32" s="258">
        <v>105.8289</v>
      </c>
      <c r="AC32" s="258">
        <v>106.0508</v>
      </c>
      <c r="AD32" s="258">
        <v>105.5115</v>
      </c>
      <c r="AE32" s="258">
        <v>106.42400000000001</v>
      </c>
      <c r="AF32" s="258">
        <v>107.3712</v>
      </c>
      <c r="AG32" s="258">
        <v>107.1105</v>
      </c>
      <c r="AH32" s="258">
        <v>107.0247</v>
      </c>
      <c r="AI32" s="258">
        <v>106.9199</v>
      </c>
      <c r="AJ32" s="258">
        <v>106.9327</v>
      </c>
      <c r="AK32" s="258">
        <v>106.5137</v>
      </c>
      <c r="AL32" s="258">
        <v>107.0748</v>
      </c>
      <c r="AM32" s="258">
        <v>108.8882</v>
      </c>
      <c r="AN32" s="258">
        <v>109.88509999999999</v>
      </c>
      <c r="AO32" s="258">
        <v>108.6875</v>
      </c>
      <c r="AP32" s="258">
        <v>110.2229</v>
      </c>
      <c r="AQ32" s="258">
        <v>109.7992</v>
      </c>
      <c r="AR32" s="258">
        <v>110.40860000000001</v>
      </c>
      <c r="AS32" s="258">
        <v>111.3852</v>
      </c>
      <c r="AT32" s="258">
        <v>112.2569</v>
      </c>
      <c r="AU32" s="258">
        <v>112.67359999999999</v>
      </c>
      <c r="AV32" s="258">
        <v>112.4799</v>
      </c>
      <c r="AW32" s="258">
        <v>112.1874</v>
      </c>
      <c r="AX32" s="258">
        <v>112.8831</v>
      </c>
      <c r="AY32" s="258">
        <v>112.8425</v>
      </c>
      <c r="AZ32" s="258">
        <v>115.6674</v>
      </c>
      <c r="BA32" s="258">
        <v>113.7244</v>
      </c>
      <c r="BB32" s="258">
        <v>115.0264</v>
      </c>
      <c r="BC32" s="258">
        <v>114.96720000000001</v>
      </c>
      <c r="BD32" s="258">
        <v>114.34643704</v>
      </c>
      <c r="BE32" s="346">
        <v>114.56270000000001</v>
      </c>
      <c r="BF32" s="346">
        <v>114.7394</v>
      </c>
      <c r="BG32" s="346">
        <v>114.9221</v>
      </c>
      <c r="BH32" s="346">
        <v>115.11839999999999</v>
      </c>
      <c r="BI32" s="346">
        <v>115.30719999999999</v>
      </c>
      <c r="BJ32" s="346">
        <v>115.4962</v>
      </c>
      <c r="BK32" s="346">
        <v>115.6927</v>
      </c>
      <c r="BL32" s="346">
        <v>115.87649999999999</v>
      </c>
      <c r="BM32" s="346">
        <v>116.05500000000001</v>
      </c>
      <c r="BN32" s="346">
        <v>116.224</v>
      </c>
      <c r="BO32" s="346">
        <v>116.39490000000001</v>
      </c>
      <c r="BP32" s="346">
        <v>116.5637</v>
      </c>
      <c r="BQ32" s="346">
        <v>116.7276</v>
      </c>
      <c r="BR32" s="346">
        <v>116.8938</v>
      </c>
      <c r="BS32" s="346">
        <v>117.05970000000001</v>
      </c>
      <c r="BT32" s="346">
        <v>117.2144</v>
      </c>
      <c r="BU32" s="346">
        <v>117.3879</v>
      </c>
      <c r="BV32" s="346">
        <v>117.5692</v>
      </c>
    </row>
    <row r="33" spans="1:74" ht="11.1" customHeight="1" x14ac:dyDescent="0.2">
      <c r="A33" s="630" t="s">
        <v>1107</v>
      </c>
      <c r="B33" s="631" t="s">
        <v>1129</v>
      </c>
      <c r="C33" s="258">
        <v>98.929400000000001</v>
      </c>
      <c r="D33" s="258">
        <v>97.678799999999995</v>
      </c>
      <c r="E33" s="258">
        <v>97.849500000000006</v>
      </c>
      <c r="F33" s="258">
        <v>100.6935</v>
      </c>
      <c r="G33" s="258">
        <v>98.823499999999996</v>
      </c>
      <c r="H33" s="258">
        <v>99.708299999999994</v>
      </c>
      <c r="I33" s="258">
        <v>99.368899999999996</v>
      </c>
      <c r="J33" s="258">
        <v>99.418800000000005</v>
      </c>
      <c r="K33" s="258">
        <v>99.814300000000003</v>
      </c>
      <c r="L33" s="258">
        <v>99.082700000000003</v>
      </c>
      <c r="M33" s="258">
        <v>99.832599999999999</v>
      </c>
      <c r="N33" s="258">
        <v>100.2079</v>
      </c>
      <c r="O33" s="258">
        <v>99.361800000000002</v>
      </c>
      <c r="P33" s="258">
        <v>98.585400000000007</v>
      </c>
      <c r="Q33" s="258">
        <v>99.601900000000001</v>
      </c>
      <c r="R33" s="258">
        <v>99.804500000000004</v>
      </c>
      <c r="S33" s="258">
        <v>99.736000000000004</v>
      </c>
      <c r="T33" s="258">
        <v>98.480500000000006</v>
      </c>
      <c r="U33" s="258">
        <v>98.495999999999995</v>
      </c>
      <c r="V33" s="258">
        <v>98.158500000000004</v>
      </c>
      <c r="W33" s="258">
        <v>98.502300000000005</v>
      </c>
      <c r="X33" s="258">
        <v>98.199700000000007</v>
      </c>
      <c r="Y33" s="258">
        <v>97.144900000000007</v>
      </c>
      <c r="Z33" s="258">
        <v>96.833200000000005</v>
      </c>
      <c r="AA33" s="258">
        <v>97.606999999999999</v>
      </c>
      <c r="AB33" s="258">
        <v>97.731999999999999</v>
      </c>
      <c r="AC33" s="258">
        <v>97.522099999999995</v>
      </c>
      <c r="AD33" s="258">
        <v>96.710499999999996</v>
      </c>
      <c r="AE33" s="258">
        <v>97.723200000000006</v>
      </c>
      <c r="AF33" s="258">
        <v>97.697000000000003</v>
      </c>
      <c r="AG33" s="258">
        <v>97.630300000000005</v>
      </c>
      <c r="AH33" s="258">
        <v>96.744200000000006</v>
      </c>
      <c r="AI33" s="258">
        <v>97.818600000000004</v>
      </c>
      <c r="AJ33" s="258">
        <v>98.480099999999993</v>
      </c>
      <c r="AK33" s="258">
        <v>99.004300000000001</v>
      </c>
      <c r="AL33" s="258">
        <v>97.561400000000006</v>
      </c>
      <c r="AM33" s="258">
        <v>97.375</v>
      </c>
      <c r="AN33" s="258">
        <v>98.433800000000005</v>
      </c>
      <c r="AO33" s="258">
        <v>97.543800000000005</v>
      </c>
      <c r="AP33" s="258">
        <v>97.395300000000006</v>
      </c>
      <c r="AQ33" s="258">
        <v>96.636799999999994</v>
      </c>
      <c r="AR33" s="258">
        <v>96.664900000000003</v>
      </c>
      <c r="AS33" s="258">
        <v>95.6648</v>
      </c>
      <c r="AT33" s="258">
        <v>97.116500000000002</v>
      </c>
      <c r="AU33" s="258">
        <v>96.392899999999997</v>
      </c>
      <c r="AV33" s="258">
        <v>95.076999999999998</v>
      </c>
      <c r="AW33" s="258">
        <v>96.2761</v>
      </c>
      <c r="AX33" s="258">
        <v>96.979500000000002</v>
      </c>
      <c r="AY33" s="258">
        <v>95.134500000000003</v>
      </c>
      <c r="AZ33" s="258">
        <v>96.312899999999999</v>
      </c>
      <c r="BA33" s="258">
        <v>95.301900000000003</v>
      </c>
      <c r="BB33" s="258">
        <v>97.036799999999999</v>
      </c>
      <c r="BC33" s="258">
        <v>96.353300000000004</v>
      </c>
      <c r="BD33" s="258">
        <v>95.661976049000003</v>
      </c>
      <c r="BE33" s="346">
        <v>95.697640000000007</v>
      </c>
      <c r="BF33" s="346">
        <v>95.707179999999994</v>
      </c>
      <c r="BG33" s="346">
        <v>95.705719999999999</v>
      </c>
      <c r="BH33" s="346">
        <v>95.693889999999996</v>
      </c>
      <c r="BI33" s="346">
        <v>95.669920000000005</v>
      </c>
      <c r="BJ33" s="346">
        <v>95.634469999999993</v>
      </c>
      <c r="BK33" s="346">
        <v>95.582539999999995</v>
      </c>
      <c r="BL33" s="346">
        <v>95.527839999999998</v>
      </c>
      <c r="BM33" s="346">
        <v>95.465379999999996</v>
      </c>
      <c r="BN33" s="346">
        <v>95.36842</v>
      </c>
      <c r="BO33" s="346">
        <v>95.310509999999994</v>
      </c>
      <c r="BP33" s="346">
        <v>95.26491</v>
      </c>
      <c r="BQ33" s="346">
        <v>95.237880000000004</v>
      </c>
      <c r="BR33" s="346">
        <v>95.21217</v>
      </c>
      <c r="BS33" s="346">
        <v>95.194059999999993</v>
      </c>
      <c r="BT33" s="346">
        <v>95.1661</v>
      </c>
      <c r="BU33" s="346">
        <v>95.176240000000007</v>
      </c>
      <c r="BV33" s="346">
        <v>95.207049999999995</v>
      </c>
    </row>
    <row r="34" spans="1:74" ht="11.1" customHeight="1" x14ac:dyDescent="0.2">
      <c r="A34" s="630" t="s">
        <v>1108</v>
      </c>
      <c r="B34" s="631" t="s">
        <v>1130</v>
      </c>
      <c r="C34" s="258">
        <v>102.7315</v>
      </c>
      <c r="D34" s="258">
        <v>102.4177</v>
      </c>
      <c r="E34" s="258">
        <v>102.425</v>
      </c>
      <c r="F34" s="258">
        <v>102.8428</v>
      </c>
      <c r="G34" s="258">
        <v>101.0231</v>
      </c>
      <c r="H34" s="258">
        <v>99.242500000000007</v>
      </c>
      <c r="I34" s="258">
        <v>100.324</v>
      </c>
      <c r="J34" s="258">
        <v>99.906000000000006</v>
      </c>
      <c r="K34" s="258">
        <v>98.629400000000004</v>
      </c>
      <c r="L34" s="258">
        <v>96.660399999999996</v>
      </c>
      <c r="M34" s="258">
        <v>97.656099999999995</v>
      </c>
      <c r="N34" s="258">
        <v>98.463099999999997</v>
      </c>
      <c r="O34" s="258">
        <v>96.834999999999994</v>
      </c>
      <c r="P34" s="258">
        <v>97.625299999999996</v>
      </c>
      <c r="Q34" s="258">
        <v>96.245099999999994</v>
      </c>
      <c r="R34" s="258">
        <v>96.8917</v>
      </c>
      <c r="S34" s="258">
        <v>96.643299999999996</v>
      </c>
      <c r="T34" s="258">
        <v>95.644499999999994</v>
      </c>
      <c r="U34" s="258">
        <v>97.030900000000003</v>
      </c>
      <c r="V34" s="258">
        <v>97.701999999999998</v>
      </c>
      <c r="W34" s="258">
        <v>98.926500000000004</v>
      </c>
      <c r="X34" s="258">
        <v>101.0044</v>
      </c>
      <c r="Y34" s="258">
        <v>101.0581</v>
      </c>
      <c r="Z34" s="258">
        <v>100.7176</v>
      </c>
      <c r="AA34" s="258">
        <v>101.7273</v>
      </c>
      <c r="AB34" s="258">
        <v>103.2865</v>
      </c>
      <c r="AC34" s="258">
        <v>104.8809</v>
      </c>
      <c r="AD34" s="258">
        <v>103.3</v>
      </c>
      <c r="AE34" s="258">
        <v>103.57980000000001</v>
      </c>
      <c r="AF34" s="258">
        <v>105.0827</v>
      </c>
      <c r="AG34" s="258">
        <v>105.3385</v>
      </c>
      <c r="AH34" s="258">
        <v>105.2389</v>
      </c>
      <c r="AI34" s="258">
        <v>105.51220000000001</v>
      </c>
      <c r="AJ34" s="258">
        <v>104.5234</v>
      </c>
      <c r="AK34" s="258">
        <v>105.3272</v>
      </c>
      <c r="AL34" s="258">
        <v>104.3095</v>
      </c>
      <c r="AM34" s="258">
        <v>106.2131</v>
      </c>
      <c r="AN34" s="258">
        <v>104.7393</v>
      </c>
      <c r="AO34" s="258">
        <v>105.5549</v>
      </c>
      <c r="AP34" s="258">
        <v>108.00700000000001</v>
      </c>
      <c r="AQ34" s="258">
        <v>109.30719999999999</v>
      </c>
      <c r="AR34" s="258">
        <v>109.23820000000001</v>
      </c>
      <c r="AS34" s="258">
        <v>106.39400000000001</v>
      </c>
      <c r="AT34" s="258">
        <v>105.72239999999999</v>
      </c>
      <c r="AU34" s="258">
        <v>102.02760000000001</v>
      </c>
      <c r="AV34" s="258">
        <v>107.4267</v>
      </c>
      <c r="AW34" s="258">
        <v>107.26990000000001</v>
      </c>
      <c r="AX34" s="258">
        <v>107.5883</v>
      </c>
      <c r="AY34" s="258">
        <v>107.6455</v>
      </c>
      <c r="AZ34" s="258">
        <v>105.5063</v>
      </c>
      <c r="BA34" s="258">
        <v>106.10339999999999</v>
      </c>
      <c r="BB34" s="258">
        <v>106.7236</v>
      </c>
      <c r="BC34" s="258">
        <v>105.5283</v>
      </c>
      <c r="BD34" s="258">
        <v>107.81899136</v>
      </c>
      <c r="BE34" s="346">
        <v>107.92059999999999</v>
      </c>
      <c r="BF34" s="346">
        <v>108.08159999999999</v>
      </c>
      <c r="BG34" s="346">
        <v>108.22929999999999</v>
      </c>
      <c r="BH34" s="346">
        <v>108.3633</v>
      </c>
      <c r="BI34" s="346">
        <v>108.48439999999999</v>
      </c>
      <c r="BJ34" s="346">
        <v>108.59220000000001</v>
      </c>
      <c r="BK34" s="346">
        <v>108.68219999999999</v>
      </c>
      <c r="BL34" s="346">
        <v>108.76690000000001</v>
      </c>
      <c r="BM34" s="346">
        <v>108.8419</v>
      </c>
      <c r="BN34" s="346">
        <v>108.8909</v>
      </c>
      <c r="BO34" s="346">
        <v>108.9585</v>
      </c>
      <c r="BP34" s="346">
        <v>109.0284</v>
      </c>
      <c r="BQ34" s="346">
        <v>109.0936</v>
      </c>
      <c r="BR34" s="346">
        <v>109.1737</v>
      </c>
      <c r="BS34" s="346">
        <v>109.2615</v>
      </c>
      <c r="BT34" s="346">
        <v>109.36579999999999</v>
      </c>
      <c r="BU34" s="346">
        <v>109.46250000000001</v>
      </c>
      <c r="BV34" s="346">
        <v>109.5604</v>
      </c>
    </row>
    <row r="35" spans="1:74" ht="11.1" customHeight="1" x14ac:dyDescent="0.2">
      <c r="A35" s="630" t="s">
        <v>1109</v>
      </c>
      <c r="B35" s="631" t="s">
        <v>1131</v>
      </c>
      <c r="C35" s="258">
        <v>94.432299999999998</v>
      </c>
      <c r="D35" s="258">
        <v>94.561300000000003</v>
      </c>
      <c r="E35" s="258">
        <v>95.303600000000003</v>
      </c>
      <c r="F35" s="258">
        <v>95.436999999999998</v>
      </c>
      <c r="G35" s="258">
        <v>94.534899999999993</v>
      </c>
      <c r="H35" s="258">
        <v>95.626000000000005</v>
      </c>
      <c r="I35" s="258">
        <v>96.125200000000007</v>
      </c>
      <c r="J35" s="258">
        <v>96.720600000000005</v>
      </c>
      <c r="K35" s="258">
        <v>96.452100000000002</v>
      </c>
      <c r="L35" s="258">
        <v>95.706599999999995</v>
      </c>
      <c r="M35" s="258">
        <v>95.986599999999996</v>
      </c>
      <c r="N35" s="258">
        <v>96.296000000000006</v>
      </c>
      <c r="O35" s="258">
        <v>95.923400000000001</v>
      </c>
      <c r="P35" s="258">
        <v>95.913200000000003</v>
      </c>
      <c r="Q35" s="258">
        <v>95.183599999999998</v>
      </c>
      <c r="R35" s="258">
        <v>95.624700000000004</v>
      </c>
      <c r="S35" s="258">
        <v>94.678299999999993</v>
      </c>
      <c r="T35" s="258">
        <v>95.173699999999997</v>
      </c>
      <c r="U35" s="258">
        <v>95.196799999999996</v>
      </c>
      <c r="V35" s="258">
        <v>94.514399999999995</v>
      </c>
      <c r="W35" s="258">
        <v>94.863200000000006</v>
      </c>
      <c r="X35" s="258">
        <v>95.0989</v>
      </c>
      <c r="Y35" s="258">
        <v>95.410700000000006</v>
      </c>
      <c r="Z35" s="258">
        <v>95.031099999999995</v>
      </c>
      <c r="AA35" s="258">
        <v>95.837599999999995</v>
      </c>
      <c r="AB35" s="258">
        <v>95.133399999999995</v>
      </c>
      <c r="AC35" s="258">
        <v>95.913499999999999</v>
      </c>
      <c r="AD35" s="258">
        <v>95.165099999999995</v>
      </c>
      <c r="AE35" s="258">
        <v>95.008099999999999</v>
      </c>
      <c r="AF35" s="258">
        <v>93.988100000000003</v>
      </c>
      <c r="AG35" s="258">
        <v>93.759799999999998</v>
      </c>
      <c r="AH35" s="258">
        <v>93.5839</v>
      </c>
      <c r="AI35" s="258">
        <v>94.193899999999999</v>
      </c>
      <c r="AJ35" s="258">
        <v>94.147000000000006</v>
      </c>
      <c r="AK35" s="258">
        <v>94.7483</v>
      </c>
      <c r="AL35" s="258">
        <v>94.982200000000006</v>
      </c>
      <c r="AM35" s="258">
        <v>94.3416</v>
      </c>
      <c r="AN35" s="258">
        <v>93.903199999999998</v>
      </c>
      <c r="AO35" s="258">
        <v>94.43</v>
      </c>
      <c r="AP35" s="258">
        <v>95.109899999999996</v>
      </c>
      <c r="AQ35" s="258">
        <v>96.006500000000003</v>
      </c>
      <c r="AR35" s="258">
        <v>96.443600000000004</v>
      </c>
      <c r="AS35" s="258">
        <v>97.1875</v>
      </c>
      <c r="AT35" s="258">
        <v>94.720299999999995</v>
      </c>
      <c r="AU35" s="258">
        <v>92.164599999999993</v>
      </c>
      <c r="AV35" s="258">
        <v>97.617800000000003</v>
      </c>
      <c r="AW35" s="258">
        <v>98.076700000000002</v>
      </c>
      <c r="AX35" s="258">
        <v>97.464500000000001</v>
      </c>
      <c r="AY35" s="258">
        <v>95.891499999999994</v>
      </c>
      <c r="AZ35" s="258">
        <v>96.840100000000007</v>
      </c>
      <c r="BA35" s="258">
        <v>97.356999999999999</v>
      </c>
      <c r="BB35" s="258">
        <v>97.776799999999994</v>
      </c>
      <c r="BC35" s="258">
        <v>98.240200000000002</v>
      </c>
      <c r="BD35" s="258">
        <v>99.093263085999993</v>
      </c>
      <c r="BE35" s="346">
        <v>99.248189999999994</v>
      </c>
      <c r="BF35" s="346">
        <v>99.553070000000005</v>
      </c>
      <c r="BG35" s="346">
        <v>99.85727</v>
      </c>
      <c r="BH35" s="346">
        <v>100.17610000000001</v>
      </c>
      <c r="BI35" s="346">
        <v>100.4674</v>
      </c>
      <c r="BJ35" s="346">
        <v>100.7465</v>
      </c>
      <c r="BK35" s="346">
        <v>101.0151</v>
      </c>
      <c r="BL35" s="346">
        <v>101.2684</v>
      </c>
      <c r="BM35" s="346">
        <v>101.5081</v>
      </c>
      <c r="BN35" s="346">
        <v>101.69289999999999</v>
      </c>
      <c r="BO35" s="346">
        <v>101.93640000000001</v>
      </c>
      <c r="BP35" s="346">
        <v>102.1974</v>
      </c>
      <c r="BQ35" s="346">
        <v>102.49460000000001</v>
      </c>
      <c r="BR35" s="346">
        <v>102.77630000000001</v>
      </c>
      <c r="BS35" s="346">
        <v>103.06140000000001</v>
      </c>
      <c r="BT35" s="346">
        <v>103.3438</v>
      </c>
      <c r="BU35" s="346">
        <v>103.64019999999999</v>
      </c>
      <c r="BV35" s="346">
        <v>103.9444</v>
      </c>
    </row>
    <row r="36" spans="1:74" ht="11.1" customHeight="1" x14ac:dyDescent="0.2">
      <c r="A36" s="630" t="s">
        <v>1110</v>
      </c>
      <c r="B36" s="631" t="s">
        <v>1132</v>
      </c>
      <c r="C36" s="258">
        <v>106.11069999999999</v>
      </c>
      <c r="D36" s="258">
        <v>105.93519999999999</v>
      </c>
      <c r="E36" s="258">
        <v>107.39919999999999</v>
      </c>
      <c r="F36" s="258">
        <v>107.8456</v>
      </c>
      <c r="G36" s="258">
        <v>109.1095</v>
      </c>
      <c r="H36" s="258">
        <v>110.014</v>
      </c>
      <c r="I36" s="258">
        <v>111.3762</v>
      </c>
      <c r="J36" s="258">
        <v>110.9782</v>
      </c>
      <c r="K36" s="258">
        <v>111.1769</v>
      </c>
      <c r="L36" s="258">
        <v>110.196</v>
      </c>
      <c r="M36" s="258">
        <v>109.1704</v>
      </c>
      <c r="N36" s="258">
        <v>109.5716</v>
      </c>
      <c r="O36" s="258">
        <v>109.8077</v>
      </c>
      <c r="P36" s="258">
        <v>108.3382</v>
      </c>
      <c r="Q36" s="258">
        <v>107.45780000000001</v>
      </c>
      <c r="R36" s="258">
        <v>108.8523</v>
      </c>
      <c r="S36" s="258">
        <v>109.0047</v>
      </c>
      <c r="T36" s="258">
        <v>109.33759999999999</v>
      </c>
      <c r="U36" s="258">
        <v>109.9255</v>
      </c>
      <c r="V36" s="258">
        <v>110.7898</v>
      </c>
      <c r="W36" s="258">
        <v>109.2029</v>
      </c>
      <c r="X36" s="258">
        <v>110.9044</v>
      </c>
      <c r="Y36" s="258">
        <v>111.5621</v>
      </c>
      <c r="Z36" s="258">
        <v>112.8184</v>
      </c>
      <c r="AA36" s="258">
        <v>112.6473</v>
      </c>
      <c r="AB36" s="258">
        <v>112.34780000000001</v>
      </c>
      <c r="AC36" s="258">
        <v>111.7945</v>
      </c>
      <c r="AD36" s="258">
        <v>111.76090000000001</v>
      </c>
      <c r="AE36" s="258">
        <v>111.1442</v>
      </c>
      <c r="AF36" s="258">
        <v>111.0587</v>
      </c>
      <c r="AG36" s="258">
        <v>110.8553</v>
      </c>
      <c r="AH36" s="258">
        <v>109.8574</v>
      </c>
      <c r="AI36" s="258">
        <v>110.4833</v>
      </c>
      <c r="AJ36" s="258">
        <v>110.9487</v>
      </c>
      <c r="AK36" s="258">
        <v>111.2624</v>
      </c>
      <c r="AL36" s="258">
        <v>111.70359999999999</v>
      </c>
      <c r="AM36" s="258">
        <v>112.73480000000001</v>
      </c>
      <c r="AN36" s="258">
        <v>114.64700000000001</v>
      </c>
      <c r="AO36" s="258">
        <v>114.5012</v>
      </c>
      <c r="AP36" s="258">
        <v>113.6185</v>
      </c>
      <c r="AQ36" s="258">
        <v>112.6752</v>
      </c>
      <c r="AR36" s="258">
        <v>113.1754</v>
      </c>
      <c r="AS36" s="258">
        <v>113.40600000000001</v>
      </c>
      <c r="AT36" s="258">
        <v>111.9272</v>
      </c>
      <c r="AU36" s="258">
        <v>115.5647</v>
      </c>
      <c r="AV36" s="258">
        <v>115.9327</v>
      </c>
      <c r="AW36" s="258">
        <v>116.9906</v>
      </c>
      <c r="AX36" s="258">
        <v>118.4676</v>
      </c>
      <c r="AY36" s="258">
        <v>116.1037</v>
      </c>
      <c r="AZ36" s="258">
        <v>121.5266</v>
      </c>
      <c r="BA36" s="258">
        <v>119.9729</v>
      </c>
      <c r="BB36" s="258">
        <v>121.1413</v>
      </c>
      <c r="BC36" s="258">
        <v>120.84269999999999</v>
      </c>
      <c r="BD36" s="258">
        <v>120.68678518999999</v>
      </c>
      <c r="BE36" s="346">
        <v>120.94240000000001</v>
      </c>
      <c r="BF36" s="346">
        <v>121.2324</v>
      </c>
      <c r="BG36" s="346">
        <v>121.5196</v>
      </c>
      <c r="BH36" s="346">
        <v>121.79389999999999</v>
      </c>
      <c r="BI36" s="346">
        <v>122.0835</v>
      </c>
      <c r="BJ36" s="346">
        <v>122.3781</v>
      </c>
      <c r="BK36" s="346">
        <v>122.68680000000001</v>
      </c>
      <c r="BL36" s="346">
        <v>122.9847</v>
      </c>
      <c r="BM36" s="346">
        <v>123.2807</v>
      </c>
      <c r="BN36" s="346">
        <v>123.5703</v>
      </c>
      <c r="BO36" s="346">
        <v>123.8664</v>
      </c>
      <c r="BP36" s="346">
        <v>124.16419999999999</v>
      </c>
      <c r="BQ36" s="346">
        <v>124.462</v>
      </c>
      <c r="BR36" s="346">
        <v>124.7649</v>
      </c>
      <c r="BS36" s="346">
        <v>125.07089999999999</v>
      </c>
      <c r="BT36" s="346">
        <v>125.4175</v>
      </c>
      <c r="BU36" s="346">
        <v>125.70189999999999</v>
      </c>
      <c r="BV36" s="346">
        <v>125.9616</v>
      </c>
    </row>
    <row r="37" spans="1:74" ht="11.1" customHeight="1" x14ac:dyDescent="0.2">
      <c r="A37" s="630" t="s">
        <v>1111</v>
      </c>
      <c r="B37" s="631" t="s">
        <v>1133</v>
      </c>
      <c r="C37" s="258">
        <v>101.9615</v>
      </c>
      <c r="D37" s="258">
        <v>103.544</v>
      </c>
      <c r="E37" s="258">
        <v>104.1952</v>
      </c>
      <c r="F37" s="258">
        <v>104.1482</v>
      </c>
      <c r="G37" s="258">
        <v>103.66160000000001</v>
      </c>
      <c r="H37" s="258">
        <v>104.9795</v>
      </c>
      <c r="I37" s="258">
        <v>105.2841</v>
      </c>
      <c r="J37" s="258">
        <v>104.6983</v>
      </c>
      <c r="K37" s="258">
        <v>105.42659999999999</v>
      </c>
      <c r="L37" s="258">
        <v>103.6825</v>
      </c>
      <c r="M37" s="258">
        <v>102.29689999999999</v>
      </c>
      <c r="N37" s="258">
        <v>104.136</v>
      </c>
      <c r="O37" s="258">
        <v>101.2765</v>
      </c>
      <c r="P37" s="258">
        <v>98.826099999999997</v>
      </c>
      <c r="Q37" s="258">
        <v>96.653599999999997</v>
      </c>
      <c r="R37" s="258">
        <v>96.498400000000004</v>
      </c>
      <c r="S37" s="258">
        <v>96.114099999999993</v>
      </c>
      <c r="T37" s="258">
        <v>98.504199999999997</v>
      </c>
      <c r="U37" s="258">
        <v>98.016900000000007</v>
      </c>
      <c r="V37" s="258">
        <v>96.337599999999995</v>
      </c>
      <c r="W37" s="258">
        <v>94.908900000000003</v>
      </c>
      <c r="X37" s="258">
        <v>96.069199999999995</v>
      </c>
      <c r="Y37" s="258">
        <v>95.091999999999999</v>
      </c>
      <c r="Z37" s="258">
        <v>93.452200000000005</v>
      </c>
      <c r="AA37" s="258">
        <v>94.209000000000003</v>
      </c>
      <c r="AB37" s="258">
        <v>94.527799999999999</v>
      </c>
      <c r="AC37" s="258">
        <v>94.454899999999995</v>
      </c>
      <c r="AD37" s="258">
        <v>93.619699999999995</v>
      </c>
      <c r="AE37" s="258">
        <v>94.534199999999998</v>
      </c>
      <c r="AF37" s="258">
        <v>93.321100000000001</v>
      </c>
      <c r="AG37" s="258">
        <v>91.372299999999996</v>
      </c>
      <c r="AH37" s="258">
        <v>91.073499999999996</v>
      </c>
      <c r="AI37" s="258">
        <v>89.902299999999997</v>
      </c>
      <c r="AJ37" s="258">
        <v>89.133499999999998</v>
      </c>
      <c r="AK37" s="258">
        <v>91.361599999999996</v>
      </c>
      <c r="AL37" s="258">
        <v>92.852900000000005</v>
      </c>
      <c r="AM37" s="258">
        <v>93.506900000000002</v>
      </c>
      <c r="AN37" s="258">
        <v>94.656499999999994</v>
      </c>
      <c r="AO37" s="258">
        <v>93.774699999999996</v>
      </c>
      <c r="AP37" s="258">
        <v>93.951999999999998</v>
      </c>
      <c r="AQ37" s="258">
        <v>91.977199999999996</v>
      </c>
      <c r="AR37" s="258">
        <v>92.903099999999995</v>
      </c>
      <c r="AS37" s="258">
        <v>92.301699999999997</v>
      </c>
      <c r="AT37" s="258">
        <v>93.6905</v>
      </c>
      <c r="AU37" s="258">
        <v>94.810400000000001</v>
      </c>
      <c r="AV37" s="258">
        <v>94.686999999999998</v>
      </c>
      <c r="AW37" s="258">
        <v>96.1785</v>
      </c>
      <c r="AX37" s="258">
        <v>94.803799999999995</v>
      </c>
      <c r="AY37" s="258">
        <v>94.737499999999997</v>
      </c>
      <c r="AZ37" s="258">
        <v>96.494100000000003</v>
      </c>
      <c r="BA37" s="258">
        <v>97.383600000000001</v>
      </c>
      <c r="BB37" s="258">
        <v>96.642499999999998</v>
      </c>
      <c r="BC37" s="258">
        <v>94.685900000000004</v>
      </c>
      <c r="BD37" s="258">
        <v>98.520686667000007</v>
      </c>
      <c r="BE37" s="346">
        <v>99.005769999999998</v>
      </c>
      <c r="BF37" s="346">
        <v>99.41489</v>
      </c>
      <c r="BG37" s="346">
        <v>99.766580000000005</v>
      </c>
      <c r="BH37" s="346">
        <v>100.0998</v>
      </c>
      <c r="BI37" s="346">
        <v>100.3075</v>
      </c>
      <c r="BJ37" s="346">
        <v>100.4285</v>
      </c>
      <c r="BK37" s="346">
        <v>100.3918</v>
      </c>
      <c r="BL37" s="346">
        <v>100.3929</v>
      </c>
      <c r="BM37" s="346">
        <v>100.3609</v>
      </c>
      <c r="BN37" s="346">
        <v>100.22020000000001</v>
      </c>
      <c r="BO37" s="346">
        <v>100.1782</v>
      </c>
      <c r="BP37" s="346">
        <v>100.1596</v>
      </c>
      <c r="BQ37" s="346">
        <v>100.1932</v>
      </c>
      <c r="BR37" s="346">
        <v>100.1996</v>
      </c>
      <c r="BS37" s="346">
        <v>100.2077</v>
      </c>
      <c r="BT37" s="346">
        <v>100.1611</v>
      </c>
      <c r="BU37" s="346">
        <v>100.2148</v>
      </c>
      <c r="BV37" s="346">
        <v>100.3125</v>
      </c>
    </row>
    <row r="38" spans="1:74" ht="11.1" customHeight="1" x14ac:dyDescent="0.2">
      <c r="A38" s="325" t="s">
        <v>1101</v>
      </c>
      <c r="B38" s="41" t="s">
        <v>1134</v>
      </c>
      <c r="C38" s="258">
        <v>101.68462916</v>
      </c>
      <c r="D38" s="258">
        <v>101.94922987</v>
      </c>
      <c r="E38" s="258">
        <v>102.3818845</v>
      </c>
      <c r="F38" s="258">
        <v>103.1024876</v>
      </c>
      <c r="G38" s="258">
        <v>102.57492128</v>
      </c>
      <c r="H38" s="258">
        <v>102.99262897</v>
      </c>
      <c r="I38" s="258">
        <v>103.29434221</v>
      </c>
      <c r="J38" s="258">
        <v>103.02467446999999</v>
      </c>
      <c r="K38" s="258">
        <v>103.10579018999999</v>
      </c>
      <c r="L38" s="258">
        <v>102.11167485999999</v>
      </c>
      <c r="M38" s="258">
        <v>101.79876452000001</v>
      </c>
      <c r="N38" s="258">
        <v>102.49413316</v>
      </c>
      <c r="O38" s="258">
        <v>101.23883932</v>
      </c>
      <c r="P38" s="258">
        <v>100.27508782</v>
      </c>
      <c r="Q38" s="258">
        <v>99.584834520000001</v>
      </c>
      <c r="R38" s="258">
        <v>99.966588810000005</v>
      </c>
      <c r="S38" s="258">
        <v>99.737988259999995</v>
      </c>
      <c r="T38" s="258">
        <v>100.20305639999999</v>
      </c>
      <c r="U38" s="258">
        <v>100.35380499999999</v>
      </c>
      <c r="V38" s="258">
        <v>100.05010197</v>
      </c>
      <c r="W38" s="258">
        <v>99.782890089999995</v>
      </c>
      <c r="X38" s="258">
        <v>100.48823056000001</v>
      </c>
      <c r="Y38" s="258">
        <v>100.37906283</v>
      </c>
      <c r="Z38" s="258">
        <v>100.13716117</v>
      </c>
      <c r="AA38" s="258">
        <v>100.77504044</v>
      </c>
      <c r="AB38" s="258">
        <v>100.87263323000001</v>
      </c>
      <c r="AC38" s="258">
        <v>101.09706805</v>
      </c>
      <c r="AD38" s="258">
        <v>100.33364567</v>
      </c>
      <c r="AE38" s="258">
        <v>100.71926928000001</v>
      </c>
      <c r="AF38" s="258">
        <v>100.37212006999999</v>
      </c>
      <c r="AG38" s="258">
        <v>99.875140860000002</v>
      </c>
      <c r="AH38" s="258">
        <v>99.527312629999997</v>
      </c>
      <c r="AI38" s="258">
        <v>99.635407060000006</v>
      </c>
      <c r="AJ38" s="258">
        <v>99.507159329999993</v>
      </c>
      <c r="AK38" s="258">
        <v>100.51178247999999</v>
      </c>
      <c r="AL38" s="258">
        <v>100.54497173</v>
      </c>
      <c r="AM38" s="258">
        <v>101.41570188999999</v>
      </c>
      <c r="AN38" s="258">
        <v>101.92230413</v>
      </c>
      <c r="AO38" s="258">
        <v>101.68728702</v>
      </c>
      <c r="AP38" s="258">
        <v>102.36474329000001</v>
      </c>
      <c r="AQ38" s="258">
        <v>101.68809194000001</v>
      </c>
      <c r="AR38" s="258">
        <v>102.22428404999999</v>
      </c>
      <c r="AS38" s="258">
        <v>101.81867635</v>
      </c>
      <c r="AT38" s="258">
        <v>101.20864657</v>
      </c>
      <c r="AU38" s="258">
        <v>100.21061494</v>
      </c>
      <c r="AV38" s="258">
        <v>102.77734353</v>
      </c>
      <c r="AW38" s="258">
        <v>103.57943016999999</v>
      </c>
      <c r="AX38" s="258">
        <v>103.4582352</v>
      </c>
      <c r="AY38" s="258">
        <v>102.19326108999999</v>
      </c>
      <c r="AZ38" s="258">
        <v>104.07358754000001</v>
      </c>
      <c r="BA38" s="258">
        <v>104.02109511</v>
      </c>
      <c r="BB38" s="258">
        <v>104.40934712000001</v>
      </c>
      <c r="BC38" s="258">
        <v>103.67383074</v>
      </c>
      <c r="BD38" s="258">
        <v>104.95285579</v>
      </c>
      <c r="BE38" s="346">
        <v>105.2115</v>
      </c>
      <c r="BF38" s="346">
        <v>105.48180000000001</v>
      </c>
      <c r="BG38" s="346">
        <v>105.7362</v>
      </c>
      <c r="BH38" s="346">
        <v>105.9931</v>
      </c>
      <c r="BI38" s="346">
        <v>106.20180000000001</v>
      </c>
      <c r="BJ38" s="346">
        <v>106.3809</v>
      </c>
      <c r="BK38" s="346">
        <v>106.51300000000001</v>
      </c>
      <c r="BL38" s="346">
        <v>106.6456</v>
      </c>
      <c r="BM38" s="346">
        <v>106.76130000000001</v>
      </c>
      <c r="BN38" s="346">
        <v>106.81399999999999</v>
      </c>
      <c r="BO38" s="346">
        <v>106.93089999999999</v>
      </c>
      <c r="BP38" s="346">
        <v>107.0658</v>
      </c>
      <c r="BQ38" s="346">
        <v>107.23560000000001</v>
      </c>
      <c r="BR38" s="346">
        <v>107.3935</v>
      </c>
      <c r="BS38" s="346">
        <v>107.55670000000001</v>
      </c>
      <c r="BT38" s="346">
        <v>107.7114</v>
      </c>
      <c r="BU38" s="346">
        <v>107.895</v>
      </c>
      <c r="BV38" s="346">
        <v>108.0938</v>
      </c>
    </row>
    <row r="39" spans="1:74" ht="11.1" customHeight="1" x14ac:dyDescent="0.2">
      <c r="A39" s="325" t="s">
        <v>1102</v>
      </c>
      <c r="B39" s="41" t="s">
        <v>1135</v>
      </c>
      <c r="C39" s="258">
        <v>102.31583397</v>
      </c>
      <c r="D39" s="258">
        <v>102.91971617999999</v>
      </c>
      <c r="E39" s="258">
        <v>103.64952931000001</v>
      </c>
      <c r="F39" s="258">
        <v>104.01228636</v>
      </c>
      <c r="G39" s="258">
        <v>104.17204028</v>
      </c>
      <c r="H39" s="258">
        <v>104.25466495000001</v>
      </c>
      <c r="I39" s="258">
        <v>104.840779</v>
      </c>
      <c r="J39" s="258">
        <v>104.71760813</v>
      </c>
      <c r="K39" s="258">
        <v>104.41243428999999</v>
      </c>
      <c r="L39" s="258">
        <v>104.08703625</v>
      </c>
      <c r="M39" s="258">
        <v>104.30346897</v>
      </c>
      <c r="N39" s="258">
        <v>104.79651997000001</v>
      </c>
      <c r="O39" s="258">
        <v>103.86230319000001</v>
      </c>
      <c r="P39" s="258">
        <v>103.42300152</v>
      </c>
      <c r="Q39" s="258">
        <v>102.93670704</v>
      </c>
      <c r="R39" s="258">
        <v>103.27279458</v>
      </c>
      <c r="S39" s="258">
        <v>103.08144655</v>
      </c>
      <c r="T39" s="258">
        <v>103.03505765</v>
      </c>
      <c r="U39" s="258">
        <v>103.73565309999999</v>
      </c>
      <c r="V39" s="258">
        <v>104.15222289</v>
      </c>
      <c r="W39" s="258">
        <v>104.03898959999999</v>
      </c>
      <c r="X39" s="258">
        <v>104.5832686</v>
      </c>
      <c r="Y39" s="258">
        <v>104.41744848</v>
      </c>
      <c r="Z39" s="258">
        <v>104.73640808</v>
      </c>
      <c r="AA39" s="258">
        <v>105.41084698</v>
      </c>
      <c r="AB39" s="258">
        <v>105.24464621</v>
      </c>
      <c r="AC39" s="258">
        <v>105.47108550999999</v>
      </c>
      <c r="AD39" s="258">
        <v>104.96118349</v>
      </c>
      <c r="AE39" s="258">
        <v>105.04814795</v>
      </c>
      <c r="AF39" s="258">
        <v>105.6243357</v>
      </c>
      <c r="AG39" s="258">
        <v>105.30007275</v>
      </c>
      <c r="AH39" s="258">
        <v>105.03110063</v>
      </c>
      <c r="AI39" s="258">
        <v>105.16982953999999</v>
      </c>
      <c r="AJ39" s="258">
        <v>105.33121237</v>
      </c>
      <c r="AK39" s="258">
        <v>106.19359462</v>
      </c>
      <c r="AL39" s="258">
        <v>106.41912493</v>
      </c>
      <c r="AM39" s="258">
        <v>107.52603089999999</v>
      </c>
      <c r="AN39" s="258">
        <v>108.03930911</v>
      </c>
      <c r="AO39" s="258">
        <v>107.72589443</v>
      </c>
      <c r="AP39" s="258">
        <v>108.37609691</v>
      </c>
      <c r="AQ39" s="258">
        <v>108.07788949</v>
      </c>
      <c r="AR39" s="258">
        <v>108.19687221</v>
      </c>
      <c r="AS39" s="258">
        <v>107.93783209</v>
      </c>
      <c r="AT39" s="258">
        <v>108.03079713</v>
      </c>
      <c r="AU39" s="258">
        <v>108.51762099</v>
      </c>
      <c r="AV39" s="258">
        <v>109.56408141999999</v>
      </c>
      <c r="AW39" s="258">
        <v>110.24814988999999</v>
      </c>
      <c r="AX39" s="258">
        <v>110.52519737</v>
      </c>
      <c r="AY39" s="258">
        <v>110.01072307</v>
      </c>
      <c r="AZ39" s="258">
        <v>111.79773292</v>
      </c>
      <c r="BA39" s="258">
        <v>111.22713942</v>
      </c>
      <c r="BB39" s="258">
        <v>111.62408705</v>
      </c>
      <c r="BC39" s="258">
        <v>111.03818665</v>
      </c>
      <c r="BD39" s="258">
        <v>112.17154290000001</v>
      </c>
      <c r="BE39" s="346">
        <v>112.50149999999999</v>
      </c>
      <c r="BF39" s="346">
        <v>112.7878</v>
      </c>
      <c r="BG39" s="346">
        <v>113.05800000000001</v>
      </c>
      <c r="BH39" s="346">
        <v>113.31959999999999</v>
      </c>
      <c r="BI39" s="346">
        <v>113.55240000000001</v>
      </c>
      <c r="BJ39" s="346">
        <v>113.76349999999999</v>
      </c>
      <c r="BK39" s="346">
        <v>113.9393</v>
      </c>
      <c r="BL39" s="346">
        <v>114.1178</v>
      </c>
      <c r="BM39" s="346">
        <v>114.2851</v>
      </c>
      <c r="BN39" s="346">
        <v>114.42449999999999</v>
      </c>
      <c r="BO39" s="346">
        <v>114.5821</v>
      </c>
      <c r="BP39" s="346">
        <v>114.741</v>
      </c>
      <c r="BQ39" s="346">
        <v>114.8981</v>
      </c>
      <c r="BR39" s="346">
        <v>115.06229999999999</v>
      </c>
      <c r="BS39" s="346">
        <v>115.2303</v>
      </c>
      <c r="BT39" s="346">
        <v>115.3993</v>
      </c>
      <c r="BU39" s="346">
        <v>115.5772</v>
      </c>
      <c r="BV39" s="346">
        <v>115.7611</v>
      </c>
    </row>
    <row r="40" spans="1:74" ht="11.1" customHeight="1" x14ac:dyDescent="0.2">
      <c r="A40" s="325" t="s">
        <v>1103</v>
      </c>
      <c r="B40" s="41" t="s">
        <v>1136</v>
      </c>
      <c r="C40" s="258">
        <v>101.32301286000001</v>
      </c>
      <c r="D40" s="258">
        <v>102.04477319</v>
      </c>
      <c r="E40" s="258">
        <v>102.65661784</v>
      </c>
      <c r="F40" s="258">
        <v>102.986729</v>
      </c>
      <c r="G40" s="258">
        <v>102.86941265</v>
      </c>
      <c r="H40" s="258">
        <v>103.25087416</v>
      </c>
      <c r="I40" s="258">
        <v>103.51472378</v>
      </c>
      <c r="J40" s="258">
        <v>103.14478391999999</v>
      </c>
      <c r="K40" s="258">
        <v>103.14109404</v>
      </c>
      <c r="L40" s="258">
        <v>102.55769967000001</v>
      </c>
      <c r="M40" s="258">
        <v>102.77425606</v>
      </c>
      <c r="N40" s="258">
        <v>102.93650819</v>
      </c>
      <c r="O40" s="258">
        <v>101.91971495999999</v>
      </c>
      <c r="P40" s="258">
        <v>101.21727442</v>
      </c>
      <c r="Q40" s="258">
        <v>100.88217856999999</v>
      </c>
      <c r="R40" s="258">
        <v>101.03115147</v>
      </c>
      <c r="S40" s="258">
        <v>100.94760717</v>
      </c>
      <c r="T40" s="258">
        <v>100.91940357</v>
      </c>
      <c r="U40" s="258">
        <v>101.30545718</v>
      </c>
      <c r="V40" s="258">
        <v>100.85644241999999</v>
      </c>
      <c r="W40" s="258">
        <v>100.70142355999999</v>
      </c>
      <c r="X40" s="258">
        <v>100.87516764</v>
      </c>
      <c r="Y40" s="258">
        <v>100.69979352</v>
      </c>
      <c r="Z40" s="258">
        <v>100.48113028</v>
      </c>
      <c r="AA40" s="258">
        <v>101.09860985</v>
      </c>
      <c r="AB40" s="258">
        <v>100.97622052</v>
      </c>
      <c r="AC40" s="258">
        <v>101.11120705</v>
      </c>
      <c r="AD40" s="258">
        <v>100.49391429000001</v>
      </c>
      <c r="AE40" s="258">
        <v>100.69836004</v>
      </c>
      <c r="AF40" s="258">
        <v>100.62447043</v>
      </c>
      <c r="AG40" s="258">
        <v>100.56750528000001</v>
      </c>
      <c r="AH40" s="258">
        <v>100.35131853999999</v>
      </c>
      <c r="AI40" s="258">
        <v>100.52988347</v>
      </c>
      <c r="AJ40" s="258">
        <v>100.5945509</v>
      </c>
      <c r="AK40" s="258">
        <v>101.25990005</v>
      </c>
      <c r="AL40" s="258">
        <v>101.33798543</v>
      </c>
      <c r="AM40" s="258">
        <v>102.02979551999999</v>
      </c>
      <c r="AN40" s="258">
        <v>102.34434659</v>
      </c>
      <c r="AO40" s="258">
        <v>102.01329226999999</v>
      </c>
      <c r="AP40" s="258">
        <v>103.05118314000001</v>
      </c>
      <c r="AQ40" s="258">
        <v>102.5166428</v>
      </c>
      <c r="AR40" s="258">
        <v>102.95106568999999</v>
      </c>
      <c r="AS40" s="258">
        <v>102.56756177</v>
      </c>
      <c r="AT40" s="258">
        <v>102.00917035000001</v>
      </c>
      <c r="AU40" s="258">
        <v>100.99255932</v>
      </c>
      <c r="AV40" s="258">
        <v>103.44288374999999</v>
      </c>
      <c r="AW40" s="258">
        <v>104.26951036</v>
      </c>
      <c r="AX40" s="258">
        <v>103.98331025</v>
      </c>
      <c r="AY40" s="258">
        <v>102.97684119</v>
      </c>
      <c r="AZ40" s="258">
        <v>104.46534339</v>
      </c>
      <c r="BA40" s="258">
        <v>104.74297342</v>
      </c>
      <c r="BB40" s="258">
        <v>105.07177514999999</v>
      </c>
      <c r="BC40" s="258">
        <v>104.28832765999999</v>
      </c>
      <c r="BD40" s="258">
        <v>105.72637158000001</v>
      </c>
      <c r="BE40" s="346">
        <v>105.9872</v>
      </c>
      <c r="BF40" s="346">
        <v>106.29049999999999</v>
      </c>
      <c r="BG40" s="346">
        <v>106.5882</v>
      </c>
      <c r="BH40" s="346">
        <v>106.9105</v>
      </c>
      <c r="BI40" s="346">
        <v>107.1747</v>
      </c>
      <c r="BJ40" s="346">
        <v>107.4109</v>
      </c>
      <c r="BK40" s="346">
        <v>107.61069999999999</v>
      </c>
      <c r="BL40" s="346">
        <v>107.797</v>
      </c>
      <c r="BM40" s="346">
        <v>107.9614</v>
      </c>
      <c r="BN40" s="346">
        <v>108.0544</v>
      </c>
      <c r="BO40" s="346">
        <v>108.2124</v>
      </c>
      <c r="BP40" s="346">
        <v>108.3858</v>
      </c>
      <c r="BQ40" s="346">
        <v>108.5879</v>
      </c>
      <c r="BR40" s="346">
        <v>108.7821</v>
      </c>
      <c r="BS40" s="346">
        <v>108.9817</v>
      </c>
      <c r="BT40" s="346">
        <v>109.16540000000001</v>
      </c>
      <c r="BU40" s="346">
        <v>109.392</v>
      </c>
      <c r="BV40" s="346">
        <v>109.6401</v>
      </c>
    </row>
    <row r="41" spans="1:74" ht="11.1" customHeight="1" x14ac:dyDescent="0.2">
      <c r="A41" s="325" t="s">
        <v>1104</v>
      </c>
      <c r="B41" s="41" t="s">
        <v>1137</v>
      </c>
      <c r="C41" s="258">
        <v>101.71191858</v>
      </c>
      <c r="D41" s="258">
        <v>102.09762966</v>
      </c>
      <c r="E41" s="258">
        <v>102.28712587</v>
      </c>
      <c r="F41" s="258">
        <v>102.67871667999999</v>
      </c>
      <c r="G41" s="258">
        <v>101.73662244</v>
      </c>
      <c r="H41" s="258">
        <v>101.61640373</v>
      </c>
      <c r="I41" s="258">
        <v>102.33326537000001</v>
      </c>
      <c r="J41" s="258">
        <v>101.9105287</v>
      </c>
      <c r="K41" s="258">
        <v>101.47838536</v>
      </c>
      <c r="L41" s="258">
        <v>100.60287244</v>
      </c>
      <c r="M41" s="258">
        <v>100.66333041999999</v>
      </c>
      <c r="N41" s="258">
        <v>100.71739501</v>
      </c>
      <c r="O41" s="258">
        <v>99.564825670000005</v>
      </c>
      <c r="P41" s="258">
        <v>99.084418099999994</v>
      </c>
      <c r="Q41" s="258">
        <v>98.27402515</v>
      </c>
      <c r="R41" s="258">
        <v>98.950762350000005</v>
      </c>
      <c r="S41" s="258">
        <v>99.031572109999999</v>
      </c>
      <c r="T41" s="258">
        <v>98.630570520000006</v>
      </c>
      <c r="U41" s="258">
        <v>98.810209439999994</v>
      </c>
      <c r="V41" s="258">
        <v>98.388428140000002</v>
      </c>
      <c r="W41" s="258">
        <v>98.583861069999998</v>
      </c>
      <c r="X41" s="258">
        <v>99.053141319999995</v>
      </c>
      <c r="Y41" s="258">
        <v>99.323652659999993</v>
      </c>
      <c r="Z41" s="258">
        <v>98.925989430000001</v>
      </c>
      <c r="AA41" s="258">
        <v>99.650429549999998</v>
      </c>
      <c r="AB41" s="258">
        <v>99.69825582</v>
      </c>
      <c r="AC41" s="258">
        <v>100.41698552</v>
      </c>
      <c r="AD41" s="258">
        <v>99.423598089999999</v>
      </c>
      <c r="AE41" s="258">
        <v>99.759088270000007</v>
      </c>
      <c r="AF41" s="258">
        <v>99.671978409999994</v>
      </c>
      <c r="AG41" s="258">
        <v>99.862347619999994</v>
      </c>
      <c r="AH41" s="258">
        <v>99.707275440000004</v>
      </c>
      <c r="AI41" s="258">
        <v>100.30336020999999</v>
      </c>
      <c r="AJ41" s="258">
        <v>99.848644489999998</v>
      </c>
      <c r="AK41" s="258">
        <v>100.98851793999999</v>
      </c>
      <c r="AL41" s="258">
        <v>100.81626267999999</v>
      </c>
      <c r="AM41" s="258">
        <v>101.74851454</v>
      </c>
      <c r="AN41" s="258">
        <v>101.62256304</v>
      </c>
      <c r="AO41" s="258">
        <v>101.86087345</v>
      </c>
      <c r="AP41" s="258">
        <v>103.3279216</v>
      </c>
      <c r="AQ41" s="258">
        <v>103.41419002000001</v>
      </c>
      <c r="AR41" s="258">
        <v>103.86231284</v>
      </c>
      <c r="AS41" s="258">
        <v>103.51487040000001</v>
      </c>
      <c r="AT41" s="258">
        <v>102.06126148</v>
      </c>
      <c r="AU41" s="258">
        <v>99.33274274</v>
      </c>
      <c r="AV41" s="258">
        <v>104.03050782</v>
      </c>
      <c r="AW41" s="258">
        <v>105.10880808</v>
      </c>
      <c r="AX41" s="258">
        <v>104.46718332</v>
      </c>
      <c r="AY41" s="258">
        <v>102.65700784000001</v>
      </c>
      <c r="AZ41" s="258">
        <v>103.73812535</v>
      </c>
      <c r="BA41" s="258">
        <v>104.38198921</v>
      </c>
      <c r="BB41" s="258">
        <v>104.84986807</v>
      </c>
      <c r="BC41" s="258">
        <v>104.49035971000001</v>
      </c>
      <c r="BD41" s="258">
        <v>105.64147749999999</v>
      </c>
      <c r="BE41" s="346">
        <v>105.871</v>
      </c>
      <c r="BF41" s="346">
        <v>106.1849</v>
      </c>
      <c r="BG41" s="346">
        <v>106.4926</v>
      </c>
      <c r="BH41" s="346">
        <v>106.81829999999999</v>
      </c>
      <c r="BI41" s="346">
        <v>107.095</v>
      </c>
      <c r="BJ41" s="346">
        <v>107.3472</v>
      </c>
      <c r="BK41" s="346">
        <v>107.5697</v>
      </c>
      <c r="BL41" s="346">
        <v>107.7765</v>
      </c>
      <c r="BM41" s="346">
        <v>107.96250000000001</v>
      </c>
      <c r="BN41" s="346">
        <v>108.071</v>
      </c>
      <c r="BO41" s="346">
        <v>108.25790000000001</v>
      </c>
      <c r="BP41" s="346">
        <v>108.4666</v>
      </c>
      <c r="BQ41" s="346">
        <v>108.7174</v>
      </c>
      <c r="BR41" s="346">
        <v>108.9541</v>
      </c>
      <c r="BS41" s="346">
        <v>109.1972</v>
      </c>
      <c r="BT41" s="346">
        <v>109.4374</v>
      </c>
      <c r="BU41" s="346">
        <v>109.7002</v>
      </c>
      <c r="BV41" s="346">
        <v>109.9764</v>
      </c>
    </row>
    <row r="42" spans="1:74" ht="11.1" customHeight="1" x14ac:dyDescent="0.2">
      <c r="A42" s="37"/>
      <c r="B42" s="41"/>
      <c r="C42" s="258"/>
      <c r="D42" s="258"/>
      <c r="E42" s="258"/>
      <c r="F42" s="258"/>
      <c r="G42" s="258"/>
      <c r="H42" s="258"/>
      <c r="I42" s="258"/>
      <c r="J42" s="258"/>
      <c r="K42" s="258"/>
      <c r="L42" s="258"/>
      <c r="M42" s="258"/>
      <c r="N42" s="258"/>
      <c r="O42" s="258"/>
      <c r="P42" s="258"/>
      <c r="Q42" s="258"/>
      <c r="R42" s="258"/>
      <c r="S42" s="258"/>
      <c r="T42" s="258"/>
      <c r="U42" s="258"/>
      <c r="V42" s="258"/>
      <c r="W42" s="258"/>
      <c r="X42" s="258"/>
      <c r="Y42" s="258"/>
      <c r="Z42" s="258"/>
      <c r="AA42" s="258"/>
      <c r="AB42" s="258"/>
      <c r="AC42" s="258"/>
      <c r="AD42" s="258"/>
      <c r="AE42" s="258"/>
      <c r="AF42" s="258"/>
      <c r="AG42" s="258"/>
      <c r="AH42" s="258"/>
      <c r="AI42" s="258"/>
      <c r="AJ42" s="258"/>
      <c r="AK42" s="258"/>
      <c r="AL42" s="258"/>
      <c r="AM42" s="258"/>
      <c r="AN42" s="258"/>
      <c r="AO42" s="258"/>
      <c r="AP42" s="258"/>
      <c r="AQ42" s="258"/>
      <c r="AR42" s="258"/>
      <c r="AS42" s="258"/>
      <c r="AT42" s="258"/>
      <c r="AU42" s="258"/>
      <c r="AV42" s="258"/>
      <c r="AW42" s="258"/>
      <c r="AX42" s="258"/>
      <c r="AY42" s="258"/>
      <c r="AZ42" s="258"/>
      <c r="BA42" s="258"/>
      <c r="BB42" s="258"/>
      <c r="BC42" s="258"/>
      <c r="BD42" s="258"/>
      <c r="BE42" s="346"/>
      <c r="BF42" s="346"/>
      <c r="BG42" s="346"/>
      <c r="BH42" s="346"/>
      <c r="BI42" s="346"/>
      <c r="BJ42" s="346"/>
      <c r="BK42" s="346"/>
      <c r="BL42" s="346"/>
      <c r="BM42" s="346"/>
      <c r="BN42" s="346"/>
      <c r="BO42" s="346"/>
      <c r="BP42" s="346"/>
      <c r="BQ42" s="346"/>
      <c r="BR42" s="346"/>
      <c r="BS42" s="346"/>
      <c r="BT42" s="346"/>
      <c r="BU42" s="346"/>
      <c r="BV42" s="346"/>
    </row>
    <row r="43" spans="1:74" ht="11.1" customHeight="1" x14ac:dyDescent="0.2">
      <c r="A43" s="140"/>
      <c r="B43" s="144" t="s">
        <v>20</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329"/>
      <c r="BF43" s="329"/>
      <c r="BG43" s="329"/>
      <c r="BH43" s="329"/>
      <c r="BI43" s="329"/>
      <c r="BJ43" s="329"/>
      <c r="BK43" s="329"/>
      <c r="BL43" s="329"/>
      <c r="BM43" s="329"/>
      <c r="BN43" s="329"/>
      <c r="BO43" s="329"/>
      <c r="BP43" s="329"/>
      <c r="BQ43" s="329"/>
      <c r="BR43" s="329"/>
      <c r="BS43" s="329"/>
      <c r="BT43" s="329"/>
      <c r="BU43" s="329"/>
      <c r="BV43" s="329"/>
    </row>
    <row r="44" spans="1:74" ht="11.1" customHeight="1" x14ac:dyDescent="0.2">
      <c r="A44" s="134"/>
      <c r="B44" s="139" t="s">
        <v>1099</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244"/>
      <c r="BC44" s="244"/>
      <c r="BD44" s="244"/>
      <c r="BE44" s="357"/>
      <c r="BF44" s="357"/>
      <c r="BG44" s="357"/>
      <c r="BH44" s="357"/>
      <c r="BI44" s="357"/>
      <c r="BJ44" s="357"/>
      <c r="BK44" s="357"/>
      <c r="BL44" s="357"/>
      <c r="BM44" s="357"/>
      <c r="BN44" s="357"/>
      <c r="BO44" s="357"/>
      <c r="BP44" s="357"/>
      <c r="BQ44" s="357"/>
      <c r="BR44" s="357"/>
      <c r="BS44" s="357"/>
      <c r="BT44" s="357"/>
      <c r="BU44" s="357"/>
      <c r="BV44" s="357"/>
    </row>
    <row r="45" spans="1:74" ht="11.1" customHeight="1" x14ac:dyDescent="0.2">
      <c r="A45" s="140" t="s">
        <v>718</v>
      </c>
      <c r="B45" s="209" t="s">
        <v>596</v>
      </c>
      <c r="C45" s="214">
        <v>2.3534700000000002</v>
      </c>
      <c r="D45" s="214">
        <v>2.3552200000000001</v>
      </c>
      <c r="E45" s="214">
        <v>2.3595600000000001</v>
      </c>
      <c r="F45" s="214">
        <v>2.36463</v>
      </c>
      <c r="G45" s="214">
        <v>2.3686699999999998</v>
      </c>
      <c r="H45" s="214">
        <v>2.37188</v>
      </c>
      <c r="I45" s="214">
        <v>2.3748499999999999</v>
      </c>
      <c r="J45" s="214">
        <v>2.37439</v>
      </c>
      <c r="K45" s="214">
        <v>2.37452</v>
      </c>
      <c r="L45" s="214">
        <v>2.3744700000000001</v>
      </c>
      <c r="M45" s="214">
        <v>2.3704200000000002</v>
      </c>
      <c r="N45" s="214">
        <v>2.3626999999999998</v>
      </c>
      <c r="O45" s="214">
        <v>2.34836</v>
      </c>
      <c r="P45" s="214">
        <v>2.3527399999999998</v>
      </c>
      <c r="Q45" s="214">
        <v>2.3595600000000001</v>
      </c>
      <c r="R45" s="214">
        <v>2.36165</v>
      </c>
      <c r="S45" s="214">
        <v>2.3695200000000001</v>
      </c>
      <c r="T45" s="214">
        <v>2.3761800000000002</v>
      </c>
      <c r="U45" s="214">
        <v>2.3799299999999999</v>
      </c>
      <c r="V45" s="214">
        <v>2.3798900000000001</v>
      </c>
      <c r="W45" s="214">
        <v>2.3746700000000001</v>
      </c>
      <c r="X45" s="214">
        <v>2.37764</v>
      </c>
      <c r="Y45" s="214">
        <v>2.3807200000000002</v>
      </c>
      <c r="Z45" s="214">
        <v>2.3782700000000001</v>
      </c>
      <c r="AA45" s="214">
        <v>2.3799000000000001</v>
      </c>
      <c r="AB45" s="214">
        <v>2.3753199999999999</v>
      </c>
      <c r="AC45" s="214">
        <v>2.38022</v>
      </c>
      <c r="AD45" s="214">
        <v>2.3884300000000001</v>
      </c>
      <c r="AE45" s="214">
        <v>2.39439</v>
      </c>
      <c r="AF45" s="214">
        <v>2.4007399999999999</v>
      </c>
      <c r="AG45" s="214">
        <v>2.4005800000000002</v>
      </c>
      <c r="AH45" s="214">
        <v>2.4056899999999999</v>
      </c>
      <c r="AI45" s="214">
        <v>2.4101699999999999</v>
      </c>
      <c r="AJ45" s="214">
        <v>2.4166699999999999</v>
      </c>
      <c r="AK45" s="214">
        <v>2.4208099999999999</v>
      </c>
      <c r="AL45" s="214">
        <v>2.4278400000000002</v>
      </c>
      <c r="AM45" s="214">
        <v>2.44028</v>
      </c>
      <c r="AN45" s="214">
        <v>2.44102</v>
      </c>
      <c r="AO45" s="214">
        <v>2.4371700000000001</v>
      </c>
      <c r="AP45" s="214">
        <v>2.4408699999999999</v>
      </c>
      <c r="AQ45" s="214">
        <v>2.4391099999999999</v>
      </c>
      <c r="AR45" s="214">
        <v>2.4403199999999998</v>
      </c>
      <c r="AS45" s="214">
        <v>2.4423599999999999</v>
      </c>
      <c r="AT45" s="214">
        <v>2.45262</v>
      </c>
      <c r="AU45" s="214">
        <v>2.4639199999999999</v>
      </c>
      <c r="AV45" s="214">
        <v>2.46583</v>
      </c>
      <c r="AW45" s="214">
        <v>2.47411</v>
      </c>
      <c r="AX45" s="214">
        <v>2.4790999999999999</v>
      </c>
      <c r="AY45" s="214">
        <v>2.4924499999999998</v>
      </c>
      <c r="AZ45" s="214">
        <v>2.4961899999999999</v>
      </c>
      <c r="BA45" s="214">
        <v>2.4946199999999998</v>
      </c>
      <c r="BB45" s="214">
        <v>2.50013</v>
      </c>
      <c r="BC45" s="214">
        <v>2.50535</v>
      </c>
      <c r="BD45" s="214">
        <v>2.5140210000000001</v>
      </c>
      <c r="BE45" s="355">
        <v>2.5201709999999999</v>
      </c>
      <c r="BF45" s="355">
        <v>2.5249229999999998</v>
      </c>
      <c r="BG45" s="355">
        <v>2.5291589999999999</v>
      </c>
      <c r="BH45" s="355">
        <v>2.5323090000000001</v>
      </c>
      <c r="BI45" s="355">
        <v>2.535936</v>
      </c>
      <c r="BJ45" s="355">
        <v>2.5394730000000001</v>
      </c>
      <c r="BK45" s="355">
        <v>2.5419719999999999</v>
      </c>
      <c r="BL45" s="355">
        <v>2.5460370000000001</v>
      </c>
      <c r="BM45" s="355">
        <v>2.5507200000000001</v>
      </c>
      <c r="BN45" s="355">
        <v>2.557124</v>
      </c>
      <c r="BO45" s="355">
        <v>2.562217</v>
      </c>
      <c r="BP45" s="355">
        <v>2.5671020000000002</v>
      </c>
      <c r="BQ45" s="355">
        <v>2.5719530000000002</v>
      </c>
      <c r="BR45" s="355">
        <v>2.5762900000000002</v>
      </c>
      <c r="BS45" s="355">
        <v>2.5802870000000002</v>
      </c>
      <c r="BT45" s="355">
        <v>2.583472</v>
      </c>
      <c r="BU45" s="355">
        <v>2.587145</v>
      </c>
      <c r="BV45" s="355">
        <v>2.5908329999999999</v>
      </c>
    </row>
    <row r="46" spans="1:74" ht="11.1" customHeight="1" x14ac:dyDescent="0.2">
      <c r="A46" s="145"/>
      <c r="B46" s="139" t="s">
        <v>21</v>
      </c>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219"/>
      <c r="BA46" s="219"/>
      <c r="BB46" s="219"/>
      <c r="BC46" s="219"/>
      <c r="BD46" s="219"/>
      <c r="BE46" s="332"/>
      <c r="BF46" s="332"/>
      <c r="BG46" s="332"/>
      <c r="BH46" s="332"/>
      <c r="BI46" s="332"/>
      <c r="BJ46" s="332"/>
      <c r="BK46" s="332"/>
      <c r="BL46" s="332"/>
      <c r="BM46" s="332"/>
      <c r="BN46" s="332"/>
      <c r="BO46" s="332"/>
      <c r="BP46" s="332"/>
      <c r="BQ46" s="332"/>
      <c r="BR46" s="332"/>
      <c r="BS46" s="332"/>
      <c r="BT46" s="332"/>
      <c r="BU46" s="332"/>
      <c r="BV46" s="332"/>
    </row>
    <row r="47" spans="1:74" ht="11.1" customHeight="1" x14ac:dyDescent="0.2">
      <c r="A47" s="140" t="s">
        <v>717</v>
      </c>
      <c r="B47" s="209" t="s">
        <v>597</v>
      </c>
      <c r="C47" s="214">
        <v>2.0618193334999999</v>
      </c>
      <c r="D47" s="214">
        <v>2.0700710796999999</v>
      </c>
      <c r="E47" s="214">
        <v>2.074397297</v>
      </c>
      <c r="F47" s="214">
        <v>2.071893996</v>
      </c>
      <c r="G47" s="214">
        <v>2.0705471475000001</v>
      </c>
      <c r="H47" s="214">
        <v>2.0674527620999998</v>
      </c>
      <c r="I47" s="214">
        <v>2.0638878492999999</v>
      </c>
      <c r="J47" s="214">
        <v>2.0563406331</v>
      </c>
      <c r="K47" s="214">
        <v>2.0460881230000001</v>
      </c>
      <c r="L47" s="214">
        <v>2.0364761386999999</v>
      </c>
      <c r="M47" s="214">
        <v>2.0183036759999999</v>
      </c>
      <c r="N47" s="214">
        <v>1.9949165545</v>
      </c>
      <c r="O47" s="214">
        <v>1.9483668678999999</v>
      </c>
      <c r="P47" s="214">
        <v>1.9280113589000001</v>
      </c>
      <c r="Q47" s="214">
        <v>1.915902121</v>
      </c>
      <c r="R47" s="214">
        <v>1.9241700251</v>
      </c>
      <c r="S47" s="214">
        <v>1.9194551763000001</v>
      </c>
      <c r="T47" s="214">
        <v>1.9138884456</v>
      </c>
      <c r="U47" s="214">
        <v>1.9084172757</v>
      </c>
      <c r="V47" s="214">
        <v>1.9004361987</v>
      </c>
      <c r="W47" s="214">
        <v>1.8908926575</v>
      </c>
      <c r="X47" s="214">
        <v>1.8772201945</v>
      </c>
      <c r="Y47" s="214">
        <v>1.8664765681</v>
      </c>
      <c r="Z47" s="214">
        <v>1.8560953204999999</v>
      </c>
      <c r="AA47" s="214">
        <v>1.8412030836</v>
      </c>
      <c r="AB47" s="214">
        <v>1.8352016202000001</v>
      </c>
      <c r="AC47" s="214">
        <v>1.8332175621</v>
      </c>
      <c r="AD47" s="214">
        <v>1.8398653387999999</v>
      </c>
      <c r="AE47" s="214">
        <v>1.8424552689</v>
      </c>
      <c r="AF47" s="214">
        <v>1.8456017820999999</v>
      </c>
      <c r="AG47" s="214">
        <v>1.8475572056</v>
      </c>
      <c r="AH47" s="214">
        <v>1.8531276393</v>
      </c>
      <c r="AI47" s="214">
        <v>1.8605654104</v>
      </c>
      <c r="AJ47" s="214">
        <v>1.8691718715000001</v>
      </c>
      <c r="AK47" s="214">
        <v>1.8808683033</v>
      </c>
      <c r="AL47" s="214">
        <v>1.8949560582</v>
      </c>
      <c r="AM47" s="214">
        <v>1.9236516183000001</v>
      </c>
      <c r="AN47" s="214">
        <v>1.9333596579000001</v>
      </c>
      <c r="AO47" s="214">
        <v>1.9362966588999999</v>
      </c>
      <c r="AP47" s="214">
        <v>1.9212994229</v>
      </c>
      <c r="AQ47" s="214">
        <v>1.9190667458999999</v>
      </c>
      <c r="AR47" s="214">
        <v>1.9184354294999999</v>
      </c>
      <c r="AS47" s="214">
        <v>1.9151474074999999</v>
      </c>
      <c r="AT47" s="214">
        <v>1.9209123615999999</v>
      </c>
      <c r="AU47" s="214">
        <v>1.9314722258999999</v>
      </c>
      <c r="AV47" s="214">
        <v>1.9544462942</v>
      </c>
      <c r="AW47" s="214">
        <v>1.9688815081</v>
      </c>
      <c r="AX47" s="214">
        <v>1.9823971615</v>
      </c>
      <c r="AY47" s="214">
        <v>1.99638044</v>
      </c>
      <c r="AZ47" s="214">
        <v>2.0070165834</v>
      </c>
      <c r="BA47" s="214">
        <v>2.0156927774</v>
      </c>
      <c r="BB47" s="214">
        <v>2.0206050493999999</v>
      </c>
      <c r="BC47" s="214">
        <v>2.0267143233999998</v>
      </c>
      <c r="BD47" s="214">
        <v>2.0322166271</v>
      </c>
      <c r="BE47" s="355">
        <v>2.037274</v>
      </c>
      <c r="BF47" s="355">
        <v>2.0414409999999998</v>
      </c>
      <c r="BG47" s="355">
        <v>2.0448789999999999</v>
      </c>
      <c r="BH47" s="355">
        <v>2.0467879999999998</v>
      </c>
      <c r="BI47" s="355">
        <v>2.049369</v>
      </c>
      <c r="BJ47" s="355">
        <v>2.051822</v>
      </c>
      <c r="BK47" s="355">
        <v>2.0543119999999999</v>
      </c>
      <c r="BL47" s="355">
        <v>2.056384</v>
      </c>
      <c r="BM47" s="355">
        <v>2.0582029999999998</v>
      </c>
      <c r="BN47" s="355">
        <v>2.0590419999999998</v>
      </c>
      <c r="BO47" s="355">
        <v>2.0609009999999999</v>
      </c>
      <c r="BP47" s="355">
        <v>2.0630540000000002</v>
      </c>
      <c r="BQ47" s="355">
        <v>2.0656439999999998</v>
      </c>
      <c r="BR47" s="355">
        <v>2.0682749999999999</v>
      </c>
      <c r="BS47" s="355">
        <v>2.071091</v>
      </c>
      <c r="BT47" s="355">
        <v>2.075326</v>
      </c>
      <c r="BU47" s="355">
        <v>2.0775860000000002</v>
      </c>
      <c r="BV47" s="355">
        <v>2.0791040000000001</v>
      </c>
    </row>
    <row r="48" spans="1:74" ht="11.1" customHeight="1" x14ac:dyDescent="0.2">
      <c r="A48" s="134"/>
      <c r="B48" s="139" t="s">
        <v>876</v>
      </c>
      <c r="C48" s="244"/>
      <c r="D48" s="244"/>
      <c r="E48" s="244"/>
      <c r="F48" s="244"/>
      <c r="G48" s="244"/>
      <c r="H48" s="244"/>
      <c r="I48" s="244"/>
      <c r="J48" s="244"/>
      <c r="K48" s="244"/>
      <c r="L48" s="244"/>
      <c r="M48" s="244"/>
      <c r="N48" s="244"/>
      <c r="O48" s="244"/>
      <c r="P48" s="244"/>
      <c r="Q48" s="244"/>
      <c r="R48" s="244"/>
      <c r="S48" s="244"/>
      <c r="T48" s="244"/>
      <c r="U48" s="244"/>
      <c r="V48" s="244"/>
      <c r="W48" s="244"/>
      <c r="X48" s="244"/>
      <c r="Y48" s="244"/>
      <c r="Z48" s="244"/>
      <c r="AA48" s="244"/>
      <c r="AB48" s="244"/>
      <c r="AC48" s="244"/>
      <c r="AD48" s="244"/>
      <c r="AE48" s="244"/>
      <c r="AF48" s="244"/>
      <c r="AG48" s="244"/>
      <c r="AH48" s="244"/>
      <c r="AI48" s="244"/>
      <c r="AJ48" s="244"/>
      <c r="AK48" s="244"/>
      <c r="AL48" s="244"/>
      <c r="AM48" s="244"/>
      <c r="AN48" s="244"/>
      <c r="AO48" s="244"/>
      <c r="AP48" s="244"/>
      <c r="AQ48" s="244"/>
      <c r="AR48" s="244"/>
      <c r="AS48" s="244"/>
      <c r="AT48" s="244"/>
      <c r="AU48" s="244"/>
      <c r="AV48" s="244"/>
      <c r="AW48" s="244"/>
      <c r="AX48" s="244"/>
      <c r="AY48" s="244"/>
      <c r="AZ48" s="244"/>
      <c r="BA48" s="244"/>
      <c r="BB48" s="244"/>
      <c r="BC48" s="244"/>
      <c r="BD48" s="244"/>
      <c r="BE48" s="357"/>
      <c r="BF48" s="357"/>
      <c r="BG48" s="357"/>
      <c r="BH48" s="357"/>
      <c r="BI48" s="357"/>
      <c r="BJ48" s="357"/>
      <c r="BK48" s="357"/>
      <c r="BL48" s="357"/>
      <c r="BM48" s="357"/>
      <c r="BN48" s="357"/>
      <c r="BO48" s="357"/>
      <c r="BP48" s="357"/>
      <c r="BQ48" s="357"/>
      <c r="BR48" s="357"/>
      <c r="BS48" s="357"/>
      <c r="BT48" s="357"/>
      <c r="BU48" s="357"/>
      <c r="BV48" s="357"/>
    </row>
    <row r="49" spans="1:74" ht="11.1" customHeight="1" x14ac:dyDescent="0.2">
      <c r="A49" s="140" t="s">
        <v>719</v>
      </c>
      <c r="B49" s="209" t="s">
        <v>597</v>
      </c>
      <c r="C49" s="214">
        <v>2.8180000000000001</v>
      </c>
      <c r="D49" s="214">
        <v>2.871</v>
      </c>
      <c r="E49" s="214">
        <v>2.9409999999999998</v>
      </c>
      <c r="F49" s="214">
        <v>3.0110000000000001</v>
      </c>
      <c r="G49" s="214">
        <v>2.9860000000000002</v>
      </c>
      <c r="H49" s="214">
        <v>2.9830000000000001</v>
      </c>
      <c r="I49" s="214">
        <v>2.9409999999999998</v>
      </c>
      <c r="J49" s="214">
        <v>2.9169999999999998</v>
      </c>
      <c r="K49" s="214">
        <v>2.851</v>
      </c>
      <c r="L49" s="214">
        <v>2.6019999999999999</v>
      </c>
      <c r="M49" s="214">
        <v>2.4020000000000001</v>
      </c>
      <c r="N49" s="214">
        <v>2.0409999999999999</v>
      </c>
      <c r="O49" s="214">
        <v>1.627</v>
      </c>
      <c r="P49" s="214">
        <v>1.6950000000000001</v>
      </c>
      <c r="Q49" s="214">
        <v>1.819</v>
      </c>
      <c r="R49" s="214">
        <v>1.7829999999999999</v>
      </c>
      <c r="S49" s="214">
        <v>2.0339999999999998</v>
      </c>
      <c r="T49" s="214">
        <v>2.048</v>
      </c>
      <c r="U49" s="214">
        <v>2.0139999999999998</v>
      </c>
      <c r="V49" s="214">
        <v>1.8839999999999999</v>
      </c>
      <c r="W49" s="214">
        <v>1.6579999999999999</v>
      </c>
      <c r="X49" s="214">
        <v>1.613</v>
      </c>
      <c r="Y49" s="214">
        <v>1.5620000000000001</v>
      </c>
      <c r="Z49" s="214">
        <v>1.3859999999999999</v>
      </c>
      <c r="AA49" s="214">
        <v>1.254</v>
      </c>
      <c r="AB49" s="214">
        <v>1.1459999999999999</v>
      </c>
      <c r="AC49" s="214">
        <v>1.222</v>
      </c>
      <c r="AD49" s="214">
        <v>1.3240000000000001</v>
      </c>
      <c r="AE49" s="214">
        <v>1.4630000000000001</v>
      </c>
      <c r="AF49" s="214">
        <v>1.5840000000000001</v>
      </c>
      <c r="AG49" s="214">
        <v>1.5620000000000001</v>
      </c>
      <c r="AH49" s="214">
        <v>1.4830000000000001</v>
      </c>
      <c r="AI49" s="214">
        <v>1.542</v>
      </c>
      <c r="AJ49" s="214">
        <v>1.59</v>
      </c>
      <c r="AK49" s="214">
        <v>1.5209999999999999</v>
      </c>
      <c r="AL49" s="214">
        <v>1.5629999999999999</v>
      </c>
      <c r="AM49" s="214">
        <v>1.653</v>
      </c>
      <c r="AN49" s="214">
        <v>1.665</v>
      </c>
      <c r="AO49" s="214">
        <v>1.65</v>
      </c>
      <c r="AP49" s="214">
        <v>1.706</v>
      </c>
      <c r="AQ49" s="214">
        <v>1.6559999999999999</v>
      </c>
      <c r="AR49" s="214">
        <v>1.6379999999999999</v>
      </c>
      <c r="AS49" s="214">
        <v>1.645</v>
      </c>
      <c r="AT49" s="214">
        <v>1.7290000000000001</v>
      </c>
      <c r="AU49" s="214">
        <v>1.883</v>
      </c>
      <c r="AV49" s="214">
        <v>1.857</v>
      </c>
      <c r="AW49" s="214">
        <v>1.929</v>
      </c>
      <c r="AX49" s="214">
        <v>1.929</v>
      </c>
      <c r="AY49" s="214">
        <v>1.9910000000000001</v>
      </c>
      <c r="AZ49" s="214">
        <v>2.0089999999999999</v>
      </c>
      <c r="BA49" s="214">
        <v>2.004893</v>
      </c>
      <c r="BB49" s="214">
        <v>2.0992299999999999</v>
      </c>
      <c r="BC49" s="214">
        <v>2.2068680000000001</v>
      </c>
      <c r="BD49" s="214">
        <v>2.1998069999999998</v>
      </c>
      <c r="BE49" s="355">
        <v>2.1968380000000001</v>
      </c>
      <c r="BF49" s="355">
        <v>2.1987619999999999</v>
      </c>
      <c r="BG49" s="355">
        <v>2.181934</v>
      </c>
      <c r="BH49" s="355">
        <v>2.1432950000000002</v>
      </c>
      <c r="BI49" s="355">
        <v>2.114827</v>
      </c>
      <c r="BJ49" s="355">
        <v>2.0641750000000001</v>
      </c>
      <c r="BK49" s="355">
        <v>2.0250720000000002</v>
      </c>
      <c r="BL49" s="355">
        <v>2.0350480000000002</v>
      </c>
      <c r="BM49" s="355">
        <v>2.080959</v>
      </c>
      <c r="BN49" s="355">
        <v>2.0920299999999998</v>
      </c>
      <c r="BO49" s="355">
        <v>2.102322</v>
      </c>
      <c r="BP49" s="355">
        <v>2.110052</v>
      </c>
      <c r="BQ49" s="355">
        <v>2.1071840000000002</v>
      </c>
      <c r="BR49" s="355">
        <v>2.1082139999999998</v>
      </c>
      <c r="BS49" s="355">
        <v>2.0759069999999999</v>
      </c>
      <c r="BT49" s="355">
        <v>2.0479720000000001</v>
      </c>
      <c r="BU49" s="355">
        <v>2.0362</v>
      </c>
      <c r="BV49" s="355">
        <v>2.0177499999999999</v>
      </c>
    </row>
    <row r="50" spans="1:74" ht="11.1" customHeight="1" x14ac:dyDescent="0.2">
      <c r="A50" s="140"/>
      <c r="B50" s="139" t="s">
        <v>696</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329"/>
      <c r="BF50" s="329"/>
      <c r="BG50" s="329"/>
      <c r="BH50" s="329"/>
      <c r="BI50" s="329"/>
      <c r="BJ50" s="329"/>
      <c r="BK50" s="329"/>
      <c r="BL50" s="329"/>
      <c r="BM50" s="329"/>
      <c r="BN50" s="329"/>
      <c r="BO50" s="329"/>
      <c r="BP50" s="329"/>
      <c r="BQ50" s="329"/>
      <c r="BR50" s="329"/>
      <c r="BS50" s="329"/>
      <c r="BT50" s="329"/>
      <c r="BU50" s="329"/>
      <c r="BV50" s="329"/>
    </row>
    <row r="51" spans="1:74" ht="11.1" customHeight="1" x14ac:dyDescent="0.2">
      <c r="A51" s="37" t="s">
        <v>697</v>
      </c>
      <c r="B51" s="209" t="s">
        <v>1115</v>
      </c>
      <c r="C51" s="258">
        <v>107.93600000000001</v>
      </c>
      <c r="D51" s="258">
        <v>108.09699999999999</v>
      </c>
      <c r="E51" s="258">
        <v>108.276</v>
      </c>
      <c r="F51" s="258">
        <v>108.50959259</v>
      </c>
      <c r="G51" s="258">
        <v>108.69714815</v>
      </c>
      <c r="H51" s="258">
        <v>108.87525926000001</v>
      </c>
      <c r="I51" s="258">
        <v>109.08274074000001</v>
      </c>
      <c r="J51" s="258">
        <v>109.21285185000001</v>
      </c>
      <c r="K51" s="258">
        <v>109.30440741</v>
      </c>
      <c r="L51" s="258">
        <v>109.33503704</v>
      </c>
      <c r="M51" s="258">
        <v>109.36625926000001</v>
      </c>
      <c r="N51" s="258">
        <v>109.3757037</v>
      </c>
      <c r="O51" s="258">
        <v>109.24011111</v>
      </c>
      <c r="P51" s="258">
        <v>109.29844444</v>
      </c>
      <c r="Q51" s="258">
        <v>109.42744444</v>
      </c>
      <c r="R51" s="258">
        <v>109.75422222</v>
      </c>
      <c r="S51" s="258">
        <v>109.92922222</v>
      </c>
      <c r="T51" s="258">
        <v>110.07955556</v>
      </c>
      <c r="U51" s="258">
        <v>110.19722222</v>
      </c>
      <c r="V51" s="258">
        <v>110.30422222</v>
      </c>
      <c r="W51" s="258">
        <v>110.39255556000001</v>
      </c>
      <c r="X51" s="258">
        <v>110.45629630000001</v>
      </c>
      <c r="Y51" s="258">
        <v>110.51174073999999</v>
      </c>
      <c r="Z51" s="258">
        <v>110.55296296</v>
      </c>
      <c r="AA51" s="258">
        <v>110.47388889</v>
      </c>
      <c r="AB51" s="258">
        <v>110.56622222</v>
      </c>
      <c r="AC51" s="258">
        <v>110.72388889</v>
      </c>
      <c r="AD51" s="258">
        <v>111.07622222000001</v>
      </c>
      <c r="AE51" s="258">
        <v>111.26755556000001</v>
      </c>
      <c r="AF51" s="258">
        <v>111.42722222</v>
      </c>
      <c r="AG51" s="258">
        <v>111.48855555999999</v>
      </c>
      <c r="AH51" s="258">
        <v>111.63488889</v>
      </c>
      <c r="AI51" s="258">
        <v>111.79955556</v>
      </c>
      <c r="AJ51" s="258">
        <v>112.00507407000001</v>
      </c>
      <c r="AK51" s="258">
        <v>112.18951851999999</v>
      </c>
      <c r="AL51" s="258">
        <v>112.37540740999999</v>
      </c>
      <c r="AM51" s="258">
        <v>112.60570370000001</v>
      </c>
      <c r="AN51" s="258">
        <v>112.76225925999999</v>
      </c>
      <c r="AO51" s="258">
        <v>112.88803704</v>
      </c>
      <c r="AP51" s="258">
        <v>112.89696296</v>
      </c>
      <c r="AQ51" s="258">
        <v>113.02574074</v>
      </c>
      <c r="AR51" s="258">
        <v>113.1882963</v>
      </c>
      <c r="AS51" s="258">
        <v>113.4192963</v>
      </c>
      <c r="AT51" s="258">
        <v>113.62340741</v>
      </c>
      <c r="AU51" s="258">
        <v>113.8352963</v>
      </c>
      <c r="AV51" s="258">
        <v>114.08133333000001</v>
      </c>
      <c r="AW51" s="258">
        <v>114.289</v>
      </c>
      <c r="AX51" s="258">
        <v>114.48466667</v>
      </c>
      <c r="AY51" s="258">
        <v>114.66833333</v>
      </c>
      <c r="AZ51" s="258">
        <v>114.84</v>
      </c>
      <c r="BA51" s="258">
        <v>114.99966667</v>
      </c>
      <c r="BB51" s="258">
        <v>115.25994074</v>
      </c>
      <c r="BC51" s="258">
        <v>115.47998518999999</v>
      </c>
      <c r="BD51" s="258">
        <v>115.70487407</v>
      </c>
      <c r="BE51" s="346">
        <v>115.9354</v>
      </c>
      <c r="BF51" s="346">
        <v>116.1694</v>
      </c>
      <c r="BG51" s="346">
        <v>116.4076</v>
      </c>
      <c r="BH51" s="346">
        <v>116.643</v>
      </c>
      <c r="BI51" s="346">
        <v>116.8951</v>
      </c>
      <c r="BJ51" s="346">
        <v>117.1568</v>
      </c>
      <c r="BK51" s="346">
        <v>117.44110000000001</v>
      </c>
      <c r="BL51" s="346">
        <v>117.7122</v>
      </c>
      <c r="BM51" s="346">
        <v>117.98309999999999</v>
      </c>
      <c r="BN51" s="346">
        <v>118.2576</v>
      </c>
      <c r="BO51" s="346">
        <v>118.5252</v>
      </c>
      <c r="BP51" s="346">
        <v>118.7898</v>
      </c>
      <c r="BQ51" s="346">
        <v>119.0613</v>
      </c>
      <c r="BR51" s="346">
        <v>119.3122</v>
      </c>
      <c r="BS51" s="346">
        <v>119.55249999999999</v>
      </c>
      <c r="BT51" s="346">
        <v>119.7533</v>
      </c>
      <c r="BU51" s="346">
        <v>119.994</v>
      </c>
      <c r="BV51" s="346">
        <v>120.2457</v>
      </c>
    </row>
    <row r="52" spans="1:74" ht="11.1" customHeight="1" x14ac:dyDescent="0.2">
      <c r="A52" s="134"/>
      <c r="B52" s="139" t="s">
        <v>639</v>
      </c>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219"/>
      <c r="BA52" s="219"/>
      <c r="BB52" s="219"/>
      <c r="BC52" s="219"/>
      <c r="BD52" s="219"/>
      <c r="BE52" s="332"/>
      <c r="BF52" s="332"/>
      <c r="BG52" s="332"/>
      <c r="BH52" s="332"/>
      <c r="BI52" s="332"/>
      <c r="BJ52" s="332"/>
      <c r="BK52" s="332"/>
      <c r="BL52" s="332"/>
      <c r="BM52" s="332"/>
      <c r="BN52" s="332"/>
      <c r="BO52" s="332"/>
      <c r="BP52" s="332"/>
      <c r="BQ52" s="332"/>
      <c r="BR52" s="332"/>
      <c r="BS52" s="332"/>
      <c r="BT52" s="332"/>
      <c r="BU52" s="332"/>
      <c r="BV52" s="332"/>
    </row>
    <row r="53" spans="1:74" ht="11.1" customHeight="1" x14ac:dyDescent="0.2">
      <c r="A53" s="134"/>
      <c r="B53" s="144" t="s">
        <v>724</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219"/>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134"/>
      <c r="B54" s="139" t="s">
        <v>54</v>
      </c>
      <c r="C54" s="219"/>
      <c r="D54" s="219"/>
      <c r="E54" s="219"/>
      <c r="F54" s="219"/>
      <c r="G54" s="219"/>
      <c r="H54" s="219"/>
      <c r="I54" s="219"/>
      <c r="J54" s="219"/>
      <c r="K54" s="219"/>
      <c r="L54" s="219"/>
      <c r="M54" s="219"/>
      <c r="N54" s="219"/>
      <c r="O54" s="219"/>
      <c r="P54" s="219"/>
      <c r="Q54" s="219"/>
      <c r="R54" s="219"/>
      <c r="S54" s="219"/>
      <c r="T54" s="219"/>
      <c r="U54" s="219"/>
      <c r="V54" s="219"/>
      <c r="W54" s="219"/>
      <c r="X54" s="219"/>
      <c r="Y54" s="219"/>
      <c r="Z54" s="219"/>
      <c r="AA54" s="219"/>
      <c r="AB54" s="219"/>
      <c r="AC54" s="219"/>
      <c r="AD54" s="219"/>
      <c r="AE54" s="219"/>
      <c r="AF54" s="219"/>
      <c r="AG54" s="219"/>
      <c r="AH54" s="219"/>
      <c r="AI54" s="219"/>
      <c r="AJ54" s="219"/>
      <c r="AK54" s="219"/>
      <c r="AL54" s="219"/>
      <c r="AM54" s="219"/>
      <c r="AN54" s="219"/>
      <c r="AO54" s="219"/>
      <c r="AP54" s="219"/>
      <c r="AQ54" s="219"/>
      <c r="AR54" s="219"/>
      <c r="AS54" s="219"/>
      <c r="AT54" s="219"/>
      <c r="AU54" s="219"/>
      <c r="AV54" s="219"/>
      <c r="AW54" s="219"/>
      <c r="AX54" s="219"/>
      <c r="AY54" s="219"/>
      <c r="AZ54" s="219"/>
      <c r="BA54" s="219"/>
      <c r="BB54" s="219"/>
      <c r="BC54" s="219"/>
      <c r="BD54" s="219"/>
      <c r="BE54" s="332"/>
      <c r="BF54" s="332"/>
      <c r="BG54" s="332"/>
      <c r="BH54" s="332"/>
      <c r="BI54" s="332"/>
      <c r="BJ54" s="332"/>
      <c r="BK54" s="332"/>
      <c r="BL54" s="332"/>
      <c r="BM54" s="332"/>
      <c r="BN54" s="332"/>
      <c r="BO54" s="332"/>
      <c r="BP54" s="332"/>
      <c r="BQ54" s="332"/>
      <c r="BR54" s="332"/>
      <c r="BS54" s="332"/>
      <c r="BT54" s="332"/>
      <c r="BU54" s="332"/>
      <c r="BV54" s="332"/>
    </row>
    <row r="55" spans="1:74" ht="11.1" customHeight="1" x14ac:dyDescent="0.2">
      <c r="A55" s="146" t="s">
        <v>725</v>
      </c>
      <c r="B55" s="209" t="s">
        <v>598</v>
      </c>
      <c r="C55" s="240">
        <v>7303.6451612999999</v>
      </c>
      <c r="D55" s="240">
        <v>7641.0357143000001</v>
      </c>
      <c r="E55" s="240">
        <v>8174.9677419</v>
      </c>
      <c r="F55" s="240">
        <v>8557.8666666999998</v>
      </c>
      <c r="G55" s="240">
        <v>8588.2903225999999</v>
      </c>
      <c r="H55" s="240">
        <v>8781.9666667000001</v>
      </c>
      <c r="I55" s="240">
        <v>8711.3870967999992</v>
      </c>
      <c r="J55" s="240">
        <v>8671.9677419</v>
      </c>
      <c r="K55" s="240">
        <v>8256.2666666999994</v>
      </c>
      <c r="L55" s="240">
        <v>8553.0322581</v>
      </c>
      <c r="M55" s="240">
        <v>8048.3666666999998</v>
      </c>
      <c r="N55" s="240">
        <v>8137.7741935000004</v>
      </c>
      <c r="O55" s="240">
        <v>7532.1935483999996</v>
      </c>
      <c r="P55" s="240">
        <v>7757.8571429000003</v>
      </c>
      <c r="Q55" s="240">
        <v>8323.1290322999994</v>
      </c>
      <c r="R55" s="240">
        <v>8760.5666667000005</v>
      </c>
      <c r="S55" s="240">
        <v>8736.7419355000002</v>
      </c>
      <c r="T55" s="240">
        <v>9019.1333333000002</v>
      </c>
      <c r="U55" s="240">
        <v>8979.7419355000002</v>
      </c>
      <c r="V55" s="240">
        <v>8780.9354839000007</v>
      </c>
      <c r="W55" s="240">
        <v>8503</v>
      </c>
      <c r="X55" s="240">
        <v>8660.2903225999999</v>
      </c>
      <c r="Y55" s="240">
        <v>8294.7666666999994</v>
      </c>
      <c r="Z55" s="240">
        <v>8368.5161289999996</v>
      </c>
      <c r="AA55" s="240">
        <v>7731.5806451999997</v>
      </c>
      <c r="AB55" s="240">
        <v>7690.0344827999998</v>
      </c>
      <c r="AC55" s="240">
        <v>8553.1290322999994</v>
      </c>
      <c r="AD55" s="240">
        <v>8988.4333332999995</v>
      </c>
      <c r="AE55" s="240">
        <v>8966.8387096999995</v>
      </c>
      <c r="AF55" s="240">
        <v>9233.0333332999999</v>
      </c>
      <c r="AG55" s="240">
        <v>9198.7096774000001</v>
      </c>
      <c r="AH55" s="240">
        <v>9006.8709677000006</v>
      </c>
      <c r="AI55" s="240">
        <v>8734.6333333000002</v>
      </c>
      <c r="AJ55" s="240">
        <v>8890.6451613000008</v>
      </c>
      <c r="AK55" s="240">
        <v>8505.1333333000002</v>
      </c>
      <c r="AL55" s="240">
        <v>8541.2258065000005</v>
      </c>
      <c r="AM55" s="240">
        <v>7889.9032257999997</v>
      </c>
      <c r="AN55" s="240">
        <v>8105.25</v>
      </c>
      <c r="AO55" s="240">
        <v>8624.3548386999992</v>
      </c>
      <c r="AP55" s="240">
        <v>9096.7999999999993</v>
      </c>
      <c r="AQ55" s="240">
        <v>9159.8709677000006</v>
      </c>
      <c r="AR55" s="240">
        <v>9351.2000000000007</v>
      </c>
      <c r="AS55" s="240">
        <v>9269.0967741999993</v>
      </c>
      <c r="AT55" s="240">
        <v>9134.9354839000007</v>
      </c>
      <c r="AU55" s="240">
        <v>8755.7333333000006</v>
      </c>
      <c r="AV55" s="240">
        <v>8997.9677419</v>
      </c>
      <c r="AW55" s="240">
        <v>8590.4</v>
      </c>
      <c r="AX55" s="240">
        <v>8597.9032258000007</v>
      </c>
      <c r="AY55" s="240">
        <v>7928.6451612999999</v>
      </c>
      <c r="AZ55" s="240">
        <v>8101.7857143000001</v>
      </c>
      <c r="BA55" s="240">
        <v>8667.0322581</v>
      </c>
      <c r="BB55" s="240">
        <v>9081.4</v>
      </c>
      <c r="BC55" s="240">
        <v>9247.7060000000001</v>
      </c>
      <c r="BD55" s="240">
        <v>9356.89</v>
      </c>
      <c r="BE55" s="333">
        <v>9361.4840000000004</v>
      </c>
      <c r="BF55" s="333">
        <v>9218.0360000000001</v>
      </c>
      <c r="BG55" s="333">
        <v>8881.5540000000001</v>
      </c>
      <c r="BH55" s="333">
        <v>9032.39</v>
      </c>
      <c r="BI55" s="333">
        <v>8701.5169999999998</v>
      </c>
      <c r="BJ55" s="333">
        <v>8757.5360000000001</v>
      </c>
      <c r="BK55" s="333">
        <v>8120.6760000000004</v>
      </c>
      <c r="BL55" s="333">
        <v>8356.1319999999996</v>
      </c>
      <c r="BM55" s="333">
        <v>8846.7810000000009</v>
      </c>
      <c r="BN55" s="333">
        <v>9325.2620000000006</v>
      </c>
      <c r="BO55" s="333">
        <v>9351.0280000000002</v>
      </c>
      <c r="BP55" s="333">
        <v>9538.2900000000009</v>
      </c>
      <c r="BQ55" s="333">
        <v>9491.018</v>
      </c>
      <c r="BR55" s="333">
        <v>9295.84</v>
      </c>
      <c r="BS55" s="333">
        <v>9012.7880000000005</v>
      </c>
      <c r="BT55" s="333">
        <v>9150.82</v>
      </c>
      <c r="BU55" s="333">
        <v>8813.1319999999996</v>
      </c>
      <c r="BV55" s="333">
        <v>8884.5079999999998</v>
      </c>
    </row>
    <row r="56" spans="1:74" ht="11.1" customHeight="1" x14ac:dyDescent="0.2">
      <c r="A56" s="134"/>
      <c r="B56" s="139" t="s">
        <v>726</v>
      </c>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219"/>
      <c r="BB56" s="219"/>
      <c r="BC56" s="219"/>
      <c r="BD56" s="219"/>
      <c r="BE56" s="332"/>
      <c r="BF56" s="332"/>
      <c r="BG56" s="332"/>
      <c r="BH56" s="332"/>
      <c r="BI56" s="332"/>
      <c r="BJ56" s="332"/>
      <c r="BK56" s="332"/>
      <c r="BL56" s="332"/>
      <c r="BM56" s="332"/>
      <c r="BN56" s="332"/>
      <c r="BO56" s="332"/>
      <c r="BP56" s="332"/>
      <c r="BQ56" s="332"/>
      <c r="BR56" s="332"/>
      <c r="BS56" s="332"/>
      <c r="BT56" s="332"/>
      <c r="BU56" s="332"/>
      <c r="BV56" s="332"/>
    </row>
    <row r="57" spans="1:74" ht="11.1" customHeight="1" x14ac:dyDescent="0.2">
      <c r="A57" s="140" t="s">
        <v>727</v>
      </c>
      <c r="B57" s="209" t="s">
        <v>1002</v>
      </c>
      <c r="C57" s="240">
        <v>491.50835241999999</v>
      </c>
      <c r="D57" s="240">
        <v>488.01125188999998</v>
      </c>
      <c r="E57" s="240">
        <v>528.54349709999997</v>
      </c>
      <c r="F57" s="240">
        <v>535.84820847000003</v>
      </c>
      <c r="G57" s="240">
        <v>538.57177090000005</v>
      </c>
      <c r="H57" s="240">
        <v>570.93481069999996</v>
      </c>
      <c r="I57" s="240">
        <v>590.47584526000003</v>
      </c>
      <c r="J57" s="240">
        <v>564.28972141999998</v>
      </c>
      <c r="K57" s="240">
        <v>528.34696137000003</v>
      </c>
      <c r="L57" s="240">
        <v>534.72715713000002</v>
      </c>
      <c r="M57" s="240">
        <v>523.43376173000001</v>
      </c>
      <c r="N57" s="240">
        <v>546.28347857999995</v>
      </c>
      <c r="O57" s="240">
        <v>501.89555418999998</v>
      </c>
      <c r="P57" s="240">
        <v>508.12199457000003</v>
      </c>
      <c r="Q57" s="240">
        <v>546.27879760999997</v>
      </c>
      <c r="R57" s="240">
        <v>560.27968280000005</v>
      </c>
      <c r="S57" s="240">
        <v>570.51977861</v>
      </c>
      <c r="T57" s="240">
        <v>598.51446033000002</v>
      </c>
      <c r="U57" s="240">
        <v>602.41832448000002</v>
      </c>
      <c r="V57" s="240">
        <v>594.15307399999995</v>
      </c>
      <c r="W57" s="240">
        <v>562.41350742999998</v>
      </c>
      <c r="X57" s="240">
        <v>556.83215177</v>
      </c>
      <c r="Y57" s="240">
        <v>555.64856142999997</v>
      </c>
      <c r="Z57" s="240">
        <v>579.61085245000004</v>
      </c>
      <c r="AA57" s="240">
        <v>530.59816903000001</v>
      </c>
      <c r="AB57" s="240">
        <v>534.37558514</v>
      </c>
      <c r="AC57" s="240">
        <v>585.64439700000003</v>
      </c>
      <c r="AD57" s="240">
        <v>598.00254086999996</v>
      </c>
      <c r="AE57" s="240">
        <v>591.56587777000004</v>
      </c>
      <c r="AF57" s="240">
        <v>628.28403836999996</v>
      </c>
      <c r="AG57" s="240">
        <v>629.03124400000002</v>
      </c>
      <c r="AH57" s="240">
        <v>624.87888586999998</v>
      </c>
      <c r="AI57" s="240">
        <v>577.22592463000001</v>
      </c>
      <c r="AJ57" s="240">
        <v>585.84686457999999</v>
      </c>
      <c r="AK57" s="240">
        <v>580.59948967000003</v>
      </c>
      <c r="AL57" s="240">
        <v>610.67033751999998</v>
      </c>
      <c r="AM57" s="240">
        <v>550.05060432000005</v>
      </c>
      <c r="AN57" s="240">
        <v>544.19978438999999</v>
      </c>
      <c r="AO57" s="240">
        <v>604.11275909999995</v>
      </c>
      <c r="AP57" s="240">
        <v>608.65627386999995</v>
      </c>
      <c r="AQ57" s="240">
        <v>604.74247448000006</v>
      </c>
      <c r="AR57" s="240">
        <v>644.91114357000004</v>
      </c>
      <c r="AS57" s="240">
        <v>670.07142886999998</v>
      </c>
      <c r="AT57" s="240">
        <v>680.66809919000002</v>
      </c>
      <c r="AU57" s="240">
        <v>631.20073136999997</v>
      </c>
      <c r="AV57" s="240">
        <v>612.91744529000005</v>
      </c>
      <c r="AW57" s="240">
        <v>638.94965907000005</v>
      </c>
      <c r="AX57" s="240">
        <v>641.04661668000006</v>
      </c>
      <c r="AY57" s="240">
        <v>582.11509848000003</v>
      </c>
      <c r="AZ57" s="240">
        <v>602.28242118000003</v>
      </c>
      <c r="BA57" s="240">
        <v>623.20131674000004</v>
      </c>
      <c r="BB57" s="240">
        <v>630.53710000000001</v>
      </c>
      <c r="BC57" s="240">
        <v>627.89649999999995</v>
      </c>
      <c r="BD57" s="240">
        <v>659.02300000000002</v>
      </c>
      <c r="BE57" s="333">
        <v>664.43510000000003</v>
      </c>
      <c r="BF57" s="333">
        <v>653.69669999999996</v>
      </c>
      <c r="BG57" s="333">
        <v>616.19719999999995</v>
      </c>
      <c r="BH57" s="333">
        <v>616.79499999999996</v>
      </c>
      <c r="BI57" s="333">
        <v>610.56920000000002</v>
      </c>
      <c r="BJ57" s="333">
        <v>627.09749999999997</v>
      </c>
      <c r="BK57" s="333">
        <v>586.92020000000002</v>
      </c>
      <c r="BL57" s="333">
        <v>586.56200000000001</v>
      </c>
      <c r="BM57" s="333">
        <v>623.44259999999997</v>
      </c>
      <c r="BN57" s="333">
        <v>625.50049999999999</v>
      </c>
      <c r="BO57" s="333">
        <v>625.02809999999999</v>
      </c>
      <c r="BP57" s="333">
        <v>658.03219999999999</v>
      </c>
      <c r="BQ57" s="333">
        <v>663.85619999999994</v>
      </c>
      <c r="BR57" s="333">
        <v>654.8184</v>
      </c>
      <c r="BS57" s="333">
        <v>619.87260000000003</v>
      </c>
      <c r="BT57" s="333">
        <v>621.12909999999999</v>
      </c>
      <c r="BU57" s="333">
        <v>615.83169999999996</v>
      </c>
      <c r="BV57" s="333">
        <v>634.88829999999996</v>
      </c>
    </row>
    <row r="58" spans="1:74" ht="11.1" customHeight="1" x14ac:dyDescent="0.2">
      <c r="A58" s="134"/>
      <c r="B58" s="139" t="s">
        <v>728</v>
      </c>
      <c r="C58" s="242"/>
      <c r="D58" s="242"/>
      <c r="E58" s="242"/>
      <c r="F58" s="242"/>
      <c r="G58" s="242"/>
      <c r="H58" s="242"/>
      <c r="I58" s="242"/>
      <c r="J58" s="242"/>
      <c r="K58" s="242"/>
      <c r="L58" s="242"/>
      <c r="M58" s="242"/>
      <c r="N58" s="242"/>
      <c r="O58" s="242"/>
      <c r="P58" s="242"/>
      <c r="Q58" s="242"/>
      <c r="R58" s="242"/>
      <c r="S58" s="242"/>
      <c r="T58" s="242"/>
      <c r="U58" s="242"/>
      <c r="V58" s="242"/>
      <c r="W58" s="242"/>
      <c r="X58" s="242"/>
      <c r="Y58" s="242"/>
      <c r="Z58" s="242"/>
      <c r="AA58" s="242"/>
      <c r="AB58" s="242"/>
      <c r="AC58" s="242"/>
      <c r="AD58" s="242"/>
      <c r="AE58" s="242"/>
      <c r="AF58" s="242"/>
      <c r="AG58" s="242"/>
      <c r="AH58" s="242"/>
      <c r="AI58" s="242"/>
      <c r="AJ58" s="242"/>
      <c r="AK58" s="242"/>
      <c r="AL58" s="242"/>
      <c r="AM58" s="242"/>
      <c r="AN58" s="242"/>
      <c r="AO58" s="242"/>
      <c r="AP58" s="242"/>
      <c r="AQ58" s="242"/>
      <c r="AR58" s="242"/>
      <c r="AS58" s="242"/>
      <c r="AT58" s="242"/>
      <c r="AU58" s="242"/>
      <c r="AV58" s="242"/>
      <c r="AW58" s="242"/>
      <c r="AX58" s="242"/>
      <c r="AY58" s="242"/>
      <c r="AZ58" s="242"/>
      <c r="BA58" s="242"/>
      <c r="BB58" s="242"/>
      <c r="BC58" s="242"/>
      <c r="BD58" s="242"/>
      <c r="BE58" s="354"/>
      <c r="BF58" s="354"/>
      <c r="BG58" s="354"/>
      <c r="BH58" s="354"/>
      <c r="BI58" s="354"/>
      <c r="BJ58" s="354"/>
      <c r="BK58" s="354"/>
      <c r="BL58" s="354"/>
      <c r="BM58" s="354"/>
      <c r="BN58" s="354"/>
      <c r="BO58" s="354"/>
      <c r="BP58" s="354"/>
      <c r="BQ58" s="354"/>
      <c r="BR58" s="354"/>
      <c r="BS58" s="354"/>
      <c r="BT58" s="354"/>
      <c r="BU58" s="354"/>
      <c r="BV58" s="354"/>
    </row>
    <row r="59" spans="1:74" ht="11.1" customHeight="1" x14ac:dyDescent="0.2">
      <c r="A59" s="140" t="s">
        <v>729</v>
      </c>
      <c r="B59" s="209" t="s">
        <v>1003</v>
      </c>
      <c r="C59" s="240">
        <v>296.61352470999998</v>
      </c>
      <c r="D59" s="240">
        <v>295.44764104000001</v>
      </c>
      <c r="E59" s="240">
        <v>337.61019045</v>
      </c>
      <c r="F59" s="240">
        <v>335.07340183000002</v>
      </c>
      <c r="G59" s="240">
        <v>341.74232281000002</v>
      </c>
      <c r="H59" s="240">
        <v>364.64338113000002</v>
      </c>
      <c r="I59" s="240">
        <v>371.68256065000003</v>
      </c>
      <c r="J59" s="240">
        <v>360.05303987000002</v>
      </c>
      <c r="K59" s="240">
        <v>326.69530789999999</v>
      </c>
      <c r="L59" s="240">
        <v>335.17201274000001</v>
      </c>
      <c r="M59" s="240">
        <v>323.85619682999999</v>
      </c>
      <c r="N59" s="240">
        <v>337.56047747999997</v>
      </c>
      <c r="O59" s="240">
        <v>305.72955576999999</v>
      </c>
      <c r="P59" s="240">
        <v>312.55873007000002</v>
      </c>
      <c r="Q59" s="240">
        <v>345.99424902999999</v>
      </c>
      <c r="R59" s="240">
        <v>345.19639910000001</v>
      </c>
      <c r="S59" s="240">
        <v>348.09641058</v>
      </c>
      <c r="T59" s="240">
        <v>375.04102569999998</v>
      </c>
      <c r="U59" s="240">
        <v>382.90456897000001</v>
      </c>
      <c r="V59" s="240">
        <v>368.30962219000003</v>
      </c>
      <c r="W59" s="240">
        <v>341.55410612999998</v>
      </c>
      <c r="X59" s="240">
        <v>348.81870719</v>
      </c>
      <c r="Y59" s="240">
        <v>336.62670077000001</v>
      </c>
      <c r="Z59" s="240">
        <v>347.55871947999998</v>
      </c>
      <c r="AA59" s="240">
        <v>314.43157406</v>
      </c>
      <c r="AB59" s="240">
        <v>310.64432127999999</v>
      </c>
      <c r="AC59" s="240">
        <v>353.09685035000001</v>
      </c>
      <c r="AD59" s="240">
        <v>351.59398802999999</v>
      </c>
      <c r="AE59" s="240">
        <v>356.66105034999998</v>
      </c>
      <c r="AF59" s="240">
        <v>390.56535657000001</v>
      </c>
      <c r="AG59" s="240">
        <v>390.88783848000003</v>
      </c>
      <c r="AH59" s="240">
        <v>377.87142815999999</v>
      </c>
      <c r="AI59" s="240">
        <v>355.75970187000001</v>
      </c>
      <c r="AJ59" s="240">
        <v>357.64645196999999</v>
      </c>
      <c r="AK59" s="240">
        <v>353.52267737</v>
      </c>
      <c r="AL59" s="240">
        <v>359.64361535</v>
      </c>
      <c r="AM59" s="240">
        <v>328.41003358</v>
      </c>
      <c r="AN59" s="240">
        <v>327.75028386000002</v>
      </c>
      <c r="AO59" s="240">
        <v>373.13458684</v>
      </c>
      <c r="AP59" s="240">
        <v>374.78471457000001</v>
      </c>
      <c r="AQ59" s="240">
        <v>380.31010386999998</v>
      </c>
      <c r="AR59" s="240">
        <v>415.18907799999999</v>
      </c>
      <c r="AS59" s="240">
        <v>416.62993968000001</v>
      </c>
      <c r="AT59" s="240">
        <v>407.48685110000002</v>
      </c>
      <c r="AU59" s="240">
        <v>367.4588521</v>
      </c>
      <c r="AV59" s="240">
        <v>382.00988396999998</v>
      </c>
      <c r="AW59" s="240">
        <v>381.93076237000002</v>
      </c>
      <c r="AX59" s="240">
        <v>381.08100000000002</v>
      </c>
      <c r="AY59" s="240">
        <v>347.76169944999998</v>
      </c>
      <c r="AZ59" s="240">
        <v>355.43721311000002</v>
      </c>
      <c r="BA59" s="240">
        <v>398.71381093999997</v>
      </c>
      <c r="BB59" s="240">
        <v>392.62360000000001</v>
      </c>
      <c r="BC59" s="240">
        <v>394.86489999999998</v>
      </c>
      <c r="BD59" s="240">
        <v>422.9126</v>
      </c>
      <c r="BE59" s="333">
        <v>426.09629999999999</v>
      </c>
      <c r="BF59" s="333">
        <v>413.53149999999999</v>
      </c>
      <c r="BG59" s="333">
        <v>382.91329999999999</v>
      </c>
      <c r="BH59" s="333">
        <v>387.47980000000001</v>
      </c>
      <c r="BI59" s="333">
        <v>378.66750000000002</v>
      </c>
      <c r="BJ59" s="333">
        <v>384.18200000000002</v>
      </c>
      <c r="BK59" s="333">
        <v>350.57470000000001</v>
      </c>
      <c r="BL59" s="333">
        <v>351.16180000000003</v>
      </c>
      <c r="BM59" s="333">
        <v>390.14089999999999</v>
      </c>
      <c r="BN59" s="333">
        <v>387.1309</v>
      </c>
      <c r="BO59" s="333">
        <v>393.0093</v>
      </c>
      <c r="BP59" s="333">
        <v>422.10849999999999</v>
      </c>
      <c r="BQ59" s="333">
        <v>424.64879999999999</v>
      </c>
      <c r="BR59" s="333">
        <v>412.92160000000001</v>
      </c>
      <c r="BS59" s="333">
        <v>383.47280000000001</v>
      </c>
      <c r="BT59" s="333">
        <v>388.98270000000002</v>
      </c>
      <c r="BU59" s="333">
        <v>381.35050000000001</v>
      </c>
      <c r="BV59" s="333">
        <v>389.79270000000002</v>
      </c>
    </row>
    <row r="60" spans="1:74" ht="11.1" customHeight="1" x14ac:dyDescent="0.2">
      <c r="A60" s="134"/>
      <c r="B60" s="139" t="s">
        <v>730</v>
      </c>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219"/>
      <c r="BB60" s="219"/>
      <c r="BC60" s="219"/>
      <c r="BD60" s="219"/>
      <c r="BE60" s="332"/>
      <c r="BF60" s="332"/>
      <c r="BG60" s="332"/>
      <c r="BH60" s="332"/>
      <c r="BI60" s="332"/>
      <c r="BJ60" s="332"/>
      <c r="BK60" s="332"/>
      <c r="BL60" s="332"/>
      <c r="BM60" s="332"/>
      <c r="BN60" s="332"/>
      <c r="BO60" s="332"/>
      <c r="BP60" s="332"/>
      <c r="BQ60" s="332"/>
      <c r="BR60" s="332"/>
      <c r="BS60" s="332"/>
      <c r="BT60" s="332"/>
      <c r="BU60" s="332"/>
      <c r="BV60" s="332"/>
    </row>
    <row r="61" spans="1:74" ht="11.1" customHeight="1" x14ac:dyDescent="0.2">
      <c r="A61" s="140" t="s">
        <v>731</v>
      </c>
      <c r="B61" s="209" t="s">
        <v>599</v>
      </c>
      <c r="C61" s="258">
        <v>291.83600000000001</v>
      </c>
      <c r="D61" s="258">
        <v>297.67899999999997</v>
      </c>
      <c r="E61" s="258">
        <v>302.464</v>
      </c>
      <c r="F61" s="258">
        <v>318.33100000000002</v>
      </c>
      <c r="G61" s="258">
        <v>341.947</v>
      </c>
      <c r="H61" s="258">
        <v>342.697</v>
      </c>
      <c r="I61" s="258">
        <v>315.012</v>
      </c>
      <c r="J61" s="258">
        <v>295.60899999999998</v>
      </c>
      <c r="K61" s="258">
        <v>292.39699999999999</v>
      </c>
      <c r="L61" s="258">
        <v>301.46600000000001</v>
      </c>
      <c r="M61" s="258">
        <v>305.88499999999999</v>
      </c>
      <c r="N61" s="258">
        <v>287.17500000000001</v>
      </c>
      <c r="O61" s="258">
        <v>283.15199999999999</v>
      </c>
      <c r="P61" s="258">
        <v>288.62599999999998</v>
      </c>
      <c r="Q61" s="258">
        <v>287.36200000000002</v>
      </c>
      <c r="R61" s="258">
        <v>294.60300000000001</v>
      </c>
      <c r="S61" s="258">
        <v>319.40100000000001</v>
      </c>
      <c r="T61" s="258">
        <v>324.95299999999997</v>
      </c>
      <c r="U61" s="258">
        <v>297.32400000000001</v>
      </c>
      <c r="V61" s="258">
        <v>277.76799999999997</v>
      </c>
      <c r="W61" s="258">
        <v>274.89699999999999</v>
      </c>
      <c r="X61" s="258">
        <v>285.83699999999999</v>
      </c>
      <c r="Y61" s="258">
        <v>294.14299999999997</v>
      </c>
      <c r="Z61" s="258">
        <v>278.65800000000002</v>
      </c>
      <c r="AA61" s="258">
        <v>278.334</v>
      </c>
      <c r="AB61" s="258">
        <v>283.52</v>
      </c>
      <c r="AC61" s="258">
        <v>283.584</v>
      </c>
      <c r="AD61" s="258">
        <v>295.90899999999999</v>
      </c>
      <c r="AE61" s="258">
        <v>309.54000000000002</v>
      </c>
      <c r="AF61" s="258">
        <v>309.67899999999997</v>
      </c>
      <c r="AG61" s="258">
        <v>283.50099999999998</v>
      </c>
      <c r="AH61" s="258">
        <v>268.04000000000002</v>
      </c>
      <c r="AI61" s="258">
        <v>267.45699999999999</v>
      </c>
      <c r="AJ61" s="258">
        <v>270.92200000000003</v>
      </c>
      <c r="AK61" s="258">
        <v>274.76100000000002</v>
      </c>
      <c r="AL61" s="258">
        <v>265.43599999999998</v>
      </c>
      <c r="AM61" s="258">
        <v>269.24099999999999</v>
      </c>
      <c r="AN61" s="258">
        <v>280.517</v>
      </c>
      <c r="AO61" s="258">
        <v>283.58300000000003</v>
      </c>
      <c r="AP61" s="258">
        <v>294.03399999999999</v>
      </c>
      <c r="AQ61" s="258">
        <v>300.60899999999998</v>
      </c>
      <c r="AR61" s="258">
        <v>296.38400000000001</v>
      </c>
      <c r="AS61" s="258">
        <v>276.30799999999999</v>
      </c>
      <c r="AT61" s="258">
        <v>259.35899999999998</v>
      </c>
      <c r="AU61" s="258">
        <v>259.14299999999997</v>
      </c>
      <c r="AV61" s="258">
        <v>267.29700000000003</v>
      </c>
      <c r="AW61" s="258">
        <v>267.97000000000003</v>
      </c>
      <c r="AX61" s="258">
        <v>254.947</v>
      </c>
      <c r="AY61" s="258">
        <v>255.49600000000001</v>
      </c>
      <c r="AZ61" s="258">
        <v>265.27199999999999</v>
      </c>
      <c r="BA61" s="258">
        <v>267.48200000000003</v>
      </c>
      <c r="BB61" s="258">
        <v>273.81700000000001</v>
      </c>
      <c r="BC61" s="258">
        <v>280.80399999999997</v>
      </c>
      <c r="BD61" s="258">
        <v>285.04719999999998</v>
      </c>
      <c r="BE61" s="346">
        <v>280.40100000000001</v>
      </c>
      <c r="BF61" s="346">
        <v>271.97059999999999</v>
      </c>
      <c r="BG61" s="346">
        <v>283.9973</v>
      </c>
      <c r="BH61" s="346">
        <v>298.60419999999999</v>
      </c>
      <c r="BI61" s="346">
        <v>308.92430000000002</v>
      </c>
      <c r="BJ61" s="346">
        <v>305.66410000000002</v>
      </c>
      <c r="BK61" s="346">
        <v>311.9051</v>
      </c>
      <c r="BL61" s="346">
        <v>324.78379999999999</v>
      </c>
      <c r="BM61" s="346">
        <v>331.11290000000002</v>
      </c>
      <c r="BN61" s="346">
        <v>341.75209999999998</v>
      </c>
      <c r="BO61" s="346">
        <v>351.28390000000002</v>
      </c>
      <c r="BP61" s="346">
        <v>338.5086</v>
      </c>
      <c r="BQ61" s="346">
        <v>320.4751</v>
      </c>
      <c r="BR61" s="346">
        <v>301.80349999999999</v>
      </c>
      <c r="BS61" s="346">
        <v>308.10480000000001</v>
      </c>
      <c r="BT61" s="346">
        <v>318.62759999999997</v>
      </c>
      <c r="BU61" s="346">
        <v>325.66820000000001</v>
      </c>
      <c r="BV61" s="346">
        <v>319.7885</v>
      </c>
    </row>
    <row r="62" spans="1:74" ht="11.1" customHeight="1" x14ac:dyDescent="0.2">
      <c r="A62" s="134"/>
      <c r="B62" s="139" t="s">
        <v>732</v>
      </c>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c r="AA62" s="220"/>
      <c r="AB62" s="220"/>
      <c r="AC62" s="220"/>
      <c r="AD62" s="220"/>
      <c r="AE62" s="220"/>
      <c r="AF62" s="220"/>
      <c r="AG62" s="220"/>
      <c r="AH62" s="220"/>
      <c r="AI62" s="220"/>
      <c r="AJ62" s="220"/>
      <c r="AK62" s="220"/>
      <c r="AL62" s="220"/>
      <c r="AM62" s="220"/>
      <c r="AN62" s="220"/>
      <c r="AO62" s="220"/>
      <c r="AP62" s="220"/>
      <c r="AQ62" s="220"/>
      <c r="AR62" s="220"/>
      <c r="AS62" s="220"/>
      <c r="AT62" s="220"/>
      <c r="AU62" s="220"/>
      <c r="AV62" s="220"/>
      <c r="AW62" s="220"/>
      <c r="AX62" s="220"/>
      <c r="AY62" s="220"/>
      <c r="AZ62" s="220"/>
      <c r="BA62" s="220"/>
      <c r="BB62" s="220"/>
      <c r="BC62" s="220"/>
      <c r="BD62" s="220"/>
      <c r="BE62" s="334"/>
      <c r="BF62" s="334"/>
      <c r="BG62" s="334"/>
      <c r="BH62" s="334"/>
      <c r="BI62" s="334"/>
      <c r="BJ62" s="334"/>
      <c r="BK62" s="334"/>
      <c r="BL62" s="334"/>
      <c r="BM62" s="334"/>
      <c r="BN62" s="334"/>
      <c r="BO62" s="334"/>
      <c r="BP62" s="334"/>
      <c r="BQ62" s="334"/>
      <c r="BR62" s="334"/>
      <c r="BS62" s="334"/>
      <c r="BT62" s="334"/>
      <c r="BU62" s="334"/>
      <c r="BV62" s="334"/>
    </row>
    <row r="63" spans="1:74" ht="11.1" customHeight="1" x14ac:dyDescent="0.2">
      <c r="A63" s="481" t="s">
        <v>733</v>
      </c>
      <c r="B63" s="482" t="s">
        <v>600</v>
      </c>
      <c r="C63" s="271">
        <v>0.26056221198000001</v>
      </c>
      <c r="D63" s="271">
        <v>0.26313775509999998</v>
      </c>
      <c r="E63" s="271">
        <v>0.26265437788000001</v>
      </c>
      <c r="F63" s="271">
        <v>0.25745714285999999</v>
      </c>
      <c r="G63" s="271">
        <v>0.26544700460999998</v>
      </c>
      <c r="H63" s="271">
        <v>0.26558095238000001</v>
      </c>
      <c r="I63" s="271">
        <v>0.27088479262999998</v>
      </c>
      <c r="J63" s="271">
        <v>0.27330414746999998</v>
      </c>
      <c r="K63" s="271">
        <v>0.26722857143000001</v>
      </c>
      <c r="L63" s="271">
        <v>0.25998617512</v>
      </c>
      <c r="M63" s="271">
        <v>0.26458095238000001</v>
      </c>
      <c r="N63" s="271">
        <v>0.26270967742000001</v>
      </c>
      <c r="O63" s="271">
        <v>0.26173732718999998</v>
      </c>
      <c r="P63" s="271">
        <v>0.2465</v>
      </c>
      <c r="Q63" s="271">
        <v>0.23292626727999999</v>
      </c>
      <c r="R63" s="271">
        <v>0.23733809523999999</v>
      </c>
      <c r="S63" s="271">
        <v>0.24313364055</v>
      </c>
      <c r="T63" s="271">
        <v>0.24679047619</v>
      </c>
      <c r="U63" s="271">
        <v>0.24851152073999999</v>
      </c>
      <c r="V63" s="271">
        <v>0.24896313364</v>
      </c>
      <c r="W63" s="271">
        <v>0.24551428571</v>
      </c>
      <c r="X63" s="271">
        <v>0.23961751151999999</v>
      </c>
      <c r="Y63" s="271">
        <v>0.22372380952000001</v>
      </c>
      <c r="Z63" s="271">
        <v>0.21460829493</v>
      </c>
      <c r="AA63" s="271">
        <v>0.23306912442</v>
      </c>
      <c r="AB63" s="271">
        <v>0.2419408867</v>
      </c>
      <c r="AC63" s="271">
        <v>0.23995391704999999</v>
      </c>
      <c r="AD63" s="271">
        <v>0.24051428571</v>
      </c>
      <c r="AE63" s="271">
        <v>0.25033179723999999</v>
      </c>
      <c r="AF63" s="271">
        <v>0.25108095238</v>
      </c>
      <c r="AG63" s="271">
        <v>0.24453917050999999</v>
      </c>
      <c r="AH63" s="271">
        <v>0.23815668203000001</v>
      </c>
      <c r="AI63" s="271">
        <v>0.23178571429</v>
      </c>
      <c r="AJ63" s="271">
        <v>0.22693087558</v>
      </c>
      <c r="AK63" s="271">
        <v>0.22875238095</v>
      </c>
      <c r="AL63" s="271">
        <v>0.23537788018</v>
      </c>
      <c r="AM63" s="271">
        <v>0.24443317972</v>
      </c>
      <c r="AN63" s="271">
        <v>0.25045918366999997</v>
      </c>
      <c r="AO63" s="271">
        <v>0.249</v>
      </c>
      <c r="AP63" s="271">
        <v>0.2465952381</v>
      </c>
      <c r="AQ63" s="271">
        <v>0.24871889401</v>
      </c>
      <c r="AR63" s="271">
        <v>0.24690952381</v>
      </c>
      <c r="AS63" s="271">
        <v>0.25118433179999999</v>
      </c>
      <c r="AT63" s="271">
        <v>0.2512718894</v>
      </c>
      <c r="AU63" s="271">
        <v>0.24677142857000001</v>
      </c>
      <c r="AV63" s="271">
        <v>0.24806451613</v>
      </c>
      <c r="AW63" s="271">
        <v>0.24651904761999999</v>
      </c>
      <c r="AX63" s="271">
        <v>0.24038709677</v>
      </c>
      <c r="AY63" s="271">
        <v>0.24292626728</v>
      </c>
      <c r="AZ63" s="271">
        <v>0.25241836735000001</v>
      </c>
      <c r="BA63" s="271">
        <v>0.25819354839000003</v>
      </c>
      <c r="BB63" s="271">
        <v>0.25464285714000001</v>
      </c>
      <c r="BC63" s="271">
        <v>0.25275115206999998</v>
      </c>
      <c r="BD63" s="271">
        <v>0.25158095238</v>
      </c>
      <c r="BE63" s="365">
        <v>0.24985170000000001</v>
      </c>
      <c r="BF63" s="365">
        <v>0.24099970000000001</v>
      </c>
      <c r="BG63" s="365">
        <v>0.2321357</v>
      </c>
      <c r="BH63" s="365">
        <v>0.2106827</v>
      </c>
      <c r="BI63" s="365">
        <v>0.2094395</v>
      </c>
      <c r="BJ63" s="365">
        <v>0.2147742</v>
      </c>
      <c r="BK63" s="365">
        <v>0.25904899999999997</v>
      </c>
      <c r="BL63" s="365">
        <v>0.26590190000000002</v>
      </c>
      <c r="BM63" s="365">
        <v>0.27782249999999997</v>
      </c>
      <c r="BN63" s="365">
        <v>0.26319540000000002</v>
      </c>
      <c r="BO63" s="365">
        <v>0.26520009999999999</v>
      </c>
      <c r="BP63" s="365">
        <v>0.25620419999999999</v>
      </c>
      <c r="BQ63" s="365">
        <v>0.25253500000000001</v>
      </c>
      <c r="BR63" s="365">
        <v>0.2420311</v>
      </c>
      <c r="BS63" s="365">
        <v>0.23182630000000001</v>
      </c>
      <c r="BT63" s="365">
        <v>0.20917620000000001</v>
      </c>
      <c r="BU63" s="365">
        <v>0.20706450000000001</v>
      </c>
      <c r="BV63" s="365">
        <v>0.2119268</v>
      </c>
    </row>
    <row r="64" spans="1:74" ht="11.1" customHeight="1" x14ac:dyDescent="0.2">
      <c r="A64" s="481"/>
      <c r="B64" s="482"/>
      <c r="C64" s="271"/>
      <c r="D64" s="271"/>
      <c r="E64" s="271"/>
      <c r="F64" s="271"/>
      <c r="G64" s="271"/>
      <c r="H64" s="271"/>
      <c r="I64" s="271"/>
      <c r="J64" s="271"/>
      <c r="K64" s="271"/>
      <c r="L64" s="271"/>
      <c r="M64" s="271"/>
      <c r="N64" s="271"/>
      <c r="O64" s="271"/>
      <c r="P64" s="271"/>
      <c r="Q64" s="271"/>
      <c r="R64" s="271"/>
      <c r="S64" s="271"/>
      <c r="T64" s="271"/>
      <c r="U64" s="271"/>
      <c r="V64" s="271"/>
      <c r="W64" s="271"/>
      <c r="X64" s="271"/>
      <c r="Y64" s="271"/>
      <c r="Z64" s="271"/>
      <c r="AA64" s="271"/>
      <c r="AB64" s="271"/>
      <c r="AC64" s="271"/>
      <c r="AD64" s="271"/>
      <c r="AE64" s="271"/>
      <c r="AF64" s="271"/>
      <c r="AG64" s="271"/>
      <c r="AH64" s="271"/>
      <c r="AI64" s="271"/>
      <c r="AJ64" s="271"/>
      <c r="AK64" s="271"/>
      <c r="AL64" s="271"/>
      <c r="AM64" s="271"/>
      <c r="AN64" s="271"/>
      <c r="AO64" s="271"/>
      <c r="AP64" s="271"/>
      <c r="AQ64" s="271"/>
      <c r="AR64" s="271"/>
      <c r="AS64" s="271"/>
      <c r="AT64" s="271"/>
      <c r="AU64" s="271"/>
      <c r="AV64" s="271"/>
      <c r="AW64" s="271"/>
      <c r="AX64" s="271"/>
      <c r="AY64" s="271"/>
      <c r="AZ64" s="271"/>
      <c r="BA64" s="271"/>
      <c r="BB64" s="271"/>
      <c r="BC64" s="271"/>
      <c r="BD64" s="271"/>
      <c r="BE64" s="365"/>
      <c r="BF64" s="365"/>
      <c r="BG64" s="365"/>
      <c r="BH64" s="365"/>
      <c r="BI64" s="365"/>
      <c r="BJ64" s="365"/>
      <c r="BK64" s="365"/>
      <c r="BL64" s="365"/>
      <c r="BM64" s="365"/>
      <c r="BN64" s="365"/>
      <c r="BO64" s="365"/>
      <c r="BP64" s="365"/>
      <c r="BQ64" s="365"/>
      <c r="BR64" s="365"/>
      <c r="BS64" s="365"/>
      <c r="BT64" s="365"/>
      <c r="BU64" s="365"/>
      <c r="BV64" s="365"/>
    </row>
    <row r="65" spans="1:74" ht="11.1" customHeight="1" x14ac:dyDescent="0.2">
      <c r="A65" s="481"/>
      <c r="B65" s="136" t="s">
        <v>881</v>
      </c>
      <c r="C65" s="271"/>
      <c r="D65" s="271"/>
      <c r="E65" s="271"/>
      <c r="F65" s="271"/>
      <c r="G65" s="271"/>
      <c r="H65" s="271"/>
      <c r="I65" s="271"/>
      <c r="J65" s="271"/>
      <c r="K65" s="271"/>
      <c r="L65" s="271"/>
      <c r="M65" s="271"/>
      <c r="N65" s="271"/>
      <c r="O65" s="271"/>
      <c r="P65" s="271"/>
      <c r="Q65" s="271"/>
      <c r="R65" s="271"/>
      <c r="S65" s="271"/>
      <c r="T65" s="271"/>
      <c r="U65" s="271"/>
      <c r="V65" s="271"/>
      <c r="W65" s="271"/>
      <c r="X65" s="271"/>
      <c r="Y65" s="271"/>
      <c r="Z65" s="271"/>
      <c r="AA65" s="271"/>
      <c r="AB65" s="271"/>
      <c r="AC65" s="271"/>
      <c r="AD65" s="271"/>
      <c r="AE65" s="271"/>
      <c r="AF65" s="271"/>
      <c r="AG65" s="271"/>
      <c r="AH65" s="271"/>
      <c r="AI65" s="271"/>
      <c r="AJ65" s="271"/>
      <c r="AK65" s="271"/>
      <c r="AL65" s="271"/>
      <c r="AM65" s="271"/>
      <c r="AN65" s="271"/>
      <c r="AO65" s="271"/>
      <c r="AP65" s="271"/>
      <c r="AQ65" s="271"/>
      <c r="AR65" s="271"/>
      <c r="AS65" s="271"/>
      <c r="AT65" s="271"/>
      <c r="AU65" s="271"/>
      <c r="AV65" s="271"/>
      <c r="AW65" s="271"/>
      <c r="AX65" s="271"/>
      <c r="AY65" s="271"/>
      <c r="AZ65" s="271"/>
      <c r="BA65" s="271"/>
      <c r="BB65" s="271"/>
      <c r="BC65" s="271"/>
      <c r="BD65" s="271"/>
      <c r="BE65" s="365"/>
      <c r="BF65" s="365"/>
      <c r="BG65" s="365"/>
      <c r="BH65" s="365"/>
      <c r="BI65" s="365"/>
      <c r="BJ65" s="365"/>
      <c r="BK65" s="365"/>
      <c r="BL65" s="365"/>
      <c r="BM65" s="365"/>
      <c r="BN65" s="365"/>
      <c r="BO65" s="365"/>
      <c r="BP65" s="365"/>
      <c r="BQ65" s="365"/>
      <c r="BR65" s="365"/>
      <c r="BS65" s="365"/>
      <c r="BT65" s="365"/>
      <c r="BU65" s="365"/>
      <c r="BV65" s="365"/>
    </row>
    <row r="66" spans="1:74" ht="11.1" customHeight="1" x14ac:dyDescent="0.2">
      <c r="A66" s="140" t="s">
        <v>973</v>
      </c>
      <c r="B66" s="209" t="s">
        <v>758</v>
      </c>
      <c r="C66" s="258">
        <v>190.9591772</v>
      </c>
      <c r="D66" s="258">
        <v>170.87086919999999</v>
      </c>
      <c r="E66" s="258">
        <v>184.5032966</v>
      </c>
      <c r="F66" s="258">
        <v>184.83196090000001</v>
      </c>
      <c r="G66" s="258">
        <v>188.58513970000001</v>
      </c>
      <c r="H66" s="258">
        <v>183.82888249999999</v>
      </c>
      <c r="I66" s="258">
        <v>193.6106288</v>
      </c>
      <c r="J66" s="258">
        <v>192.72170170000001</v>
      </c>
      <c r="K66" s="258">
        <v>186.19487319999999</v>
      </c>
      <c r="L66" s="258">
        <v>197.58494659999999</v>
      </c>
      <c r="M66" s="258">
        <v>187.3708178</v>
      </c>
      <c r="N66" s="258">
        <v>193.65153599999999</v>
      </c>
      <c r="O66" s="258">
        <v>192.29982749999999</v>
      </c>
      <c r="P66" s="258">
        <v>177.12603960000001</v>
      </c>
      <c r="Q66" s="258">
        <v>195.5399621</v>
      </c>
      <c r="R66" s="258">
        <v>187.5884361</v>
      </c>
      <c r="S66" s="258">
        <v>194.21439459999999</v>
      </c>
      <c r="T66" s="258">
        <v>192.26892799999999</v>
      </c>
      <c r="U66" s="258">
        <v>201.4432941</v>
      </c>
      <c r="V66" s="258">
        <v>198.86945159999999</v>
      </c>
      <c r="W66" s="258">
        <v>187.48404880000001</v>
      </c>
      <c r="X66" s="258">
        <v>193.63250310000001</v>
      </c>
      <c r="Y66" s="258">
        <v>183.9490715</v>
      </c>
      <c r="Z66" s="258">
        <v>194.90140930000001</v>
      </c>
      <c r="AA66" s="258">
        <v>189.69723440000001</v>
      </c>
      <c r="AB66" s="258">
        <v>186.15992309999999</v>
      </c>
      <c r="AC66" s="258">
        <v>198.33400889999999</v>
      </c>
      <c r="AD66" s="258">
        <v>188.58400800000001</v>
      </c>
      <c r="AE66" s="258">
        <v>192.4704122</v>
      </c>
      <c r="AF66" s="258">
        <v>191.8419379</v>
      </c>
      <c r="AG66" s="258">
        <v>196.66116059999999</v>
      </c>
      <c r="AH66" s="258">
        <v>203.7997245</v>
      </c>
      <c r="AI66" s="258">
        <v>190.68645470000001</v>
      </c>
      <c r="AJ66" s="258">
        <v>196.0792946</v>
      </c>
      <c r="AK66" s="258">
        <v>191.7374489</v>
      </c>
      <c r="AL66" s="258">
        <v>201.16758590000001</v>
      </c>
      <c r="AM66" s="258">
        <v>192.304969</v>
      </c>
      <c r="AN66" s="258">
        <v>172.0123954</v>
      </c>
      <c r="AO66" s="258">
        <v>200.64593600000001</v>
      </c>
      <c r="AP66" s="258">
        <v>189.51559159999999</v>
      </c>
      <c r="AQ66" s="258">
        <v>201.0164063</v>
      </c>
      <c r="AR66" s="258">
        <v>197.2087416</v>
      </c>
      <c r="AS66" s="258">
        <v>199.6980332</v>
      </c>
      <c r="AT66" s="258">
        <v>203.03185250000001</v>
      </c>
      <c r="AU66" s="258">
        <v>190.546381</v>
      </c>
      <c r="AV66" s="258">
        <v>196.62250409999999</v>
      </c>
      <c r="AW66" s="258">
        <v>196.17616029999999</v>
      </c>
      <c r="AX66" s="258">
        <v>199.5869012</v>
      </c>
      <c r="AY66" s="258">
        <v>202.15907350000001</v>
      </c>
      <c r="AZ66" s="258">
        <v>174.5932684</v>
      </c>
      <c r="BA66" s="258">
        <v>203.86395379999999</v>
      </c>
      <c r="BB66" s="258">
        <v>191.2277</v>
      </c>
      <c r="BC66" s="258">
        <v>200.2841</v>
      </c>
      <c r="BD66" s="258">
        <v>195.61949999999999</v>
      </c>
      <c r="BE66" s="346">
        <v>201.5085</v>
      </c>
      <c r="BF66" s="346">
        <v>204.9111</v>
      </c>
      <c r="BG66" s="346">
        <v>193.43870000000001</v>
      </c>
      <c r="BH66" s="346">
        <v>201.03360000000001</v>
      </c>
      <c r="BI66" s="346">
        <v>193.11070000000001</v>
      </c>
      <c r="BJ66" s="346">
        <v>200.7611</v>
      </c>
      <c r="BK66" s="346">
        <v>197.6514</v>
      </c>
      <c r="BL66" s="346">
        <v>178.64070000000001</v>
      </c>
      <c r="BM66" s="346">
        <v>202.02969999999999</v>
      </c>
      <c r="BN66" s="346">
        <v>193.3271</v>
      </c>
      <c r="BO66" s="346">
        <v>201.6474</v>
      </c>
      <c r="BP66" s="346">
        <v>197.5179</v>
      </c>
      <c r="BQ66" s="346">
        <v>204.84569999999999</v>
      </c>
      <c r="BR66" s="346">
        <v>207.18950000000001</v>
      </c>
      <c r="BS66" s="346">
        <v>197.04589999999999</v>
      </c>
      <c r="BT66" s="346">
        <v>204.11580000000001</v>
      </c>
      <c r="BU66" s="346">
        <v>195.9598</v>
      </c>
      <c r="BV66" s="346">
        <v>204.9512</v>
      </c>
    </row>
    <row r="67" spans="1:74" ht="11.1" customHeight="1" x14ac:dyDescent="0.2">
      <c r="A67" s="140" t="s">
        <v>974</v>
      </c>
      <c r="B67" s="209" t="s">
        <v>759</v>
      </c>
      <c r="C67" s="258">
        <v>173.97535020000001</v>
      </c>
      <c r="D67" s="258">
        <v>148.74188330000001</v>
      </c>
      <c r="E67" s="258">
        <v>138.6313686</v>
      </c>
      <c r="F67" s="258">
        <v>106.0549297</v>
      </c>
      <c r="G67" s="258">
        <v>97.774683719999999</v>
      </c>
      <c r="H67" s="258">
        <v>94.250004959999998</v>
      </c>
      <c r="I67" s="258">
        <v>101.62212820000001</v>
      </c>
      <c r="J67" s="258">
        <v>104.4577172</v>
      </c>
      <c r="K67" s="258">
        <v>97.733123559999996</v>
      </c>
      <c r="L67" s="258">
        <v>103.3712543</v>
      </c>
      <c r="M67" s="258">
        <v>127.677148</v>
      </c>
      <c r="N67" s="258">
        <v>145.23652469999999</v>
      </c>
      <c r="O67" s="258">
        <v>169.9309848</v>
      </c>
      <c r="P67" s="258">
        <v>159.60803229999999</v>
      </c>
      <c r="Q67" s="258">
        <v>141.1945407</v>
      </c>
      <c r="R67" s="258">
        <v>109.1725496</v>
      </c>
      <c r="S67" s="258">
        <v>100.922847</v>
      </c>
      <c r="T67" s="258">
        <v>103.27624040000001</v>
      </c>
      <c r="U67" s="258">
        <v>112.4652487</v>
      </c>
      <c r="V67" s="258">
        <v>111.6285776</v>
      </c>
      <c r="W67" s="258">
        <v>103.3450035</v>
      </c>
      <c r="X67" s="258">
        <v>108.02086679999999</v>
      </c>
      <c r="Y67" s="258">
        <v>122.41044119999999</v>
      </c>
      <c r="Z67" s="258">
        <v>141.00863279999999</v>
      </c>
      <c r="AA67" s="258">
        <v>168.89593189999999</v>
      </c>
      <c r="AB67" s="258">
        <v>144.77444460000001</v>
      </c>
      <c r="AC67" s="258">
        <v>128.46079789999999</v>
      </c>
      <c r="AD67" s="258">
        <v>113.5438573</v>
      </c>
      <c r="AE67" s="258">
        <v>107.0884113</v>
      </c>
      <c r="AF67" s="258">
        <v>109.0005185</v>
      </c>
      <c r="AG67" s="258">
        <v>119.1947492</v>
      </c>
      <c r="AH67" s="258">
        <v>120.3643993</v>
      </c>
      <c r="AI67" s="258">
        <v>106.0817445</v>
      </c>
      <c r="AJ67" s="258">
        <v>104.8109903</v>
      </c>
      <c r="AK67" s="258">
        <v>117.6825358</v>
      </c>
      <c r="AL67" s="258">
        <v>156.46846500000001</v>
      </c>
      <c r="AM67" s="258">
        <v>158.08834239999999</v>
      </c>
      <c r="AN67" s="258">
        <v>126.80870969999999</v>
      </c>
      <c r="AO67" s="258">
        <v>137.57601869999999</v>
      </c>
      <c r="AP67" s="258">
        <v>104.54266990000001</v>
      </c>
      <c r="AQ67" s="258">
        <v>103.0596963</v>
      </c>
      <c r="AR67" s="258">
        <v>103.7632363</v>
      </c>
      <c r="AS67" s="258">
        <v>115.91705519999999</v>
      </c>
      <c r="AT67" s="258">
        <v>114.3776836</v>
      </c>
      <c r="AU67" s="258">
        <v>104.4040153</v>
      </c>
      <c r="AV67" s="258">
        <v>110.4500338</v>
      </c>
      <c r="AW67" s="258">
        <v>127.65586620000001</v>
      </c>
      <c r="AX67" s="258">
        <v>167.27064179999999</v>
      </c>
      <c r="AY67" s="258">
        <v>180.98634799999999</v>
      </c>
      <c r="AZ67" s="258">
        <v>145.5216973</v>
      </c>
      <c r="BA67" s="258">
        <v>150.1565277</v>
      </c>
      <c r="BB67" s="258">
        <v>125.39570000000001</v>
      </c>
      <c r="BC67" s="258">
        <v>111.2557</v>
      </c>
      <c r="BD67" s="258">
        <v>111.0749</v>
      </c>
      <c r="BE67" s="346">
        <v>120.443</v>
      </c>
      <c r="BF67" s="346">
        <v>120.80719999999999</v>
      </c>
      <c r="BG67" s="346">
        <v>108.2818</v>
      </c>
      <c r="BH67" s="346">
        <v>113.9277</v>
      </c>
      <c r="BI67" s="346">
        <v>129.06209999999999</v>
      </c>
      <c r="BJ67" s="346">
        <v>163.03749999999999</v>
      </c>
      <c r="BK67" s="346">
        <v>177.3724</v>
      </c>
      <c r="BL67" s="346">
        <v>150.12790000000001</v>
      </c>
      <c r="BM67" s="346">
        <v>143.2174</v>
      </c>
      <c r="BN67" s="346">
        <v>117.3828</v>
      </c>
      <c r="BO67" s="346">
        <v>111.3203</v>
      </c>
      <c r="BP67" s="346">
        <v>110.9453</v>
      </c>
      <c r="BQ67" s="346">
        <v>122.363</v>
      </c>
      <c r="BR67" s="346">
        <v>123.2015</v>
      </c>
      <c r="BS67" s="346">
        <v>110.9905</v>
      </c>
      <c r="BT67" s="346">
        <v>116.2765</v>
      </c>
      <c r="BU67" s="346">
        <v>131.82050000000001</v>
      </c>
      <c r="BV67" s="346">
        <v>165.14859999999999</v>
      </c>
    </row>
    <row r="68" spans="1:74" ht="11.1" customHeight="1" x14ac:dyDescent="0.2">
      <c r="A68" s="140" t="s">
        <v>280</v>
      </c>
      <c r="B68" s="209" t="s">
        <v>989</v>
      </c>
      <c r="C68" s="258">
        <v>166.01410179999999</v>
      </c>
      <c r="D68" s="258">
        <v>152.10491999999999</v>
      </c>
      <c r="E68" s="258">
        <v>145.148867</v>
      </c>
      <c r="F68" s="258">
        <v>118.3081407</v>
      </c>
      <c r="G68" s="258">
        <v>129.29612259999999</v>
      </c>
      <c r="H68" s="258">
        <v>148.4256657</v>
      </c>
      <c r="I68" s="258">
        <v>161.88482300000001</v>
      </c>
      <c r="J68" s="258">
        <v>160.9397768</v>
      </c>
      <c r="K68" s="258">
        <v>138.67312709999999</v>
      </c>
      <c r="L68" s="258">
        <v>124.4187845</v>
      </c>
      <c r="M68" s="258">
        <v>131.17566099999999</v>
      </c>
      <c r="N68" s="258">
        <v>137.15137419999999</v>
      </c>
      <c r="O68" s="258">
        <v>142.55277860000001</v>
      </c>
      <c r="P68" s="258">
        <v>134.03035170000001</v>
      </c>
      <c r="Q68" s="258">
        <v>118.1201765</v>
      </c>
      <c r="R68" s="258">
        <v>98.883772370000003</v>
      </c>
      <c r="S68" s="258">
        <v>114.8594839</v>
      </c>
      <c r="T68" s="258">
        <v>136.6986503</v>
      </c>
      <c r="U68" s="258">
        <v>150.8639416</v>
      </c>
      <c r="V68" s="258">
        <v>145.48483590000001</v>
      </c>
      <c r="W68" s="258">
        <v>128.63966070000001</v>
      </c>
      <c r="X68" s="258">
        <v>108.4622054</v>
      </c>
      <c r="Y68" s="258">
        <v>99.581735339999994</v>
      </c>
      <c r="Z68" s="258">
        <v>102.14643030000001</v>
      </c>
      <c r="AA68" s="258">
        <v>123.4124142</v>
      </c>
      <c r="AB68" s="258">
        <v>102.56404329999999</v>
      </c>
      <c r="AC68" s="258">
        <v>83.139904430000001</v>
      </c>
      <c r="AD68" s="258">
        <v>80.758370740000004</v>
      </c>
      <c r="AE68" s="258">
        <v>91.736424170000006</v>
      </c>
      <c r="AF68" s="258">
        <v>125.17198519999999</v>
      </c>
      <c r="AG68" s="258">
        <v>145.1951238</v>
      </c>
      <c r="AH68" s="258">
        <v>144.29995629999999</v>
      </c>
      <c r="AI68" s="258">
        <v>123.2215592</v>
      </c>
      <c r="AJ68" s="258">
        <v>109.0433737</v>
      </c>
      <c r="AK68" s="258">
        <v>97.096034099999997</v>
      </c>
      <c r="AL68" s="258">
        <v>128.52225870000001</v>
      </c>
      <c r="AM68" s="258">
        <v>124.663842</v>
      </c>
      <c r="AN68" s="258">
        <v>96.398471850000007</v>
      </c>
      <c r="AO68" s="258">
        <v>98.091216880000005</v>
      </c>
      <c r="AP68" s="258">
        <v>89.565997519999996</v>
      </c>
      <c r="AQ68" s="258">
        <v>101.6927556</v>
      </c>
      <c r="AR68" s="258">
        <v>115.9414563</v>
      </c>
      <c r="AS68" s="258">
        <v>136.5549718</v>
      </c>
      <c r="AT68" s="258">
        <v>129.144465</v>
      </c>
      <c r="AU68" s="258">
        <v>108.81662300000001</v>
      </c>
      <c r="AV68" s="258">
        <v>100.2206465</v>
      </c>
      <c r="AW68" s="258">
        <v>101.76604</v>
      </c>
      <c r="AX68" s="258">
        <v>115.44962769999999</v>
      </c>
      <c r="AY68" s="258">
        <v>127.3975183</v>
      </c>
      <c r="AZ68" s="258">
        <v>92.545604299999994</v>
      </c>
      <c r="BA68" s="258">
        <v>89.055926670000005</v>
      </c>
      <c r="BB68" s="258">
        <v>82.937730000000002</v>
      </c>
      <c r="BC68" s="258">
        <v>90.220820000000003</v>
      </c>
      <c r="BD68" s="258">
        <v>119.726</v>
      </c>
      <c r="BE68" s="346">
        <v>129.70930000000001</v>
      </c>
      <c r="BF68" s="346">
        <v>130.4263</v>
      </c>
      <c r="BG68" s="346">
        <v>103.6199</v>
      </c>
      <c r="BH68" s="346">
        <v>100.57040000000001</v>
      </c>
      <c r="BI68" s="346">
        <v>98.400790000000001</v>
      </c>
      <c r="BJ68" s="346">
        <v>114.1758</v>
      </c>
      <c r="BK68" s="346">
        <v>125.5168</v>
      </c>
      <c r="BL68" s="346">
        <v>99.616320000000002</v>
      </c>
      <c r="BM68" s="346">
        <v>91.009050000000002</v>
      </c>
      <c r="BN68" s="346">
        <v>76.276340000000005</v>
      </c>
      <c r="BO68" s="346">
        <v>85.00676</v>
      </c>
      <c r="BP68" s="346">
        <v>103.4589</v>
      </c>
      <c r="BQ68" s="346">
        <v>124.1203</v>
      </c>
      <c r="BR68" s="346">
        <v>125.7046</v>
      </c>
      <c r="BS68" s="346">
        <v>99.376750000000001</v>
      </c>
      <c r="BT68" s="346">
        <v>96.498220000000003</v>
      </c>
      <c r="BU68" s="346">
        <v>93.531779999999998</v>
      </c>
      <c r="BV68" s="346">
        <v>107.2668</v>
      </c>
    </row>
    <row r="69" spans="1:74" ht="11.1" customHeight="1" x14ac:dyDescent="0.2">
      <c r="A69" s="628" t="s">
        <v>1210</v>
      </c>
      <c r="B69" s="648" t="s">
        <v>1209</v>
      </c>
      <c r="C69" s="326">
        <v>531.92952009999999</v>
      </c>
      <c r="D69" s="326">
        <v>472.60363860000001</v>
      </c>
      <c r="E69" s="326">
        <v>469.26442320000001</v>
      </c>
      <c r="F69" s="326">
        <v>410.1442806</v>
      </c>
      <c r="G69" s="326">
        <v>416.63683700000001</v>
      </c>
      <c r="H69" s="326">
        <v>427.45380249999999</v>
      </c>
      <c r="I69" s="326">
        <v>458.0984709</v>
      </c>
      <c r="J69" s="326">
        <v>459.1000866</v>
      </c>
      <c r="K69" s="326">
        <v>423.5503731</v>
      </c>
      <c r="L69" s="326">
        <v>426.3558764</v>
      </c>
      <c r="M69" s="326">
        <v>447.17287620000002</v>
      </c>
      <c r="N69" s="326">
        <v>477.02032589999999</v>
      </c>
      <c r="O69" s="326">
        <v>505.75930920000002</v>
      </c>
      <c r="P69" s="326">
        <v>471.64571740000002</v>
      </c>
      <c r="Q69" s="326">
        <v>455.83039760000003</v>
      </c>
      <c r="R69" s="326">
        <v>396.58900160000002</v>
      </c>
      <c r="S69" s="326">
        <v>410.97244380000001</v>
      </c>
      <c r="T69" s="326">
        <v>433.18806230000001</v>
      </c>
      <c r="U69" s="326">
        <v>465.74820269999998</v>
      </c>
      <c r="V69" s="326">
        <v>456.95858329999999</v>
      </c>
      <c r="W69" s="326">
        <v>420.41295659999997</v>
      </c>
      <c r="X69" s="326">
        <v>411.09129359999997</v>
      </c>
      <c r="Y69" s="326">
        <v>406.8854915</v>
      </c>
      <c r="Z69" s="326">
        <v>439.0321907</v>
      </c>
      <c r="AA69" s="326">
        <v>482.9926949</v>
      </c>
      <c r="AB69" s="326">
        <v>434.42183929999999</v>
      </c>
      <c r="AC69" s="326">
        <v>410.92178699999999</v>
      </c>
      <c r="AD69" s="326">
        <v>383.84145319999999</v>
      </c>
      <c r="AE69" s="326">
        <v>392.28226599999999</v>
      </c>
      <c r="AF69" s="326">
        <v>426.96957680000003</v>
      </c>
      <c r="AG69" s="326">
        <v>462.03798890000002</v>
      </c>
      <c r="AH69" s="326">
        <v>469.45103339999997</v>
      </c>
      <c r="AI69" s="326">
        <v>420.9448994</v>
      </c>
      <c r="AJ69" s="326">
        <v>410.92068169999999</v>
      </c>
      <c r="AK69" s="326">
        <v>407.47124989999998</v>
      </c>
      <c r="AL69" s="326">
        <v>487.14541910000003</v>
      </c>
      <c r="AM69" s="326">
        <v>476.04698020000001</v>
      </c>
      <c r="AN69" s="326">
        <v>396.11361849999997</v>
      </c>
      <c r="AO69" s="326">
        <v>437.30297259999998</v>
      </c>
      <c r="AP69" s="326">
        <v>384.58211340000003</v>
      </c>
      <c r="AQ69" s="326">
        <v>406.75847649999997</v>
      </c>
      <c r="AR69" s="326">
        <v>417.8711692</v>
      </c>
      <c r="AS69" s="326">
        <v>453.1597314</v>
      </c>
      <c r="AT69" s="326">
        <v>447.54367409999998</v>
      </c>
      <c r="AU69" s="326">
        <v>404.72481979999998</v>
      </c>
      <c r="AV69" s="326">
        <v>408.28288020000002</v>
      </c>
      <c r="AW69" s="326">
        <v>426.55599439999997</v>
      </c>
      <c r="AX69" s="326">
        <v>483.29701619999997</v>
      </c>
      <c r="AY69" s="326">
        <v>511.53279309999999</v>
      </c>
      <c r="AZ69" s="326">
        <v>413.55466360000003</v>
      </c>
      <c r="BA69" s="326">
        <v>444.0662213</v>
      </c>
      <c r="BB69" s="326">
        <v>400.51889999999997</v>
      </c>
      <c r="BC69" s="326">
        <v>402.75020000000001</v>
      </c>
      <c r="BD69" s="326">
        <v>427.37810000000002</v>
      </c>
      <c r="BE69" s="363">
        <v>452.65050000000002</v>
      </c>
      <c r="BF69" s="363">
        <v>457.1343</v>
      </c>
      <c r="BG69" s="363">
        <v>406.29820000000001</v>
      </c>
      <c r="BH69" s="363">
        <v>416.52140000000003</v>
      </c>
      <c r="BI69" s="363">
        <v>421.53160000000003</v>
      </c>
      <c r="BJ69" s="363">
        <v>478.96420000000001</v>
      </c>
      <c r="BK69" s="363">
        <v>501.53050000000002</v>
      </c>
      <c r="BL69" s="363">
        <v>429.279</v>
      </c>
      <c r="BM69" s="363">
        <v>437.24599999999998</v>
      </c>
      <c r="BN69" s="363">
        <v>387.94409999999999</v>
      </c>
      <c r="BO69" s="363">
        <v>398.96409999999997</v>
      </c>
      <c r="BP69" s="363">
        <v>412.87979999999999</v>
      </c>
      <c r="BQ69" s="363">
        <v>452.3186</v>
      </c>
      <c r="BR69" s="363">
        <v>457.08530000000002</v>
      </c>
      <c r="BS69" s="363">
        <v>408.37099999999998</v>
      </c>
      <c r="BT69" s="363">
        <v>417.8802</v>
      </c>
      <c r="BU69" s="363">
        <v>422.27</v>
      </c>
      <c r="BV69" s="363">
        <v>478.35649999999998</v>
      </c>
    </row>
    <row r="70" spans="1:74" ht="11.1" customHeight="1" x14ac:dyDescent="0.2">
      <c r="A70" s="481"/>
      <c r="B70" s="482"/>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c r="AA70" s="271"/>
      <c r="AB70" s="271"/>
      <c r="AC70" s="271"/>
      <c r="AD70" s="271"/>
      <c r="AE70" s="271"/>
      <c r="AF70" s="271"/>
      <c r="AG70" s="271"/>
      <c r="AH70" s="271"/>
      <c r="AI70" s="271"/>
      <c r="AJ70" s="271"/>
      <c r="AK70" s="271"/>
      <c r="AL70" s="271"/>
      <c r="AM70" s="271"/>
      <c r="AN70" s="271"/>
      <c r="AO70" s="271"/>
      <c r="AP70" s="271"/>
      <c r="AQ70" s="271"/>
      <c r="AR70" s="271"/>
      <c r="AS70" s="271"/>
      <c r="AT70" s="271"/>
      <c r="AU70" s="271"/>
      <c r="AV70" s="271"/>
      <c r="AW70" s="271"/>
      <c r="AX70" s="271"/>
      <c r="AY70" s="365"/>
      <c r="AZ70" s="365"/>
      <c r="BA70" s="365"/>
      <c r="BB70" s="365"/>
      <c r="BC70" s="365"/>
      <c r="BD70" s="271"/>
      <c r="BE70" s="271"/>
      <c r="BF70" s="271"/>
      <c r="BG70" s="365"/>
      <c r="BH70" s="365"/>
      <c r="BI70" s="365"/>
      <c r="BJ70" s="365"/>
      <c r="BK70" s="365"/>
      <c r="BL70" s="365"/>
      <c r="BM70" s="365"/>
      <c r="BN70" s="365"/>
      <c r="BO70" s="365"/>
      <c r="BP70" s="365"/>
      <c r="BQ70" s="365"/>
      <c r="BR70" s="365"/>
      <c r="BS70" s="365"/>
      <c r="BT70" s="365"/>
      <c r="BU70" s="365"/>
      <c r="BV70" s="365"/>
    </row>
    <row r="71" spans="1:74" ht="12" customHeight="1" x14ac:dyDescent="0.2">
      <c r="A71" s="134"/>
      <c r="B71" s="803" t="s">
        <v>1016</v>
      </c>
      <c r="C71" s="800"/>
      <c r="D71" s="800"/>
      <c r="E71" s="800"/>
      <c r="F71" s="800"/>
      <c r="G71" s="800"/>
      <c r="H71" s="800"/>
      <c r="I71" s="800"/>
      <c r="J71" s="800"/>
      <c r="K71" s="800"/>
      <c r="L71" s="800"/>
      <c r="M71" s="800"/>
      <c r="N71" s="800"/>
      <c r="O71" s="800"/>
      <c r="P71" s="800"/>
      <c r="Q71" s="800"/>
    </row>
    <row r="72" spans="1:74" ht="12" customHeight="1" x14ac:dyDescent="0.2">
      <c r="A72" s="134"/>
      <c r="B72" s="626" t="s">
        <v>1029</v>
      </c>
      <c r="C72" s="625"/>
      <c r="D72" s="625"/>
      <c r="E72" s="625"/>
      <c r="F72" s="625"/>
      <c r="G72" s="625"/>
      <c r="H72" s="625"/>
      <c r="I72" s="625"/>
      <c r="J72" s="625"/>
      <c r="K72" s="625"/>
      <c r="L72" s="625"/>
      <c r="M72" s="625"/>
      <c r="N72" s="625"/>
      <c r="O72" s="625"/>
      <c r="P72" s="625"/>
      <c r="Q72" s="625"/>
    </row>
    <row r="73" spans="1:74" s="468" customFormat="1" ht="12" customHeight="1" x14ac:dyDescent="0.2">
      <c r="A73" s="467"/>
      <c r="B73" s="853" t="s">
        <v>1105</v>
      </c>
      <c r="C73" s="786"/>
      <c r="D73" s="786"/>
      <c r="E73" s="786"/>
      <c r="F73" s="786"/>
      <c r="G73" s="786"/>
      <c r="H73" s="786"/>
      <c r="I73" s="786"/>
      <c r="J73" s="786"/>
      <c r="K73" s="786"/>
      <c r="L73" s="786"/>
      <c r="M73" s="786"/>
      <c r="N73" s="786"/>
      <c r="O73" s="786"/>
      <c r="P73" s="786"/>
      <c r="Q73" s="786"/>
      <c r="AY73" s="512"/>
      <c r="AZ73" s="512"/>
      <c r="BA73" s="512"/>
      <c r="BB73" s="512"/>
      <c r="BC73" s="512"/>
      <c r="BD73" s="718"/>
      <c r="BE73" s="718"/>
      <c r="BF73" s="718"/>
      <c r="BG73" s="512"/>
      <c r="BH73" s="512"/>
      <c r="BI73" s="512"/>
      <c r="BJ73" s="512"/>
    </row>
    <row r="74" spans="1:74" s="468" customFormat="1" ht="12" customHeight="1" x14ac:dyDescent="0.2">
      <c r="A74" s="467"/>
      <c r="B74" s="854" t="s">
        <v>1</v>
      </c>
      <c r="C74" s="786"/>
      <c r="D74" s="786"/>
      <c r="E74" s="786"/>
      <c r="F74" s="786"/>
      <c r="G74" s="786"/>
      <c r="H74" s="786"/>
      <c r="I74" s="786"/>
      <c r="J74" s="786"/>
      <c r="K74" s="786"/>
      <c r="L74" s="786"/>
      <c r="M74" s="786"/>
      <c r="N74" s="786"/>
      <c r="O74" s="786"/>
      <c r="P74" s="786"/>
      <c r="Q74" s="786"/>
      <c r="AY74" s="512"/>
      <c r="AZ74" s="512"/>
      <c r="BA74" s="512"/>
      <c r="BB74" s="512"/>
      <c r="BC74" s="512"/>
      <c r="BD74" s="718"/>
      <c r="BE74" s="718"/>
      <c r="BF74" s="718"/>
      <c r="BG74" s="512"/>
      <c r="BH74" s="512"/>
      <c r="BI74" s="512"/>
      <c r="BJ74" s="512"/>
    </row>
    <row r="75" spans="1:74" s="468" customFormat="1" ht="12" customHeight="1" x14ac:dyDescent="0.2">
      <c r="A75" s="467"/>
      <c r="B75" s="853" t="s">
        <v>1211</v>
      </c>
      <c r="C75" s="786"/>
      <c r="D75" s="786"/>
      <c r="E75" s="786"/>
      <c r="F75" s="786"/>
      <c r="G75" s="786"/>
      <c r="H75" s="786"/>
      <c r="I75" s="786"/>
      <c r="J75" s="786"/>
      <c r="K75" s="786"/>
      <c r="L75" s="786"/>
      <c r="M75" s="786"/>
      <c r="N75" s="786"/>
      <c r="O75" s="786"/>
      <c r="P75" s="786"/>
      <c r="Q75" s="786"/>
      <c r="AY75" s="512"/>
      <c r="AZ75" s="512"/>
      <c r="BA75" s="512"/>
      <c r="BB75" s="512"/>
      <c r="BC75" s="512"/>
      <c r="BD75" s="718"/>
      <c r="BE75" s="718"/>
      <c r="BF75" s="718"/>
      <c r="BG75" s="512"/>
      <c r="BH75" s="512"/>
      <c r="BI75" s="512"/>
      <c r="BJ75" s="512"/>
    </row>
    <row r="76" spans="1:74" s="468" customFormat="1" ht="12" customHeight="1" x14ac:dyDescent="0.2">
      <c r="A76" s="467"/>
      <c r="B76" s="789" t="s">
        <v>1041</v>
      </c>
      <c r="C76" s="790"/>
      <c r="D76" s="790"/>
      <c r="E76" s="790"/>
      <c r="F76" s="790"/>
      <c r="G76" s="790"/>
      <c r="H76" s="790"/>
      <c r="I76" s="790"/>
      <c r="J76" s="790"/>
      <c r="K76" s="790"/>
      <c r="L76" s="790"/>
      <c r="M76" s="790"/>
      <c r="N76" s="790"/>
      <c r="O76" s="790"/>
      <c r="P76" s="790"/>
      <c r="Q76" s="786"/>
      <c r="AY76" s="512"/>
      <c r="AZ76" s="512"/>
      <c r="BA76" s="512"/>
      <c r="BB76" s="512"/>
      <c r="BC76" s="512"/>
      <c r="BD76" s="718"/>
      <c r="BE76" s="718"/>
      <c r="BF76" s="718"/>
      <c r="BG76" s="512"/>
      <c r="BH76" s="512"/>
      <c r="BI76" s="512"/>
      <c r="BJ76" s="512"/>
    </row>
    <row r="77" spans="1:74" s="468" customFormat="1" ht="12" customHeight="1" x14ac:dyDescent="0.2">
      <c r="A77" s="467"/>
      <c r="B77" s="789" t="s">
        <v>2</v>
      </c>
      <c r="C77" s="790"/>
      <c r="D77" s="790"/>
      <c r="E77" s="790"/>
      <c r="F77" s="790"/>
      <c r="G77" s="790"/>
      <c r="H77" s="790"/>
      <c r="I77" s="790"/>
      <c r="J77" s="790"/>
      <c r="K77" s="790"/>
      <c r="L77" s="790"/>
      <c r="M77" s="790"/>
      <c r="N77" s="790"/>
      <c r="O77" s="790"/>
      <c r="P77" s="790"/>
      <c r="Q77" s="786"/>
      <c r="AY77" s="512"/>
      <c r="AZ77" s="512"/>
      <c r="BA77" s="512"/>
      <c r="BB77" s="512"/>
      <c r="BC77" s="512"/>
      <c r="BD77" s="718"/>
      <c r="BE77" s="718"/>
      <c r="BF77" s="718"/>
      <c r="BG77" s="512"/>
      <c r="BH77" s="512"/>
      <c r="BI77" s="512"/>
      <c r="BJ77" s="512"/>
    </row>
    <row r="78" spans="1:74" s="468" customFormat="1" ht="12" customHeight="1" x14ac:dyDescent="0.2">
      <c r="A78" s="467"/>
      <c r="B78" s="784" t="s">
        <v>3</v>
      </c>
      <c r="C78" s="785"/>
      <c r="D78" s="785"/>
      <c r="E78" s="785"/>
      <c r="F78" s="785"/>
      <c r="G78" s="785"/>
      <c r="H78" s="785"/>
      <c r="I78" s="785"/>
      <c r="J78" s="785"/>
      <c r="K78" s="785"/>
      <c r="L78" s="785"/>
      <c r="M78" s="785"/>
      <c r="N78" s="785"/>
      <c r="O78" s="785"/>
      <c r="P78" s="785"/>
      <c r="Q78" s="786"/>
      <c r="AY78" s="512"/>
      <c r="AZ78" s="512"/>
      <c r="BA78" s="512"/>
      <c r="BB78" s="512"/>
      <c r="BC78" s="512"/>
      <c r="BD78" s="718"/>
      <c r="BE78" s="718"/>
      <c r="BF78" s="718"/>
      <c r="BG78" s="512"/>
      <c r="BH78" s="512"/>
      <c r="BI78" s="512"/>
      <c r="BJ78" s="512"/>
    </row>
    <row r="79" spans="1:74" s="468" customFormat="1" ht="12" customHeight="1" x14ac:dyDescent="0.2">
      <c r="A79" s="467"/>
      <c r="B79" s="784" t="s">
        <v>1045</v>
      </c>
      <c r="C79" s="785"/>
      <c r="D79" s="785"/>
      <c r="E79" s="785"/>
      <c r="F79" s="785"/>
      <c r="G79" s="785"/>
      <c r="H79" s="785"/>
      <c r="I79" s="785"/>
      <c r="J79" s="785"/>
      <c r="K79" s="785"/>
      <c r="L79" s="785"/>
      <c r="M79" s="785"/>
      <c r="N79" s="785"/>
      <c r="O79" s="785"/>
      <c r="P79" s="785"/>
      <c r="Q79" s="786"/>
      <c r="AY79" s="512"/>
      <c r="AZ79" s="512"/>
      <c r="BA79" s="512"/>
      <c r="BB79" s="512"/>
      <c r="BC79" s="512"/>
      <c r="BD79" s="718"/>
      <c r="BE79" s="718"/>
      <c r="BF79" s="718"/>
      <c r="BG79" s="512"/>
      <c r="BH79" s="512"/>
      <c r="BI79" s="512"/>
      <c r="BJ79" s="512"/>
    </row>
    <row r="80" spans="1:74" s="468" customFormat="1" ht="12" customHeight="1" x14ac:dyDescent="0.2">
      <c r="A80" s="467"/>
      <c r="B80" s="787" t="s">
        <v>1361</v>
      </c>
      <c r="C80" s="786"/>
      <c r="D80" s="786"/>
      <c r="E80" s="786"/>
      <c r="F80" s="786"/>
      <c r="G80" s="786"/>
      <c r="H80" s="786"/>
      <c r="I80" s="786"/>
      <c r="J80" s="786"/>
      <c r="K80" s="786"/>
      <c r="L80" s="786"/>
      <c r="M80" s="786"/>
      <c r="N80" s="786"/>
      <c r="O80" s="786"/>
      <c r="P80" s="786"/>
      <c r="Q80" s="786"/>
      <c r="AY80" s="512"/>
      <c r="AZ80" s="512"/>
      <c r="BA80" s="512"/>
      <c r="BB80" s="512"/>
      <c r="BC80" s="512"/>
      <c r="BD80" s="718"/>
      <c r="BE80" s="718"/>
      <c r="BF80" s="718"/>
      <c r="BG80" s="512"/>
      <c r="BH80" s="512"/>
      <c r="BI80" s="512"/>
      <c r="BJ80" s="512"/>
    </row>
    <row r="81" spans="63:74" x14ac:dyDescent="0.2">
      <c r="BK81" s="359"/>
      <c r="BL81" s="359"/>
      <c r="BM81" s="359"/>
      <c r="BN81" s="359"/>
      <c r="BO81" s="359"/>
      <c r="BP81" s="359"/>
      <c r="BQ81" s="359"/>
      <c r="BR81" s="359"/>
      <c r="BS81" s="359"/>
      <c r="BT81" s="359"/>
      <c r="BU81" s="359"/>
      <c r="BV81" s="359"/>
    </row>
    <row r="82" spans="63:74" x14ac:dyDescent="0.2">
      <c r="BK82" s="359"/>
      <c r="BL82" s="359"/>
      <c r="BM82" s="359"/>
      <c r="BN82" s="359"/>
      <c r="BO82" s="359"/>
      <c r="BP82" s="359"/>
      <c r="BQ82" s="359"/>
      <c r="BR82" s="359"/>
      <c r="BS82" s="359"/>
      <c r="BT82" s="359"/>
      <c r="BU82" s="359"/>
      <c r="BV82" s="359"/>
    </row>
    <row r="83" spans="63:74" x14ac:dyDescent="0.2">
      <c r="BK83" s="359"/>
      <c r="BL83" s="359"/>
      <c r="BM83" s="359"/>
      <c r="BN83" s="359"/>
      <c r="BO83" s="359"/>
      <c r="BP83" s="359"/>
      <c r="BQ83" s="359"/>
      <c r="BR83" s="359"/>
      <c r="BS83" s="359"/>
      <c r="BT83" s="359"/>
      <c r="BU83" s="359"/>
      <c r="BV83" s="359"/>
    </row>
    <row r="84" spans="63:74" x14ac:dyDescent="0.2">
      <c r="BK84" s="359"/>
      <c r="BL84" s="359"/>
      <c r="BM84" s="359"/>
      <c r="BN84" s="359"/>
      <c r="BO84" s="359"/>
      <c r="BP84" s="359"/>
      <c r="BQ84" s="359"/>
      <c r="BR84" s="359"/>
      <c r="BS84" s="359"/>
      <c r="BT84" s="359"/>
      <c r="BU84" s="359"/>
      <c r="BV84" s="359"/>
    </row>
    <row r="85" spans="63:74" x14ac:dyDescent="0.2">
      <c r="BK85" s="359"/>
      <c r="BL85" s="359"/>
      <c r="BM85" s="359"/>
      <c r="BN85" s="359"/>
      <c r="BO85" s="359"/>
      <c r="BP85" s="359"/>
      <c r="BQ85" s="359"/>
      <c r="BR85" s="359"/>
      <c r="BS85" s="359"/>
      <c r="BT85" s="359"/>
      <c r="BU85" s="359"/>
      <c r="BV85" s="359"/>
    </row>
    <row r="86" spans="63:74" x14ac:dyDescent="0.2">
      <c r="BK86" s="359"/>
      <c r="BL86" s="359"/>
      <c r="BM86" s="359"/>
      <c r="BN86" s="359"/>
      <c r="BO86" s="359"/>
      <c r="BP86" s="359"/>
      <c r="BQ86" s="359"/>
      <c r="BR86" s="359"/>
      <c r="BS86" s="359"/>
      <c r="BT86" s="359"/>
      <c r="BU86" s="359"/>
      <c r="BV86" s="359"/>
    </row>
    <row r="87" spans="63:74" x14ac:dyDescent="0.2">
      <c r="BK87" s="359"/>
      <c r="BL87" s="359"/>
      <c r="BM87" s="359"/>
      <c r="BN87" s="359"/>
      <c r="BO87" s="359"/>
      <c r="BP87" s="359"/>
      <c r="BQ87" s="359"/>
      <c r="BR87" s="359"/>
      <c r="BS87" s="359"/>
      <c r="BT87" s="359"/>
      <c r="BU87" s="359"/>
      <c r="BV87" s="359"/>
    </row>
    <row r="88" spans="63:74" x14ac:dyDescent="0.2">
      <c r="BK88" s="359"/>
      <c r="BL88" s="359"/>
      <c r="BM88" s="359"/>
      <c r="BN88" s="359"/>
      <c r="BO88" s="359"/>
      <c r="BP88" s="359"/>
      <c r="BQ88" s="359"/>
      <c r="BR88" s="359"/>
      <c r="BS88" s="359"/>
      <c r="BT88" s="359"/>
      <c r="BU88" s="359"/>
      <c r="BV88" s="359"/>
    </row>
    <row r="89" spans="63:74" x14ac:dyDescent="0.2">
      <c r="BK89" s="359"/>
      <c r="BL89" s="359"/>
      <c r="BM89" s="359"/>
      <c r="BN89" s="359"/>
      <c r="BO89" s="359"/>
      <c r="BP89" s="359"/>
      <c r="BQ89" s="359"/>
      <c r="BR89" s="359"/>
      <c r="BS89" s="359"/>
      <c r="BT89" s="359"/>
      <c r="BU89" s="359"/>
      <c r="BV89" s="359"/>
    </row>
    <row r="90" spans="63:74" x14ac:dyDescent="0.2">
      <c r="BK90" s="359"/>
      <c r="BL90" s="359"/>
      <c r="BM90" s="359"/>
      <c r="BN90" s="359"/>
      <c r="BO90" s="359"/>
      <c r="BP90" s="359"/>
      <c r="BQ90" s="359"/>
      <c r="BR90" s="359"/>
      <c r="BS90" s="359"/>
      <c r="BT90" s="359"/>
      <c r="BU90" s="359"/>
      <c r="BV90" s="359"/>
    </row>
    <row r="91" spans="63:74" x14ac:dyDescent="0.2">
      <c r="BK91" s="359"/>
      <c r="BL91" s="359"/>
      <c r="BM91" s="359"/>
      <c r="BN91" s="359"/>
      <c r="BO91" s="359"/>
      <c r="BP91" s="359"/>
      <c r="BQ91" s="359"/>
      <c r="BR91" s="359"/>
      <c r="BS91" s="359"/>
      <c r="BT91" s="359"/>
      <c r="BU91" s="359"/>
      <c r="BV91" s="359"/>
    </row>
    <row r="92" spans="63:74" x14ac:dyDescent="0.2">
      <c r="BK92" s="359"/>
      <c r="BL92" s="359"/>
      <c r="BM92" s="359"/>
      <c r="BN92" s="359"/>
      <c r="BO92" s="359"/>
      <c r="BP92" s="359"/>
      <c r="BQ92" s="359"/>
      <c r="BR92" s="359"/>
      <c r="BS92" s="359"/>
      <c r="BT92" s="359"/>
      <c r="BU92" s="359"/>
      <c r="BV92" s="359"/>
    </row>
    <row r="93" spans="63:74" x14ac:dyDescent="0.2">
      <c r="BK93" s="359"/>
      <c r="BL93" s="359"/>
      <c r="BM93" s="359"/>
      <c r="BN93" s="359"/>
      <c r="BO93" s="359"/>
      <c r="BP93" s="359"/>
      <c r="BQ93" s="359"/>
      <c r="BR93" s="359"/>
      <c r="BS93" s="359"/>
      <c r="BT93" s="359"/>
      <c r="BU93" s="359"/>
      <c r="BV93" s="359"/>
    </row>
    <row r="94" spans="63:74" x14ac:dyDescent="0.2">
      <c r="BK94" s="359"/>
      <c r="BL94" s="359"/>
      <c r="BM94" s="359"/>
      <c r="BN94" s="359"/>
      <c r="BO94" s="359"/>
      <c r="BP94" s="359"/>
      <c r="BQ94" s="359"/>
      <c r="BR94" s="359"/>
      <c r="BS94" s="359"/>
      <c r="BT94" s="359"/>
      <c r="BU94" s="359"/>
      <c r="BV94" s="359"/>
    </row>
    <row r="95" spans="63:74" x14ac:dyDescent="0.2">
      <c r="BK95" s="359"/>
      <c r="BL95" s="359"/>
      <c r="BM95" s="359"/>
      <c r="BN95" s="359"/>
      <c r="BO95" s="359"/>
      <c r="BP95" s="359"/>
      <c r="BQ95" s="359"/>
      <c r="BR95" s="359"/>
      <c r="BS95" s="359"/>
      <c r="BT95" s="359"/>
      <c r="BU95" s="359"/>
      <c r="BV95" s="359"/>
    </row>
    <row r="96" spans="63:74" x14ac:dyDescent="0.2">
      <c r="BK96" s="359"/>
      <c r="BL96" s="359"/>
      <c r="BM96" s="359"/>
      <c r="BN96" s="359"/>
      <c r="BO96" s="359"/>
      <c r="BP96" s="359"/>
      <c r="BQ96" s="359"/>
      <c r="BR96" s="359"/>
      <c r="BS96" s="359"/>
      <c r="BT96" s="359"/>
      <c r="BU96" s="359"/>
      <c r="BV96" s="359"/>
    </row>
    <row r="97" spans="63:74" x14ac:dyDescent="0.2">
      <c r="BK97" s="359"/>
      <c r="BL97" s="359"/>
      <c r="BM97" s="359"/>
      <c r="BN97" s="359"/>
      <c r="BO97" s="359"/>
      <c r="BP97" s="359"/>
      <c r="BQ97" s="359"/>
      <c r="BR97" s="359"/>
      <c r="BS97" s="359"/>
      <c r="BT97" s="359"/>
      <c r="BU97" s="359"/>
      <c r="BV97" s="359"/>
    </row>
    <row r="98" spans="63:74" x14ac:dyDescent="0.2">
      <c r="BK98" s="359"/>
      <c r="BL98" s="359"/>
      <c r="BM98" s="359"/>
      <c r="BN98" s="359"/>
      <c r="BO98" s="359"/>
      <c r="BP98" s="359"/>
      <c r="BQ98" s="359"/>
      <c r="BR98" s="359"/>
      <c r="BS98" s="359"/>
      <c r="BT98" s="359"/>
      <c r="BU98" s="359"/>
      <c r="BV98" s="359"/>
    </row>
    <row r="99" spans="63:74" x14ac:dyDescent="0.2">
      <c r="BK99" s="359"/>
      <c r="BL99" s="359"/>
      <c r="BM99" s="359"/>
      <c r="BN99" s="359"/>
      <c r="BO99" s="359"/>
      <c r="BP99" s="359"/>
      <c r="BQ99" s="359"/>
      <c r="BR99" s="359"/>
      <c r="BS99" s="359"/>
      <c r="BT99" s="359"/>
      <c r="BU99" s="359"/>
      <c r="BV99" s="359"/>
    </row>
    <row r="100" spans="63:74" x14ac:dyDescent="0.2">
      <c r="BK100" s="359"/>
      <c r="BL100" s="359"/>
      <c r="BM100" s="359"/>
      <c r="BN100" s="359"/>
      <c r="BO100" s="359"/>
      <c r="BP100" s="359"/>
      <c r="BQ100" s="359"/>
      <c r="BR100" s="359"/>
      <c r="BS100" s="359"/>
      <c r="BT100" s="359"/>
      <c r="BU100" s="359"/>
      <c r="BV100" s="359"/>
    </row>
    <row r="101" spans="63:74" x14ac:dyDescent="0.2">
      <c r="BK101" s="359"/>
      <c r="BL101" s="359"/>
      <c r="BM101" s="359"/>
      <c r="BN101" s="359"/>
      <c r="BO101" s="359"/>
      <c r="BP101" s="359"/>
      <c r="BQ101" s="359"/>
      <c r="BR101" s="359"/>
      <c r="BS101" s="359"/>
      <c r="BT101" s="359"/>
      <c r="BU101" s="359"/>
      <c r="BV101" s="359"/>
    </row>
    <row r="102" spans="63:74" x14ac:dyDescent="0.2">
      <c r="BK102" s="359"/>
      <c r="BL102" s="359"/>
      <c r="BM102" s="359"/>
      <c r="BN102" s="359"/>
      <c r="BO102" s="359"/>
      <c r="BP102" s="359"/>
      <c r="BQ102" s="359"/>
      <c r="BR102" s="359"/>
      <c r="BS102" s="359"/>
      <c r="BT102" s="359"/>
      <c r="BU102" s="359"/>
      <c r="BV102" s="359"/>
    </row>
    <row r="103" spans="63:74" x14ac:dyDescent="0.2">
      <c r="BK103" s="359"/>
      <c r="BL103" s="359"/>
      <c r="BM103" s="359"/>
      <c r="BN103" s="359"/>
      <c r="BO103" s="359"/>
      <c r="BP103" s="359"/>
      <c r="BQ103" s="359"/>
      <c r="BR103" s="359"/>
      <c r="BS103" s="359"/>
      <c r="BT103" s="359"/>
      <c r="BU103" s="359"/>
      <c r="BV103" s="359"/>
    </row>
    <row r="104" spans="63:74" x14ac:dyDescent="0.2">
      <c r="BK104" s="359"/>
      <c r="BL104" s="359"/>
      <c r="BM104" s="359"/>
      <c r="BN104" s="359"/>
      <c r="BO104" s="359"/>
      <c r="BP104" s="359"/>
      <c r="BQ104" s="359"/>
      <c r="BR104" s="359"/>
      <c r="BS104" s="359"/>
      <c r="BT104" s="359"/>
      <c r="BU104" s="359"/>
      <c r="BV104" s="359"/>
    </row>
    <row r="105" spans="63:74" x14ac:dyDescent="0.2">
      <c r="BK105" s="359"/>
      <c r="BL105" s="359"/>
      <c r="BM105" s="359"/>
      <c r="BN105" s="359"/>
      <c r="BO105" s="359"/>
      <c r="BP105" s="359"/>
      <c r="BQ105" s="359"/>
      <c r="BR105" s="359"/>
      <c r="BS105" s="359"/>
      <c r="BT105" s="359"/>
      <c r="BU105" s="359"/>
      <c r="BV105" s="359"/>
    </row>
    <row r="106" spans="63:74" x14ac:dyDescent="0.2">
      <c r="BK106" s="359"/>
      <c r="BL106" s="359"/>
      <c r="BM106" s="359"/>
      <c r="BN106" s="359"/>
      <c r="BO106" s="359"/>
      <c r="BP106" s="359"/>
      <c r="BQ106" s="359"/>
      <c r="BR106" s="359"/>
      <c r="BS106" s="359"/>
      <c r="BT106" s="359"/>
      <c r="BU106" s="359"/>
      <c r="BV106" s="359"/>
    </row>
    <row r="107" spans="63:74" x14ac:dyDescent="0.2">
      <c r="BK107" s="359"/>
      <c r="BL107" s="359"/>
      <c r="BM107" s="359"/>
      <c r="BN107" s="359"/>
      <c r="BO107" s="359"/>
      <c r="BP107" s="359"/>
      <c r="BQ107" s="359"/>
      <c r="BR107" s="359"/>
      <c r="BS107" s="359"/>
      <c r="BT107" s="359"/>
      <c r="BU107" s="359"/>
      <c r="BV107" s="359"/>
    </row>
    <row r="108" spans="63:74" x14ac:dyDescent="0.2">
      <c r="BK108" s="359"/>
      <c r="BL108" s="359"/>
      <c r="BM108" s="359"/>
      <c r="BN108" s="359"/>
      <c r="BO108" s="359"/>
      <c r="BP108" s="359"/>
      <c r="BQ108" s="359"/>
      <c r="BR108" s="359"/>
      <c r="BS108" s="359"/>
      <c r="BT108" s="359"/>
      <c r="BU108" s="359"/>
      <c r="BV108" s="359"/>
    </row>
    <row r="109" spans="63:74" x14ac:dyDescent="0.2">
      <c r="BK109" s="359"/>
      <c r="BL109" s="359"/>
      <c r="BM109" s="359"/>
      <c r="BN109" s="359"/>
      <c r="BO109" s="359"/>
      <c r="BP109" s="359"/>
      <c r="BQ109" s="359"/>
      <c r="BR109" s="359"/>
      <c r="BS109" s="359"/>
      <c r="BT109" s="359"/>
      <c r="BU109" s="359"/>
      <c r="BV109" s="359"/>
    </row>
    <row r="110" spans="63:74" x14ac:dyDescent="0.2">
      <c r="BK110" s="359"/>
      <c r="BL110" s="359"/>
      <c r="BM110" s="359"/>
      <c r="BN110" s="359"/>
      <c r="BO110" s="359"/>
      <c r="BP110" s="359"/>
      <c r="BQ110" s="359"/>
      <c r="BR110" s="359"/>
      <c r="BS110" s="359"/>
      <c r="BT110" s="359"/>
      <c r="BU110" s="359"/>
      <c r="BV110" s="359"/>
    </row>
    <row r="111" spans="63:74" x14ac:dyDescent="0.2">
      <c r="BK111" s="359"/>
      <c r="BL111" s="359"/>
      <c r="BM111" s="359"/>
      <c r="BN111" s="359"/>
      <c r="BO111" s="359"/>
      <c r="BP111" s="359"/>
      <c r="BQ111" s="359"/>
      <c r="BR111" s="359"/>
      <c r="BS111" s="359"/>
      <c r="BT111" s="359"/>
      <c r="BU111" s="359"/>
      <c r="BV111" s="359"/>
    </row>
    <row r="112" spans="63:74" x14ac:dyDescent="0.2">
      <c r="BK112" s="359"/>
      <c r="BL112" s="359"/>
      <c r="BM112" s="359"/>
      <c r="BN112" s="359"/>
      <c r="BO112" s="359"/>
      <c r="BP112" s="359"/>
      <c r="BQ112" s="359"/>
      <c r="BR112" s="359"/>
      <c r="BS112" s="359"/>
      <c r="BT112" s="359"/>
      <c r="BU112" s="359"/>
      <c r="BV112" s="359"/>
    </row>
    <row r="113" spans="63:74" x14ac:dyDescent="0.2">
      <c r="BK113" s="359"/>
      <c r="BL113" s="359"/>
      <c r="BM113" s="359"/>
      <c r="BN113" s="359"/>
      <c r="BO113" s="359"/>
      <c r="BP113" s="359"/>
      <c r="BQ113" s="359"/>
      <c r="BR113" s="359"/>
      <c r="BS113" s="359"/>
      <c r="BT113" s="359"/>
      <c r="BU113" s="359"/>
      <c r="BV113" s="359"/>
    </row>
    <row r="114" spans="63:74" x14ac:dyDescent="0.2">
      <c r="BK114" s="359"/>
      <c r="BL114" s="359"/>
      <c r="BM114" s="359"/>
      <c r="BN114" s="359"/>
      <c r="BO114" s="359"/>
      <c r="BP114" s="359"/>
      <c r="BQ114" s="359"/>
      <c r="BR114" s="359"/>
      <c r="BS114" s="359"/>
      <c r="BT114" s="359"/>
      <c r="BU114" s="359"/>
      <c r="BV114" s="359"/>
    </row>
    <row r="115" spans="63:74" x14ac:dyDescent="0.2">
      <c r="BK115" s="359"/>
      <c r="BL115" s="359"/>
      <c r="BM115" s="359"/>
      <c r="BN115" s="359"/>
      <c r="BO115" s="359"/>
      <c r="BP115" s="359"/>
      <c r="BQ115" s="359"/>
      <c r="BR115" s="359"/>
      <c r="BS115" s="359"/>
      <c r="BT115" s="359"/>
      <c r="BU115" s="359"/>
      <c r="BV115" s="359"/>
    </row>
    <row r="116" spans="63:74" x14ac:dyDescent="0.2">
      <c r="BK116" s="359"/>
      <c r="BL116" s="359"/>
      <c r="BM116" s="359"/>
      <c r="BN116" s="359"/>
      <c r="BO116" s="359"/>
      <c r="BP116" s="359"/>
      <c r="BQ116" s="359"/>
      <c r="BR116" s="359"/>
      <c r="BS116" s="359"/>
      <c r="BT116" s="359"/>
      <c r="BU116" s="359"/>
      <c r="BV116" s="359"/>
    </row>
    <row r="117" spans="63:74" x14ac:dyDescent="0.2">
      <c r="BK117" s="359"/>
      <c r="BL117" s="359"/>
      <c r="BM117" s="359"/>
      <c r="BN117" s="359"/>
      <c r="BO117" s="359"/>
      <c r="BP117" s="359"/>
      <c r="BQ117" s="359"/>
      <c r="BR117" s="359"/>
      <c r="BS117" s="359"/>
      <c r="BT117" s="359"/>
      <c r="BU117" s="359"/>
      <c r="BV117" s="359"/>
    </row>
    <row r="118" spans="63:74" x14ac:dyDescent="0.2">
      <c r="BK118" s="359"/>
      <c r="BL118" s="359"/>
      <c r="BM118" s="359"/>
      <c r="BN118" s="359"/>
      <c r="BO118" s="359"/>
      <c r="BP118" s="359"/>
      <c r="BQ118" s="359"/>
      <c r="BR118" s="359"/>
      <c r="BS118" s="359"/>
      <c r="BT118" s="359"/>
      <c r="BU118" s="359"/>
      <c r="BV118" s="359"/>
    </row>
    <row r="119" spans="63:74" x14ac:dyDescent="0.2">
      <c r="BK119" s="359"/>
      <c r="BL119" s="359"/>
      <c r="BM119" s="359"/>
      <c r="BN119" s="359"/>
      <c r="BO119" s="359"/>
      <c r="BP119" s="359"/>
      <c r="BQ119" s="359"/>
      <c r="BR119" s="359"/>
      <c r="BS119" s="359"/>
      <c r="BT119" s="359"/>
      <c r="BU119" s="359"/>
      <c r="BV119" s="359"/>
    </row>
    <row r="120" spans="63:74" x14ac:dyDescent="0.2">
      <c r="BK120" s="359"/>
      <c r="BL120" s="359"/>
      <c r="BM120" s="359"/>
      <c r="BN120" s="359"/>
      <c r="BO120" s="359"/>
      <c r="BP120" s="359"/>
      <c r="BQ120" s="359"/>
      <c r="BR120" s="359"/>
      <c r="BS120" s="359"/>
      <c r="BT120" s="359"/>
      <c r="BU120" s="359"/>
      <c r="BV120" s="359"/>
    </row>
    <row r="121" spans="63:74" x14ac:dyDescent="0.2">
      <c r="BK121" s="359"/>
      <c r="BL121" s="359"/>
      <c r="BM121" s="359"/>
      <c r="BN121" s="359"/>
      <c r="BO121" s="359"/>
      <c r="BP121" s="359"/>
      <c r="BQ121" s="359"/>
      <c r="BR121" s="359"/>
      <c r="BS121" s="359"/>
      <c r="BT121" s="359"/>
      <c r="BU121" s="359"/>
      <c r="BV121" s="359"/>
    </row>
    <row r="122" spans="63:74" x14ac:dyDescent="0.2">
      <c r="BK122" s="359"/>
      <c r="BL122" s="359"/>
      <c r="BM122" s="359"/>
      <c r="BN122" s="359"/>
      <c r="BO122" s="359"/>
      <c r="BP122" s="359"/>
      <c r="BQ122" s="359"/>
      <c r="BR122" s="359"/>
      <c r="BS122" s="359"/>
      <c r="BT122" s="359"/>
      <c r="BU122" s="359"/>
      <c r="BV122" s="359"/>
    </row>
    <row r="123" spans="63:74" x14ac:dyDescent="0.2">
      <c r="BK123" s="359"/>
      <c r="BL123" s="359"/>
      <c r="BM123" s="359"/>
      <c r="BN123" s="359"/>
      <c r="BO123" s="359"/>
      <c r="BP123" s="359"/>
      <c r="BQ123" s="359"/>
      <c r="BR123" s="359"/>
      <c r="BS123" s="359"/>
      <c r="BT123" s="359"/>
      <c r="BU123" s="359"/>
      <c r="BV123" s="359"/>
    </row>
    <row r="124" spans="63:74" x14ac:dyDescent="0.2">
      <c r="BK124" s="359"/>
      <c r="BL124" s="359"/>
      <c r="BM124" s="359"/>
      <c r="BN124" s="359"/>
      <c r="BO124" s="359"/>
      <c r="BP124" s="359"/>
      <c r="BQ124" s="359"/>
      <c r="BR124" s="359"/>
      <c r="BS124" s="359"/>
      <c r="BT124" s="359"/>
      <c r="BU124" s="359"/>
      <c r="BV124" s="359"/>
    </row>
    <row r="125" spans="63:74" x14ac:dyDescent="0.2">
      <c r="BK125" s="359"/>
      <c r="BL125" s="359"/>
      <c r="BM125" s="359"/>
      <c r="BN125" s="359"/>
      <c r="BO125" s="359"/>
      <c r="BP125" s="359"/>
      <c r="BQ125" s="359"/>
      <c r="BR125" s="359"/>
      <c r="BS125" s="359"/>
      <c r="BT125" s="359"/>
      <c r="BU125" s="359"/>
      <c r="BV125" s="359"/>
    </row>
    <row r="126" spans="63:74" x14ac:dyDescent="0.2">
      <c r="BK126" s="359"/>
      <c r="BL126" s="359"/>
      <c r="BM126" s="359"/>
      <c r="BN126" s="359"/>
      <c r="BO126" s="359"/>
      <c r="BP126" s="359"/>
      <c r="BQ126" s="359"/>
      <c r="BR126" s="359"/>
      <c r="BS126" s="359"/>
      <c r="BT126" s="359"/>
      <c r="BU126" s="359"/>
      <c r="BV126" s="359"/>
    </row>
    <row r="127" spans="63:74" x14ac:dyDescent="0.2">
      <c r="BK127" s="359"/>
      <c r="BL127" s="359"/>
      <c r="BM127" s="359"/>
      <c r="BN127" s="359"/>
      <c r="BO127" s="359"/>
      <c r="BP127" s="359"/>
      <c r="BQ127" s="359"/>
      <c r="BR127" s="359"/>
      <c r="BS127" s="359"/>
      <c r="BT127" s="359"/>
      <c r="BU127" s="359"/>
      <c r="BV127" s="359"/>
    </row>
    <row r="128" spans="63:74" x14ac:dyDescent="0.2">
      <c r="BK128" s="359"/>
      <c r="BL128" s="359"/>
      <c r="BM128" s="359"/>
      <c r="BN128" s="359"/>
      <c r="BO128" s="359"/>
      <c r="BP128" s="359"/>
      <c r="BQ128" s="359"/>
      <c r="BR128" s="359"/>
      <c r="BS128" s="359"/>
      <c r="BT128" s="359"/>
      <c r="BU128" s="359"/>
      <c r="BV128" s="359"/>
    </row>
    <row r="129" spans="63:74" x14ac:dyDescent="0.2">
      <c r="BK129" s="359"/>
      <c r="BL129" s="359"/>
      <c r="BM129" s="359"/>
      <c r="BN129" s="359"/>
      <c r="BO129" s="359"/>
      <c r="BP129" s="359"/>
      <c r="BQ129" s="359"/>
      <c r="BR129" s="359"/>
      <c r="BS129" s="359"/>
      <c r="BT129" s="359"/>
      <c r="BU129" s="359"/>
      <c r="BV129" s="359"/>
    </row>
    <row r="130" spans="63:74" x14ac:dyDescent="0.2">
      <c r="BK130" s="359"/>
      <c r="BL130" s="359"/>
      <c r="BM130" s="359"/>
      <c r="BN130" s="359"/>
      <c r="BO130" s="359"/>
      <c r="BP130" s="359"/>
      <c r="BQ130" s="359"/>
      <c r="BR130" s="359"/>
      <c r="BS130" s="359"/>
      <c r="BT130" s="359"/>
      <c r="BU130" s="359"/>
      <c r="BV130" s="359"/>
    </row>
    <row r="131" spans="63:74" x14ac:dyDescent="0.2">
      <c r="BK131" s="359"/>
      <c r="BL131" s="359"/>
      <c r="BM131" s="359"/>
      <c r="BN131" s="359"/>
      <c r="BO131" s="359"/>
      <c r="BP131" s="359"/>
      <c r="BQ131" s="359"/>
      <c r="BR131" s="359"/>
      <c r="BS131" s="359"/>
      <c r="BT131" s="359"/>
      <c r="BU131" s="359"/>
      <c r="BV131" s="359"/>
    </row>
    <row r="132" spans="63:74" x14ac:dyDescent="0.2">
      <c r="BK132" s="359"/>
      <c r="BL132" s="359"/>
      <c r="BM132" s="359"/>
      <c r="BN132" s="359"/>
      <c r="BO132" s="359"/>
      <c r="BP132" s="359"/>
      <c r="BQ132" s="359"/>
      <c r="BR132" s="359"/>
      <c r="BS132" s="359"/>
      <c r="BT132" s="359"/>
      <c r="BU132" s="359"/>
      <c r="BV132" s="359"/>
    </row>
    <row r="133" spans="63:74" x14ac:dyDescent="0.2">
      <c r="BK133" s="359"/>
      <c r="BL133" s="359"/>
      <c r="BM133" s="359"/>
      <c r="BN133" s="359"/>
      <c r="BO133" s="359"/>
      <c r="BP133" s="359"/>
      <c r="BQ133" s="359"/>
      <c r="BR133" s="359"/>
      <c r="BS133" s="359"/>
      <c r="BT133" s="359"/>
      <c r="BU133" s="359"/>
      <c r="BV133" s="359"/>
    </row>
    <row r="134" spans="63:74" x14ac:dyDescent="0.2">
      <c r="BK134" s="359"/>
      <c r="BL134" s="359"/>
      <c r="BM134" s="359"/>
      <c r="BN134" s="359"/>
      <c r="BO134" s="359"/>
      <c r="BP134" s="359"/>
      <c r="BQ134" s="359"/>
      <c r="BR134" s="359"/>
      <c r="BS134" s="359"/>
      <c r="BT134" s="359"/>
      <c r="BU134" s="359"/>
      <c r="BV134" s="359"/>
    </row>
    <row r="135" spans="63:74" x14ac:dyDescent="0.2">
      <c r="BK135" s="359"/>
      <c r="BL135" s="359"/>
      <c r="BM135" s="359"/>
      <c r="BN135" s="359"/>
      <c r="BO135" s="359"/>
      <c r="BP135" s="359"/>
      <c r="BQ135" s="359"/>
      <c r="BR135" s="359"/>
      <c r="BS135" s="359"/>
      <c r="BT135" s="359"/>
      <c r="BU135" s="359"/>
      <c r="BV135" s="359"/>
    </row>
    <row r="136" spans="63:74" x14ac:dyDescent="0.2">
      <c r="BK136" s="359"/>
      <c r="BL136" s="359"/>
      <c r="BM136" s="359"/>
      <c r="BN136" s="359"/>
      <c r="BO136" s="359"/>
      <c r="BP136" s="359"/>
      <c r="BQ136" s="359"/>
      <c r="BR136" s="359"/>
      <c r="BS136" s="359"/>
      <c r="BT136" s="359"/>
      <c r="BU136" s="359"/>
      <c r="BV136" s="359"/>
    </row>
    <row r="137" spans="63:74" x14ac:dyDescent="0.2">
      <c r="BK137" s="359"/>
      <c r="BL137" s="359"/>
      <c r="BM137" s="359"/>
      <c r="BN137" s="359"/>
      <c r="BO137" s="359"/>
      <c r="BP137" s="359"/>
      <c r="BQ137" s="359"/>
      <c r="BR137" s="359"/>
      <c r="BS137" s="359"/>
      <c r="BT137" s="359"/>
      <c r="BU137" s="359"/>
      <c r="BV137" s="359"/>
    </row>
    <row r="138" spans="63:74" x14ac:dyDescent="0.2">
      <c r="BK138" s="359"/>
      <c r="BL138" s="359"/>
      <c r="BM138" s="359"/>
      <c r="BN138" s="359"/>
      <c r="BO138" s="359"/>
      <c r="BP138" s="359"/>
      <c r="BQ138" s="359"/>
      <c r="BR138" s="359"/>
      <c r="BS138" s="359"/>
      <c r="BT138" s="359"/>
      <c r="BU138" s="359"/>
      <c r="BV138" s="359"/>
    </row>
    <row r="139" spans="63:74" x14ac:dyDescent="0.2">
      <c r="BK139" s="359"/>
      <c r="BL139" s="359"/>
      <c r="BM139" s="359"/>
      <c r="BN139" s="359"/>
      <c r="BO139" s="359"/>
      <c r="BP139" s="359"/>
      <c r="BQ139" s="359"/>
      <c r="BR139" s="359"/>
      <c r="BS139" s="359"/>
      <c r="BT139" s="359"/>
      <c r="BU139" s="359"/>
      <c r="BV139" s="359"/>
    </row>
    <row r="140" spans="63:74" x14ac:dyDescent="0.2">
      <c r="BK140" s="359"/>
      <c r="BL140" s="359"/>
      <c r="BM140" s="359"/>
      <c r="BN140" s="359"/>
      <c r="BO140" s="359"/>
      <c r="BP140" s="359"/>
      <c r="BQ140" s="359"/>
      <c r="BR140" s="359"/>
      <c r="BS140" s="359"/>
      <c r="BT140" s="359"/>
      <c r="BU140" s="359"/>
      <c r="BV140" s="359"/>
    </row>
    <row r="141" spans="63:74" x14ac:dyDescent="0.2">
      <c r="BK141" s="359"/>
      <c r="BL141" s="359"/>
      <c r="BM141" s="359"/>
      <c r="BN141" s="359"/>
      <c r="BO141" s="359"/>
      <c r="BP141" s="359"/>
      <c r="BQ141" s="359"/>
      <c r="BR141" s="359"/>
      <c r="BS141" s="359"/>
      <c r="BT141" s="359"/>
      <c r="BU141" s="359"/>
      <c r="BV141" s="359"/>
    </row>
    <row r="142" spans="63:74" x14ac:dyDescent="0.2">
      <c r="BK142" s="359"/>
      <c r="BL142" s="359"/>
      <c r="BM142" s="359"/>
      <c r="BN142" s="359"/>
      <c r="BO142" s="359"/>
      <c r="BP142" s="359"/>
      <c r="BQ142" s="359"/>
      <c r="BR142" s="359"/>
      <c r="BS142" s="359"/>
      <c r="BT142" s="359"/>
      <c r="BU142" s="359"/>
      <c r="BV142" s="359"/>
    </row>
    <row r="143" spans="63:74" x14ac:dyDescent="0.2">
      <c r="BK143" s="359"/>
      <c r="BL143" s="359"/>
      <c r="BM143" s="359"/>
      <c r="BN143" s="359"/>
      <c r="BO143" s="359"/>
      <c r="BP143" s="359"/>
      <c r="BQ143" s="359"/>
      <c r="BR143" s="359"/>
      <c r="BS143" s="359"/>
      <c r="BT143" s="359"/>
      <c r="BU143" s="359"/>
      <c r="BV143" s="359"/>
    </row>
    <row r="144" spans="63:74" x14ac:dyDescent="0.2">
      <c r="BK144" s="359"/>
      <c r="BL144" s="359"/>
      <c r="BM144" s="359"/>
      <c r="BN144" s="359"/>
      <c r="BO144" s="359"/>
      <c r="BP144" s="359"/>
      <c r="BQ144" s="359"/>
      <c r="BR144" s="359"/>
      <c r="BS144" s="359"/>
      <c r="BT144" s="359"/>
      <c r="BU144" s="359"/>
      <c r="BV144" s="359"/>
    </row>
    <row r="145" spans="63:74" x14ac:dyDescent="0.2">
      <c r="BK145" s="359"/>
      <c r="BL145" s="359"/>
      <c r="BM145" s="359"/>
      <c r="BN145" s="359"/>
      <c r="BO145" s="359"/>
      <c r="BP145" s="359"/>
      <c r="BQ145" s="359"/>
      <c r="BR145" s="359"/>
      <c r="BS145" s="359"/>
      <c r="BT145" s="359"/>
      <c r="BU145" s="359"/>
      <c r="BV145" s="359"/>
    </row>
    <row r="146" spans="63:74" x14ac:dyDescent="0.2">
      <c r="BK146" s="359"/>
      <c r="BL146" s="359"/>
      <c r="BM146" s="359"/>
      <c r="BN146" s="359"/>
      <c r="BO146" s="359"/>
      <c r="BP146" s="359"/>
      <c r="BQ146" s="359"/>
      <c r="BR146" s="359"/>
      <c r="BS146" s="359"/>
      <c r="BT146" s="359"/>
      <c r="BU146" s="359"/>
      <c r="BV146" s="359"/>
    </row>
    <row r="147" spans="63:74" x14ac:dyDescent="0.2">
      <c r="BK147" s="359"/>
      <c r="BL147" s="359"/>
      <c r="BM147" s="359"/>
      <c r="BN147" s="359"/>
      <c r="BO147" s="359"/>
      <c r="BP147" s="359"/>
      <c r="BQ147" s="359"/>
      <c r="BR147" s="359"/>
      <c r="BS147" s="359"/>
      <c r="BT147" s="359"/>
      <c r="BU147" s="359"/>
      <c r="BV147" s="359"/>
    </row>
    <row r="148" spans="63:74" x14ac:dyDescent="0.2">
      <c r="BK148" s="359"/>
      <c r="BL148" s="359"/>
      <c r="BM148" s="359"/>
      <c r="BN148" s="359"/>
      <c r="BO148" s="359"/>
      <c r="BP148" s="359"/>
      <c r="BQ148" s="359"/>
      <c r="BR148" s="359"/>
      <c r="BS148" s="359"/>
      <c r="BT148" s="359"/>
      <c r="BU148" s="359"/>
      <c r="BV148" s="359"/>
    </row>
    <row r="149" spans="63:74" x14ac:dyDescent="0.2">
      <c r="BK149" s="359"/>
      <c r="BL149" s="359"/>
      <c r="BM149" s="359"/>
      <c r="BN149" s="359"/>
      <c r="BO149" s="359"/>
      <c r="BP149" s="359"/>
      <c r="BQ149" s="359"/>
      <c r="BR149" s="359"/>
      <c r="BS149" s="359"/>
      <c r="BT149" s="359"/>
      <c r="BU149" s="359"/>
      <c r="BV149" s="359"/>
    </row>
    <row r="150" spans="63:74" x14ac:dyDescent="0.2">
      <c r="BK150" s="359"/>
      <c r="BL150" s="359"/>
      <c r="BM150" s="359"/>
      <c r="BN150" s="359"/>
      <c r="BO150" s="359"/>
      <c r="BP150" s="359"/>
      <c r="BQ150" s="359"/>
      <c r="BR150" s="359"/>
      <c r="BS150" s="359"/>
      <c r="BT150" s="359"/>
      <c r="BU150" s="359"/>
      <c r="BV150" s="359"/>
    </row>
    <row r="151" spans="63:74" x14ac:dyDescent="0.2">
      <c r="BK151" s="359"/>
      <c r="BL151" s="359"/>
      <c r="BM151" s="359"/>
      <c r="BN151" s="359"/>
      <c r="BO151" s="359"/>
      <c r="BP151" s="359"/>
      <c r="BQ151" s="359"/>
      <c r="BR151" s="359"/>
      <c r="BS151" s="359"/>
      <c r="BT151" s="359"/>
      <c r="BU151" s="359"/>
      <c r="BV151" s="359"/>
    </row>
    <row r="152" spans="63:74" x14ac:dyDescent="0.2">
      <c r="BK152" s="359"/>
      <c r="BL152" s="359"/>
      <c r="BM152" s="359"/>
      <c r="BN152" s="359"/>
      <c r="BO152" s="359"/>
      <c r="BP152" s="359"/>
      <c r="BQ152" s="359"/>
      <c r="BR152" s="359"/>
      <c r="BS152" s="359"/>
      <c r="BT152" s="359"/>
      <c r="BU152" s="359"/>
      <c r="BV152" s="359"/>
    </row>
    <row r="153" spans="63:74" x14ac:dyDescent="0.2">
      <c r="BK153" s="359"/>
      <c r="BL153" s="359"/>
      <c r="BM153" s="359"/>
      <c r="BN153" s="359"/>
      <c r="BO153" s="359"/>
      <c r="BP153" s="359"/>
      <c r="BQ153" s="359"/>
      <c r="BR153" s="359"/>
      <c r="BS153" s="359"/>
      <c r="BT153" s="359"/>
      <c r="BU153" s="359"/>
      <c r="BV153" s="359"/>
    </row>
    <row r="154" spans="63:74" x14ac:dyDescent="0.2">
      <c r="BK154" s="359"/>
      <c r="BL154" s="359"/>
      <c r="BM154" s="359"/>
      <c r="BN154" s="359"/>
      <c r="BO154" s="359"/>
      <c r="BP154" s="359"/>
      <c r="BQ154" s="359"/>
      <c r="BR154" s="359"/>
      <c r="BS154" s="359"/>
      <c r="BT154" s="359"/>
      <c r="BU154" s="359"/>
      <c r="BV154" s="359"/>
    </row>
    <row r="155" spans="63:74" x14ac:dyDescent="0.2">
      <c r="BK155" s="359"/>
      <c r="BL155" s="359"/>
      <c r="BM155" s="359"/>
      <c r="BN155" s="359"/>
      <c r="BO155" s="359"/>
      <c r="BP155" s="359"/>
      <c r="BQ155" s="359"/>
      <c r="BR155" s="359"/>
      <c r="BS155" s="359"/>
      <c r="BT155" s="359"/>
      <c r="BU155" s="359"/>
      <c r="BV155" s="359"/>
    </row>
    <row r="156" spans="63:74" x14ac:dyDescent="0.2">
      <c r="BK156" s="359"/>
      <c r="BL156" s="359"/>
      <c r="BM156" s="359"/>
      <c r="BN156" s="359"/>
      <c r="BO156" s="359"/>
      <c r="BP156" s="359"/>
      <c r="BQ156" s="359"/>
      <c r="BR156" s="359"/>
      <c r="BS156" s="359"/>
      <c r="BT156" s="359"/>
      <c r="BU156" s="359"/>
      <c r="BV156" s="359"/>
    </row>
    <row r="157" spans="63:74" x14ac:dyDescent="0.2">
      <c r="BK157" s="359"/>
      <c r="BL157" s="359"/>
      <c r="BM157" s="359"/>
      <c r="BN157" s="359"/>
      <c r="BO157" s="359"/>
      <c r="BP157" s="359"/>
      <c r="BQ157" s="359"/>
      <c r="BR157" s="359"/>
      <c r="BS157" s="359"/>
      <c r="BT157" s="359"/>
      <c r="BU157" s="359"/>
      <c r="BV157" s="359"/>
    </row>
    <row r="158" spans="63:74" x14ac:dyDescent="0.2">
      <c r="BK158" s="359"/>
      <c r="BL158" s="359"/>
      <c r="BM158" s="359"/>
      <c r="BN158" s="359"/>
      <c r="BO158" s="359"/>
      <c r="BP158" s="359"/>
      <c r="BQ158" s="359"/>
      <c r="BR158" s="359"/>
      <c r="BS158" s="359"/>
      <c r="BT158" s="359"/>
      <c r="BU158" s="359"/>
      <c r="BV158" s="359"/>
    </row>
    <row r="159" spans="63:74" x14ac:dyDescent="0.2">
      <c r="BK159" s="359"/>
      <c r="BL159" s="359"/>
      <c r="BM159" s="359"/>
      <c r="BN159" s="359"/>
      <c r="BO159" s="359"/>
      <c r="BP159" s="359"/>
      <c r="BQ159" s="359"/>
      <c r="BR159" s="359"/>
      <c r="BS159" s="359"/>
      <c r="BT159" s="359"/>
      <c r="BU159" s="359"/>
      <c r="BV159" s="359"/>
    </row>
    <row r="160" spans="63:74" x14ac:dyDescent="0.2">
      <c r="BK160" s="359"/>
      <c r="BL160" s="359"/>
      <c r="BM160" s="359"/>
      <c r="BN160" s="359"/>
      <c r="BO160" s="359"/>
      <c r="BP160" s="359"/>
      <c r="BQ160" s="359"/>
      <c r="BR160" s="359"/>
      <c r="BS160" s="359"/>
      <c r="BT160" s="359"/>
      <c r="BU160" s="359"/>
      <c r="BV160" s="359"/>
    </row>
  </sheetData>
  <mergeCells count="17">
    <mergeCell ref="B79:Q79"/>
    <mergeCell ref="B80:Q80"/>
    <mergeCell ref="A1:A2"/>
    <mergeCell ref="B71:Q71"/>
    <mergeCell ref="B73:Q73"/>
    <mergeCell ref="B74:Q74"/>
    <mergeCell ref="B76:Q76"/>
    <mergeCell ref="B77:Q77"/>
    <mergeCell ref="B78:Q78"/>
    <mergeCell ref="B75:Q75"/>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S5" activePane="bottomRight" state="frozen"/>
      <selection activeCell="BF63" sqref="BF63"/>
      <selection pane="topRight" activeCell="BF63" sqref="BF63"/>
      <selection pane="bottomLeft" activeCell="BF63" sqref="BF63"/>
      <selection pane="bottomRight" activeCell="BD6" sqref="BD6:BD54"/>
    </sheetView>
  </sheetViews>
  <sheetFormatPr defaultColWidth="9.5703125" defaultRowHeight="11.25" x14ac:dyDescent="0.2"/>
  <cols>
    <col min="1" max="1" width="12" style="164" customWidth="1"/>
    <col min="2" max="2" width="43.42578125" style="164" customWidth="1"/>
    <col min="3" max="50" width="7.42578125" style="164" customWidth="1"/>
    <col min="51" max="55" width="7.42578125" style="352" customWidth="1"/>
    <col min="56" max="58" width="7.42578125" style="168" customWidth="1"/>
    <col min="59" max="62" width="7.42578125" style="352" customWidth="1"/>
    <col min="63" max="74" width="7.42578125" style="164" customWidth="1"/>
    <col min="75" max="16384" width="9.5703125" style="164"/>
  </cols>
  <sheetData>
    <row r="1" spans="1:74" ht="13.35" customHeight="1" x14ac:dyDescent="0.2">
      <c r="A1" s="792" t="s">
        <v>995</v>
      </c>
      <c r="B1" s="855" t="s">
        <v>253</v>
      </c>
      <c r="C1" s="856"/>
      <c r="D1" s="856"/>
      <c r="E1" s="856"/>
      <c r="F1" s="856"/>
      <c r="G1" s="856"/>
      <c r="H1" s="856"/>
      <c r="I1" s="856"/>
      <c r="J1" s="856"/>
      <c r="K1" s="856"/>
      <c r="L1" s="856"/>
      <c r="M1" s="856"/>
      <c r="N1" s="856"/>
      <c r="O1" s="856"/>
      <c r="P1" s="856"/>
      <c r="Q1" s="856"/>
      <c r="R1" s="856"/>
      <c r="S1" s="856"/>
      <c r="T1" s="856"/>
      <c r="U1" s="856"/>
      <c r="V1" s="856"/>
      <c r="W1" s="856"/>
      <c r="X1" s="856"/>
      <c r="Y1" s="856"/>
      <c r="Z1" s="856"/>
      <c r="AA1" s="856"/>
      <c r="AB1" s="856"/>
      <c r="AC1" s="856"/>
      <c r="AD1" s="856"/>
      <c r="AE1" s="856"/>
      <c r="AF1" s="856"/>
      <c r="AG1" s="856"/>
      <c r="AH1" s="856"/>
      <c r="AI1" s="856"/>
      <c r="AJ1" s="856"/>
      <c r="AK1" s="856"/>
      <c r="AL1" s="856"/>
      <c r="AM1" s="163"/>
    </row>
    <row r="2" spans="1:74" s="165" customFormat="1" ht="12.75" x14ac:dyDescent="0.2">
      <c r="A2" s="793"/>
      <c r="B2" s="541" t="str">
        <f>"U.S. Energy Information Administration  |  Short-Term Energy Outlook  - "&amp;Dates!D1</f>
        <v>U.S. Energy Information Administration  |  Short-Term Energy Outlook  - July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0"/>
      <c r="AY2" s="508"/>
      <c r="AZ2" s="508"/>
      <c r="BA2" s="508"/>
      <c r="BB2" s="508"/>
      <c r="BC2" s="508"/>
      <c r="BD2" s="719"/>
      <c r="BE2" s="719"/>
      <c r="BF2" s="719"/>
      <c r="BG2" s="508"/>
      <c r="BH2" s="508"/>
      <c r="BI2" s="508"/>
      <c r="BJ2" s="508"/>
    </row>
    <row r="3" spans="1:74" s="12" customFormat="1" ht="12.75" x14ac:dyDescent="0.2">
      <c r="A3" s="14"/>
      <c r="B3" s="15"/>
      <c r="C3" s="801">
        <f>Dates!D3</f>
        <v>2014</v>
      </c>
      <c r="D3" s="797"/>
      <c r="E3" s="797"/>
      <c r="F3" s="797"/>
      <c r="G3" s="797"/>
      <c r="H3" s="797"/>
      <c r="I3" s="797"/>
      <c r="J3" s="797"/>
      <c r="K3" s="797"/>
      <c r="L3" s="797"/>
      <c r="M3" s="797"/>
      <c r="N3" s="798"/>
      <c r="O3" s="801">
        <f>C3+1</f>
        <v>2015</v>
      </c>
      <c r="P3" s="802"/>
      <c r="Q3" s="802"/>
      <c r="R3" s="802"/>
      <c r="S3" s="802"/>
      <c r="T3" s="802"/>
      <c r="U3" s="802"/>
      <c r="V3" s="802"/>
      <c r="W3" s="802"/>
      <c r="X3" s="797"/>
      <c r="Y3" s="797"/>
      <c r="Z3" s="798"/>
      <c r="AA3" s="794">
        <f>O3+1</f>
        <v>2016</v>
      </c>
      <c r="AB3" s="797"/>
      <c r="AC3" s="797"/>
      <c r="AD3" s="797"/>
      <c r="AE3" s="797"/>
      <c r="AF3" s="797"/>
      <c r="AG3" s="797"/>
      <c r="AH3" s="797"/>
      <c r="AI3" s="797"/>
      <c r="AJ3" s="797"/>
      <c r="AK3" s="797"/>
      <c r="AL3" s="798"/>
      <c r="AM3" s="794">
        <f>AA3+1</f>
        <v>2017</v>
      </c>
      <c r="AN3" s="797"/>
      <c r="AO3" s="797"/>
      <c r="AP3" s="797"/>
      <c r="AQ3" s="797"/>
      <c r="AR3" s="797"/>
      <c r="AS3" s="797"/>
      <c r="AT3" s="797"/>
      <c r="AU3" s="797"/>
      <c r="AV3" s="797"/>
      <c r="AW3" s="797"/>
      <c r="AX3" s="798"/>
      <c r="AY3" s="794">
        <f>AM3+1</f>
        <v>2018</v>
      </c>
      <c r="AZ3" s="795"/>
      <c r="BA3" s="795"/>
      <c r="BB3" s="795"/>
      <c r="BC3" s="795"/>
      <c r="BD3" s="795"/>
      <c r="BE3" s="795"/>
      <c r="BF3" s="795"/>
      <c r="BG3" s="795"/>
      <c r="BH3" s="795"/>
      <c r="BI3" s="795"/>
      <c r="BJ3" s="796"/>
      <c r="BK3" s="794">
        <f>AY3+1</f>
        <v>2019</v>
      </c>
      <c r="BL3" s="797"/>
      <c r="BM3" s="797"/>
      <c r="BN3" s="797"/>
      <c r="BO3" s="797"/>
      <c r="BP3" s="797"/>
      <c r="BQ3" s="797"/>
      <c r="BR3" s="797"/>
      <c r="BS3" s="797"/>
      <c r="BT3" s="797"/>
      <c r="BU3" s="797"/>
      <c r="BV3" s="79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47"/>
      <c r="B5" s="166" t="s">
        <v>1148</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8"/>
      <c r="AZ5" s="418"/>
      <c r="BA5" s="418"/>
      <c r="BB5" s="418"/>
      <c r="BC5" s="418"/>
      <c r="BD5" s="167"/>
      <c r="BE5" s="167"/>
      <c r="BF5" s="167"/>
      <c r="BG5" s="167"/>
      <c r="BH5" s="167"/>
      <c r="BI5" s="167"/>
      <c r="BJ5" s="418"/>
      <c r="BK5" s="418"/>
      <c r="BL5" s="418"/>
      <c r="BM5" s="418"/>
      <c r="BN5" s="418"/>
      <c r="BO5" s="418"/>
      <c r="BP5" s="418"/>
      <c r="BQ5" s="418"/>
      <c r="BR5" s="418"/>
      <c r="BS5" s="418"/>
      <c r="BT5" s="418"/>
      <c r="BU5" s="418"/>
      <c r="BV5" s="418"/>
    </row>
    <row r="6" spans="1:74" ht="11.1" customHeight="1" x14ac:dyDescent="0.2">
      <c r="A6" s="148" t="s">
        <v>884</v>
      </c>
      <c r="B6" s="210" t="s">
        <v>568</v>
      </c>
      <c r="C6" s="240">
        <v>839.07375955999998</v>
      </c>
      <c r="D6" s="240">
        <v>838.12450860000001</v>
      </c>
      <c r="E6" s="240">
        <v>838.30254158000002</v>
      </c>
      <c r="F6" s="240">
        <v>839.75298299999997</v>
      </c>
      <c r="G6" s="240">
        <v>842.07674046</v>
      </c>
      <c r="H6" s="240">
        <v>845.41893846000005</v>
      </c>
      <c r="I6" s="240">
        <v>852.10343919000002</v>
      </c>
      <c r="J6" s="240">
        <v>855.73962164</v>
      </c>
      <c r="K6" s="240">
        <v>858.65134797999997</v>
      </c>
      <c r="L6" s="240">
        <v>860.36291993999998</v>
      </c>
      <c r="M6" s="240">
        <v>862.18250780000005</v>
      </c>
      <c r="N6" s="240">
        <v>863.63441324999997</v>
      </c>
      <c r="O6" s="240">
        <v>863.42054048</v>
      </c>
      <c r="P6" s="240">
        <v>865.11065303999999</v>
      </c>
      <c r="Q6" s="240">
        <v>867.40665507999995</v>
      </c>
      <c r="R6" s="240">
        <v>872.62431888000003</v>
      </c>
      <c r="S6" s="240">
        <v>874.39527069999997</v>
      </c>
      <c r="T6" s="240">
        <v>875.0352828</v>
      </c>
      <c r="U6" s="240">
        <v>871.43298850999997</v>
      </c>
      <c r="V6" s="240">
        <v>872.14464618</v>
      </c>
      <c r="W6" s="240">
        <v>874.05888913000001</v>
      </c>
      <c r="X6" s="240">
        <v>880.88682367000001</v>
      </c>
      <c r="Y6" s="240">
        <v>882.42290746000003</v>
      </c>
      <c r="Z6" s="240">
        <v>882.37824680999995</v>
      </c>
      <c r="AA6" s="240">
        <v>877.47555409999995</v>
      </c>
      <c r="AB6" s="240">
        <v>876.72737026000004</v>
      </c>
      <c r="AC6" s="240">
        <v>876.85640769999998</v>
      </c>
      <c r="AD6" s="240">
        <v>878.46663687</v>
      </c>
      <c r="AE6" s="240">
        <v>879.89713898000002</v>
      </c>
      <c r="AF6" s="240">
        <v>881.75188448999995</v>
      </c>
      <c r="AG6" s="240">
        <v>886.17756818999999</v>
      </c>
      <c r="AH6" s="240">
        <v>887.27077943999996</v>
      </c>
      <c r="AI6" s="240">
        <v>887.17821301000004</v>
      </c>
      <c r="AJ6" s="240">
        <v>882.92747479000002</v>
      </c>
      <c r="AK6" s="240">
        <v>882.69264858999998</v>
      </c>
      <c r="AL6" s="240">
        <v>883.50134031000005</v>
      </c>
      <c r="AM6" s="240">
        <v>887.07168443</v>
      </c>
      <c r="AN6" s="240">
        <v>888.67881110999997</v>
      </c>
      <c r="AO6" s="240">
        <v>890.04085483999995</v>
      </c>
      <c r="AP6" s="240">
        <v>889.71090573000004</v>
      </c>
      <c r="AQ6" s="240">
        <v>891.66796596999995</v>
      </c>
      <c r="AR6" s="240">
        <v>894.46512567000002</v>
      </c>
      <c r="AS6" s="240">
        <v>899.95939806000001</v>
      </c>
      <c r="AT6" s="240">
        <v>903.04399677000004</v>
      </c>
      <c r="AU6" s="240">
        <v>905.57593500999997</v>
      </c>
      <c r="AV6" s="240">
        <v>907.18944168999997</v>
      </c>
      <c r="AW6" s="240">
        <v>908.89038733999996</v>
      </c>
      <c r="AX6" s="240">
        <v>910.31300085999999</v>
      </c>
      <c r="AY6" s="240">
        <v>910.35887973000001</v>
      </c>
      <c r="AZ6" s="240">
        <v>912.04863088000002</v>
      </c>
      <c r="BA6" s="240">
        <v>914.28385177999996</v>
      </c>
      <c r="BB6" s="240">
        <v>918.13759811</v>
      </c>
      <c r="BC6" s="240">
        <v>920.65896678000001</v>
      </c>
      <c r="BD6" s="240">
        <v>922.92101347000005</v>
      </c>
      <c r="BE6" s="333">
        <v>924.75109999999995</v>
      </c>
      <c r="BF6" s="333">
        <v>926.62400000000002</v>
      </c>
      <c r="BG6" s="333">
        <v>928.36699999999996</v>
      </c>
      <c r="BH6" s="333">
        <v>929.86869999999999</v>
      </c>
      <c r="BI6" s="333">
        <v>931.43579999999997</v>
      </c>
      <c r="BJ6" s="333">
        <v>932.95680000000004</v>
      </c>
      <c r="BK6" s="333">
        <v>934.42579999999998</v>
      </c>
      <c r="BL6" s="333">
        <v>935.85900000000004</v>
      </c>
      <c r="BM6" s="333">
        <v>937.25049999999999</v>
      </c>
      <c r="BN6" s="333">
        <v>938.60670000000005</v>
      </c>
      <c r="BO6" s="333">
        <v>939.91020000000003</v>
      </c>
      <c r="BP6" s="333">
        <v>941.16729999999995</v>
      </c>
      <c r="BQ6" s="333">
        <v>942.27009999999996</v>
      </c>
      <c r="BR6" s="333">
        <v>943.51530000000002</v>
      </c>
      <c r="BS6" s="333">
        <v>944.79480000000001</v>
      </c>
      <c r="BT6" s="333">
        <v>946.10889999999995</v>
      </c>
      <c r="BU6" s="333">
        <v>947.45730000000003</v>
      </c>
      <c r="BV6" s="333">
        <v>948.84029999999996</v>
      </c>
    </row>
    <row r="7" spans="1:74" ht="11.1" customHeight="1" x14ac:dyDescent="0.2">
      <c r="A7" s="148" t="s">
        <v>885</v>
      </c>
      <c r="B7" s="210" t="s">
        <v>601</v>
      </c>
      <c r="C7" s="240">
        <v>2380.5099153000001</v>
      </c>
      <c r="D7" s="240">
        <v>2378.9109987000002</v>
      </c>
      <c r="E7" s="240">
        <v>2380.1802343999998</v>
      </c>
      <c r="F7" s="240">
        <v>2386.3276377000002</v>
      </c>
      <c r="G7" s="240">
        <v>2391.8256667999999</v>
      </c>
      <c r="H7" s="240">
        <v>2398.6843370000001</v>
      </c>
      <c r="I7" s="240">
        <v>2409.540966</v>
      </c>
      <c r="J7" s="240">
        <v>2417.1429297999998</v>
      </c>
      <c r="K7" s="240">
        <v>2424.1275461</v>
      </c>
      <c r="L7" s="240">
        <v>2432.6800441999999</v>
      </c>
      <c r="M7" s="240">
        <v>2436.7910440000001</v>
      </c>
      <c r="N7" s="240">
        <v>2438.6457744999998</v>
      </c>
      <c r="O7" s="240">
        <v>2430.7046967000001</v>
      </c>
      <c r="P7" s="240">
        <v>2433.7015431</v>
      </c>
      <c r="Q7" s="240">
        <v>2440.0967744999998</v>
      </c>
      <c r="R7" s="240">
        <v>2457.4651511000002</v>
      </c>
      <c r="S7" s="240">
        <v>2464.9760826000002</v>
      </c>
      <c r="T7" s="240">
        <v>2470.2043293000002</v>
      </c>
      <c r="U7" s="240">
        <v>2473.9361004000002</v>
      </c>
      <c r="V7" s="240">
        <v>2474.0093200000001</v>
      </c>
      <c r="W7" s="240">
        <v>2471.2101975</v>
      </c>
      <c r="X7" s="240">
        <v>2458.3010493000002</v>
      </c>
      <c r="Y7" s="240">
        <v>2455.1855055000001</v>
      </c>
      <c r="Z7" s="240">
        <v>2454.6258822999998</v>
      </c>
      <c r="AA7" s="240">
        <v>2459.3058009000001</v>
      </c>
      <c r="AB7" s="240">
        <v>2461.8453033000001</v>
      </c>
      <c r="AC7" s="240">
        <v>2464.9280104999998</v>
      </c>
      <c r="AD7" s="240">
        <v>2470.8863823000002</v>
      </c>
      <c r="AE7" s="240">
        <v>2473.3061545</v>
      </c>
      <c r="AF7" s="240">
        <v>2474.5197868999999</v>
      </c>
      <c r="AG7" s="240">
        <v>2471.4901679</v>
      </c>
      <c r="AH7" s="240">
        <v>2472.5693543000002</v>
      </c>
      <c r="AI7" s="240">
        <v>2474.7202345000001</v>
      </c>
      <c r="AJ7" s="240">
        <v>2479.3974262000002</v>
      </c>
      <c r="AK7" s="240">
        <v>2482.6007307999998</v>
      </c>
      <c r="AL7" s="240">
        <v>2485.7847658999999</v>
      </c>
      <c r="AM7" s="240">
        <v>2489.2672432999998</v>
      </c>
      <c r="AN7" s="240">
        <v>2492.1744557000002</v>
      </c>
      <c r="AO7" s="240">
        <v>2494.8241148000002</v>
      </c>
      <c r="AP7" s="240">
        <v>2494.9862852000001</v>
      </c>
      <c r="AQ7" s="240">
        <v>2498.7932893000002</v>
      </c>
      <c r="AR7" s="240">
        <v>2504.0151916999998</v>
      </c>
      <c r="AS7" s="240">
        <v>2514.2866736999999</v>
      </c>
      <c r="AT7" s="240">
        <v>2519.6123616999998</v>
      </c>
      <c r="AU7" s="240">
        <v>2523.6269370999999</v>
      </c>
      <c r="AV7" s="240">
        <v>2524.1847195</v>
      </c>
      <c r="AW7" s="240">
        <v>2527.1863297999998</v>
      </c>
      <c r="AX7" s="240">
        <v>2530.4860875999998</v>
      </c>
      <c r="AY7" s="240">
        <v>2532.8190321000002</v>
      </c>
      <c r="AZ7" s="240">
        <v>2537.6638057999999</v>
      </c>
      <c r="BA7" s="240">
        <v>2543.7554478000002</v>
      </c>
      <c r="BB7" s="240">
        <v>2553.6185203999999</v>
      </c>
      <c r="BC7" s="240">
        <v>2560.3104773</v>
      </c>
      <c r="BD7" s="240">
        <v>2566.3558806999999</v>
      </c>
      <c r="BE7" s="333">
        <v>2571.4290000000001</v>
      </c>
      <c r="BF7" s="333">
        <v>2576.4259999999999</v>
      </c>
      <c r="BG7" s="333">
        <v>2581.0189999999998</v>
      </c>
      <c r="BH7" s="333">
        <v>2584.864</v>
      </c>
      <c r="BI7" s="333">
        <v>2588.9119999999998</v>
      </c>
      <c r="BJ7" s="333">
        <v>2592.8180000000002</v>
      </c>
      <c r="BK7" s="333">
        <v>2596.473</v>
      </c>
      <c r="BL7" s="333">
        <v>2600.1750000000002</v>
      </c>
      <c r="BM7" s="333">
        <v>2603.8150000000001</v>
      </c>
      <c r="BN7" s="333">
        <v>2607.6080000000002</v>
      </c>
      <c r="BO7" s="333">
        <v>2610.9630000000002</v>
      </c>
      <c r="BP7" s="333">
        <v>2614.096</v>
      </c>
      <c r="BQ7" s="333">
        <v>2616.672</v>
      </c>
      <c r="BR7" s="333">
        <v>2619.61</v>
      </c>
      <c r="BS7" s="333">
        <v>2622.5749999999998</v>
      </c>
      <c r="BT7" s="333">
        <v>2625.5680000000002</v>
      </c>
      <c r="BU7" s="333">
        <v>2628.5889999999999</v>
      </c>
      <c r="BV7" s="333">
        <v>2631.6370000000002</v>
      </c>
    </row>
    <row r="8" spans="1:74" ht="11.1" customHeight="1" x14ac:dyDescent="0.2">
      <c r="A8" s="148" t="s">
        <v>886</v>
      </c>
      <c r="B8" s="210" t="s">
        <v>569</v>
      </c>
      <c r="C8" s="240">
        <v>2188.4614581999999</v>
      </c>
      <c r="D8" s="240">
        <v>2191.3303227000001</v>
      </c>
      <c r="E8" s="240">
        <v>2197.7317075999999</v>
      </c>
      <c r="F8" s="240">
        <v>2213.1579101000002</v>
      </c>
      <c r="G8" s="240">
        <v>2222.5051128</v>
      </c>
      <c r="H8" s="240">
        <v>2231.265613</v>
      </c>
      <c r="I8" s="240">
        <v>2242.5822932000001</v>
      </c>
      <c r="J8" s="240">
        <v>2247.8122262000002</v>
      </c>
      <c r="K8" s="240">
        <v>2250.0982945999999</v>
      </c>
      <c r="L8" s="240">
        <v>2245.0540578</v>
      </c>
      <c r="M8" s="240">
        <v>2244.7422276000002</v>
      </c>
      <c r="N8" s="240">
        <v>2244.7763633</v>
      </c>
      <c r="O8" s="240">
        <v>2244.4388282999998</v>
      </c>
      <c r="P8" s="240">
        <v>2245.7031234000001</v>
      </c>
      <c r="Q8" s="240">
        <v>2247.8516119000001</v>
      </c>
      <c r="R8" s="240">
        <v>2251.8032394000002</v>
      </c>
      <c r="S8" s="240">
        <v>2255.0309054999998</v>
      </c>
      <c r="T8" s="240">
        <v>2258.4535556999999</v>
      </c>
      <c r="U8" s="240">
        <v>2263.3267824</v>
      </c>
      <c r="V8" s="240">
        <v>2266.1977066999998</v>
      </c>
      <c r="W8" s="240">
        <v>2268.3219210000002</v>
      </c>
      <c r="X8" s="240">
        <v>2269.8344400999999</v>
      </c>
      <c r="Y8" s="240">
        <v>2270.3639729000001</v>
      </c>
      <c r="Z8" s="240">
        <v>2270.0455345</v>
      </c>
      <c r="AA8" s="240">
        <v>2264.7014841999999</v>
      </c>
      <c r="AB8" s="240">
        <v>2265.8203334</v>
      </c>
      <c r="AC8" s="240">
        <v>2269.2244417000002</v>
      </c>
      <c r="AD8" s="240">
        <v>2277.5771444000002</v>
      </c>
      <c r="AE8" s="240">
        <v>2283.5542693000002</v>
      </c>
      <c r="AF8" s="240">
        <v>2289.8191516000002</v>
      </c>
      <c r="AG8" s="240">
        <v>2297.8531179000001</v>
      </c>
      <c r="AH8" s="240">
        <v>2303.5825206</v>
      </c>
      <c r="AI8" s="240">
        <v>2308.4886858999998</v>
      </c>
      <c r="AJ8" s="240">
        <v>2313.1386097</v>
      </c>
      <c r="AK8" s="240">
        <v>2315.9730537999999</v>
      </c>
      <c r="AL8" s="240">
        <v>2317.5590139000001</v>
      </c>
      <c r="AM8" s="240">
        <v>2315.2745498999998</v>
      </c>
      <c r="AN8" s="240">
        <v>2316.3299972</v>
      </c>
      <c r="AO8" s="240">
        <v>2318.1034155000002</v>
      </c>
      <c r="AP8" s="240">
        <v>2319.3377670999998</v>
      </c>
      <c r="AQ8" s="240">
        <v>2323.4899059999998</v>
      </c>
      <c r="AR8" s="240">
        <v>2329.3027944999999</v>
      </c>
      <c r="AS8" s="240">
        <v>2339.9956699999998</v>
      </c>
      <c r="AT8" s="240">
        <v>2346.7156292999998</v>
      </c>
      <c r="AU8" s="240">
        <v>2352.6819098000001</v>
      </c>
      <c r="AV8" s="240">
        <v>2357.7524561999999</v>
      </c>
      <c r="AW8" s="240">
        <v>2362.3179209999998</v>
      </c>
      <c r="AX8" s="240">
        <v>2366.2362487999999</v>
      </c>
      <c r="AY8" s="240">
        <v>2367.2457058999998</v>
      </c>
      <c r="AZ8" s="240">
        <v>2371.5660597999999</v>
      </c>
      <c r="BA8" s="240">
        <v>2376.9355768</v>
      </c>
      <c r="BB8" s="240">
        <v>2385.4682115999999</v>
      </c>
      <c r="BC8" s="240">
        <v>2391.3505888999998</v>
      </c>
      <c r="BD8" s="240">
        <v>2396.6966633000002</v>
      </c>
      <c r="BE8" s="333">
        <v>2400.8829999999998</v>
      </c>
      <c r="BF8" s="333">
        <v>2405.6239999999998</v>
      </c>
      <c r="BG8" s="333">
        <v>2410.2959999999998</v>
      </c>
      <c r="BH8" s="333">
        <v>2414.9760000000001</v>
      </c>
      <c r="BI8" s="333">
        <v>2419.4540000000002</v>
      </c>
      <c r="BJ8" s="333">
        <v>2423.806</v>
      </c>
      <c r="BK8" s="333">
        <v>2428.3040000000001</v>
      </c>
      <c r="BL8" s="333">
        <v>2432.201</v>
      </c>
      <c r="BM8" s="333">
        <v>2435.768</v>
      </c>
      <c r="BN8" s="333">
        <v>2438.6709999999998</v>
      </c>
      <c r="BO8" s="333">
        <v>2441.8319999999999</v>
      </c>
      <c r="BP8" s="333">
        <v>2444.9169999999999</v>
      </c>
      <c r="BQ8" s="333">
        <v>2447.9920000000002</v>
      </c>
      <c r="BR8" s="333">
        <v>2450.8719999999998</v>
      </c>
      <c r="BS8" s="333">
        <v>2453.6239999999998</v>
      </c>
      <c r="BT8" s="333">
        <v>2456.2489999999998</v>
      </c>
      <c r="BU8" s="333">
        <v>2458.7469999999998</v>
      </c>
      <c r="BV8" s="333">
        <v>2461.1170000000002</v>
      </c>
    </row>
    <row r="9" spans="1:74" ht="11.1" customHeight="1" x14ac:dyDescent="0.2">
      <c r="A9" s="148" t="s">
        <v>887</v>
      </c>
      <c r="B9" s="210" t="s">
        <v>570</v>
      </c>
      <c r="C9" s="240">
        <v>1020.5081597</v>
      </c>
      <c r="D9" s="240">
        <v>1022.4089233</v>
      </c>
      <c r="E9" s="240">
        <v>1026.1058668999999</v>
      </c>
      <c r="F9" s="240">
        <v>1034.9967912</v>
      </c>
      <c r="G9" s="240">
        <v>1039.7377438999999</v>
      </c>
      <c r="H9" s="240">
        <v>1043.7265259000001</v>
      </c>
      <c r="I9" s="240">
        <v>1046.9545446</v>
      </c>
      <c r="J9" s="240">
        <v>1049.4454295999999</v>
      </c>
      <c r="K9" s="240">
        <v>1051.1905884</v>
      </c>
      <c r="L9" s="240">
        <v>1051.6428301000001</v>
      </c>
      <c r="M9" s="240">
        <v>1052.3069297</v>
      </c>
      <c r="N9" s="240">
        <v>1052.6356963000001</v>
      </c>
      <c r="O9" s="240">
        <v>1051.564554</v>
      </c>
      <c r="P9" s="240">
        <v>1052.0210864999999</v>
      </c>
      <c r="Q9" s="240">
        <v>1052.9407179</v>
      </c>
      <c r="R9" s="240">
        <v>1055.0535635000001</v>
      </c>
      <c r="S9" s="240">
        <v>1056.3518062000001</v>
      </c>
      <c r="T9" s="240">
        <v>1057.5655611</v>
      </c>
      <c r="U9" s="240">
        <v>1059.0191413</v>
      </c>
      <c r="V9" s="240">
        <v>1059.8206864000001</v>
      </c>
      <c r="W9" s="240">
        <v>1060.2945093000001</v>
      </c>
      <c r="X9" s="240">
        <v>1060.5388856</v>
      </c>
      <c r="Y9" s="240">
        <v>1060.2835571000001</v>
      </c>
      <c r="Z9" s="240">
        <v>1059.6267995999999</v>
      </c>
      <c r="AA9" s="240">
        <v>1055.8761821000001</v>
      </c>
      <c r="AB9" s="240">
        <v>1056.4358897</v>
      </c>
      <c r="AC9" s="240">
        <v>1058.6134915</v>
      </c>
      <c r="AD9" s="240">
        <v>1064.8028116</v>
      </c>
      <c r="AE9" s="240">
        <v>1068.4208338000001</v>
      </c>
      <c r="AF9" s="240">
        <v>1071.8613822</v>
      </c>
      <c r="AG9" s="240">
        <v>1075.4888335000001</v>
      </c>
      <c r="AH9" s="240">
        <v>1078.3011517</v>
      </c>
      <c r="AI9" s="240">
        <v>1080.6627137</v>
      </c>
      <c r="AJ9" s="240">
        <v>1083.6595761000001</v>
      </c>
      <c r="AK9" s="240">
        <v>1084.3050827</v>
      </c>
      <c r="AL9" s="240">
        <v>1083.6852902999999</v>
      </c>
      <c r="AM9" s="240">
        <v>1077.7283609000001</v>
      </c>
      <c r="AN9" s="240">
        <v>1077.6318491</v>
      </c>
      <c r="AO9" s="240">
        <v>1079.3239168</v>
      </c>
      <c r="AP9" s="240">
        <v>1087.4397945000001</v>
      </c>
      <c r="AQ9" s="240">
        <v>1089.2325985</v>
      </c>
      <c r="AR9" s="240">
        <v>1089.3375592</v>
      </c>
      <c r="AS9" s="240">
        <v>1084.1704517000001</v>
      </c>
      <c r="AT9" s="240">
        <v>1083.5878946</v>
      </c>
      <c r="AU9" s="240">
        <v>1084.0056628</v>
      </c>
      <c r="AV9" s="240">
        <v>1086.8404820999999</v>
      </c>
      <c r="AW9" s="240">
        <v>1088.196357</v>
      </c>
      <c r="AX9" s="240">
        <v>1089.4900129</v>
      </c>
      <c r="AY9" s="240">
        <v>1089.8066686</v>
      </c>
      <c r="AZ9" s="240">
        <v>1091.6619731000001</v>
      </c>
      <c r="BA9" s="240">
        <v>1094.1411447999999</v>
      </c>
      <c r="BB9" s="240">
        <v>1098.4621404</v>
      </c>
      <c r="BC9" s="240">
        <v>1101.2755791</v>
      </c>
      <c r="BD9" s="240">
        <v>1103.7994177</v>
      </c>
      <c r="BE9" s="333">
        <v>1105.6400000000001</v>
      </c>
      <c r="BF9" s="333">
        <v>1107.8800000000001</v>
      </c>
      <c r="BG9" s="333">
        <v>1110.125</v>
      </c>
      <c r="BH9" s="333">
        <v>1112.575</v>
      </c>
      <c r="BI9" s="333">
        <v>1114.683</v>
      </c>
      <c r="BJ9" s="333">
        <v>1116.646</v>
      </c>
      <c r="BK9" s="333">
        <v>1118.4169999999999</v>
      </c>
      <c r="BL9" s="333">
        <v>1120.1310000000001</v>
      </c>
      <c r="BM9" s="333">
        <v>1121.739</v>
      </c>
      <c r="BN9" s="333">
        <v>1123.1130000000001</v>
      </c>
      <c r="BO9" s="333">
        <v>1124.606</v>
      </c>
      <c r="BP9" s="333">
        <v>1126.0889999999999</v>
      </c>
      <c r="BQ9" s="333">
        <v>1127.576</v>
      </c>
      <c r="BR9" s="333">
        <v>1129.03</v>
      </c>
      <c r="BS9" s="333">
        <v>1130.4649999999999</v>
      </c>
      <c r="BT9" s="333">
        <v>1131.8800000000001</v>
      </c>
      <c r="BU9" s="333">
        <v>1133.2750000000001</v>
      </c>
      <c r="BV9" s="333">
        <v>1134.6510000000001</v>
      </c>
    </row>
    <row r="10" spans="1:74" ht="11.1" customHeight="1" x14ac:dyDescent="0.2">
      <c r="A10" s="148" t="s">
        <v>888</v>
      </c>
      <c r="B10" s="210" t="s">
        <v>571</v>
      </c>
      <c r="C10" s="240">
        <v>2783.6939143</v>
      </c>
      <c r="D10" s="240">
        <v>2786.5519144999998</v>
      </c>
      <c r="E10" s="240">
        <v>2792.8510252000001</v>
      </c>
      <c r="F10" s="240">
        <v>2808.0194348999999</v>
      </c>
      <c r="G10" s="240">
        <v>2817.1296253999999</v>
      </c>
      <c r="H10" s="240">
        <v>2825.6097851999998</v>
      </c>
      <c r="I10" s="240">
        <v>2834.7170891000001</v>
      </c>
      <c r="J10" s="240">
        <v>2840.9943063999999</v>
      </c>
      <c r="K10" s="240">
        <v>2845.6986118</v>
      </c>
      <c r="L10" s="240">
        <v>2843.7819171000001</v>
      </c>
      <c r="M10" s="240">
        <v>2849.1264651000001</v>
      </c>
      <c r="N10" s="240">
        <v>2856.6841675999999</v>
      </c>
      <c r="O10" s="240">
        <v>2870.6489505999998</v>
      </c>
      <c r="P10" s="240">
        <v>2879.4875175000002</v>
      </c>
      <c r="Q10" s="240">
        <v>2887.3937943000001</v>
      </c>
      <c r="R10" s="240">
        <v>2893.6733645999998</v>
      </c>
      <c r="S10" s="240">
        <v>2900.2358737</v>
      </c>
      <c r="T10" s="240">
        <v>2906.3869052</v>
      </c>
      <c r="U10" s="240">
        <v>2911.8322815000001</v>
      </c>
      <c r="V10" s="240">
        <v>2917.3809907999998</v>
      </c>
      <c r="W10" s="240">
        <v>2922.7388555000002</v>
      </c>
      <c r="X10" s="240">
        <v>2929.7270887</v>
      </c>
      <c r="Y10" s="240">
        <v>2933.3373545999998</v>
      </c>
      <c r="Z10" s="240">
        <v>2935.3908661</v>
      </c>
      <c r="AA10" s="240">
        <v>2931.3502358999999</v>
      </c>
      <c r="AB10" s="240">
        <v>2933.6932794999998</v>
      </c>
      <c r="AC10" s="240">
        <v>2937.8826092999998</v>
      </c>
      <c r="AD10" s="240">
        <v>2945.3366738999998</v>
      </c>
      <c r="AE10" s="240">
        <v>2952.1547399999999</v>
      </c>
      <c r="AF10" s="240">
        <v>2959.7552559999999</v>
      </c>
      <c r="AG10" s="240">
        <v>2970.0154692000001</v>
      </c>
      <c r="AH10" s="240">
        <v>2977.7729494999999</v>
      </c>
      <c r="AI10" s="240">
        <v>2984.9049442</v>
      </c>
      <c r="AJ10" s="240">
        <v>2991.9463202000002</v>
      </c>
      <c r="AK10" s="240">
        <v>2997.4261937000001</v>
      </c>
      <c r="AL10" s="240">
        <v>3001.8794315</v>
      </c>
      <c r="AM10" s="240">
        <v>3003.6444044</v>
      </c>
      <c r="AN10" s="240">
        <v>3007.2905925999999</v>
      </c>
      <c r="AO10" s="240">
        <v>3011.1563669000002</v>
      </c>
      <c r="AP10" s="240">
        <v>3013.2874133</v>
      </c>
      <c r="AQ10" s="240">
        <v>3019.0580954000002</v>
      </c>
      <c r="AR10" s="240">
        <v>3026.5140993</v>
      </c>
      <c r="AS10" s="240">
        <v>3038.7800237000001</v>
      </c>
      <c r="AT10" s="240">
        <v>3047.2632217</v>
      </c>
      <c r="AU10" s="240">
        <v>3055.0882922999999</v>
      </c>
      <c r="AV10" s="240">
        <v>3061.7069657000002</v>
      </c>
      <c r="AW10" s="240">
        <v>3068.6269837</v>
      </c>
      <c r="AX10" s="240">
        <v>3075.3000765000002</v>
      </c>
      <c r="AY10" s="240">
        <v>3079.7534856000002</v>
      </c>
      <c r="AZ10" s="240">
        <v>3087.4122971000002</v>
      </c>
      <c r="BA10" s="240">
        <v>3096.3037522999998</v>
      </c>
      <c r="BB10" s="240">
        <v>3108.9104837999998</v>
      </c>
      <c r="BC10" s="240">
        <v>3118.4052523</v>
      </c>
      <c r="BD10" s="240">
        <v>3127.2706902999998</v>
      </c>
      <c r="BE10" s="333">
        <v>3135.0360000000001</v>
      </c>
      <c r="BF10" s="333">
        <v>3142.9960000000001</v>
      </c>
      <c r="BG10" s="333">
        <v>3150.6790000000001</v>
      </c>
      <c r="BH10" s="333">
        <v>3157.741</v>
      </c>
      <c r="BI10" s="333">
        <v>3165.1309999999999</v>
      </c>
      <c r="BJ10" s="333">
        <v>3172.5039999999999</v>
      </c>
      <c r="BK10" s="333">
        <v>3180.5639999999999</v>
      </c>
      <c r="BL10" s="333">
        <v>3187.3739999999998</v>
      </c>
      <c r="BM10" s="333">
        <v>3193.6379999999999</v>
      </c>
      <c r="BN10" s="333">
        <v>3198.88</v>
      </c>
      <c r="BO10" s="333">
        <v>3204.4110000000001</v>
      </c>
      <c r="BP10" s="333">
        <v>3209.7550000000001</v>
      </c>
      <c r="BQ10" s="333">
        <v>3214.85</v>
      </c>
      <c r="BR10" s="333">
        <v>3219.8649999999998</v>
      </c>
      <c r="BS10" s="333">
        <v>3224.7370000000001</v>
      </c>
      <c r="BT10" s="333">
        <v>3229.4679999999998</v>
      </c>
      <c r="BU10" s="333">
        <v>3234.0569999999998</v>
      </c>
      <c r="BV10" s="333">
        <v>3238.5039999999999</v>
      </c>
    </row>
    <row r="11" spans="1:74" ht="11.1" customHeight="1" x14ac:dyDescent="0.2">
      <c r="A11" s="148" t="s">
        <v>889</v>
      </c>
      <c r="B11" s="210" t="s">
        <v>572</v>
      </c>
      <c r="C11" s="240">
        <v>716.54530989</v>
      </c>
      <c r="D11" s="240">
        <v>716.59601431999999</v>
      </c>
      <c r="E11" s="240">
        <v>717.65240683000002</v>
      </c>
      <c r="F11" s="240">
        <v>721.51527624000005</v>
      </c>
      <c r="G11" s="240">
        <v>723.23245330999998</v>
      </c>
      <c r="H11" s="240">
        <v>724.60472685000002</v>
      </c>
      <c r="I11" s="240">
        <v>725.60472687000004</v>
      </c>
      <c r="J11" s="240">
        <v>726.30772086000002</v>
      </c>
      <c r="K11" s="240">
        <v>726.68633881999995</v>
      </c>
      <c r="L11" s="240">
        <v>726.05352503999995</v>
      </c>
      <c r="M11" s="240">
        <v>726.29868271999999</v>
      </c>
      <c r="N11" s="240">
        <v>726.73475614999995</v>
      </c>
      <c r="O11" s="240">
        <v>726.90221773999997</v>
      </c>
      <c r="P11" s="240">
        <v>728.06476836000002</v>
      </c>
      <c r="Q11" s="240">
        <v>729.76288044</v>
      </c>
      <c r="R11" s="240">
        <v>733.02707999999996</v>
      </c>
      <c r="S11" s="240">
        <v>735.02342042999999</v>
      </c>
      <c r="T11" s="240">
        <v>736.78242776000002</v>
      </c>
      <c r="U11" s="240">
        <v>738.27670234000004</v>
      </c>
      <c r="V11" s="240">
        <v>739.58159323999996</v>
      </c>
      <c r="W11" s="240">
        <v>740.66970079999999</v>
      </c>
      <c r="X11" s="240">
        <v>741.71000407999998</v>
      </c>
      <c r="Y11" s="240">
        <v>742.23781064000002</v>
      </c>
      <c r="Z11" s="240">
        <v>742.42209954999998</v>
      </c>
      <c r="AA11" s="240">
        <v>740.78063649000001</v>
      </c>
      <c r="AB11" s="240">
        <v>741.38956585999995</v>
      </c>
      <c r="AC11" s="240">
        <v>742.76665334999996</v>
      </c>
      <c r="AD11" s="240">
        <v>745.98897952000004</v>
      </c>
      <c r="AE11" s="240">
        <v>748.09457278000002</v>
      </c>
      <c r="AF11" s="240">
        <v>750.16051371000003</v>
      </c>
      <c r="AG11" s="240">
        <v>752.47269882000001</v>
      </c>
      <c r="AH11" s="240">
        <v>754.24491268999998</v>
      </c>
      <c r="AI11" s="240">
        <v>755.76305182999999</v>
      </c>
      <c r="AJ11" s="240">
        <v>757.15250860000003</v>
      </c>
      <c r="AK11" s="240">
        <v>758.06845400999998</v>
      </c>
      <c r="AL11" s="240">
        <v>758.63628043000006</v>
      </c>
      <c r="AM11" s="240">
        <v>758.02776854000001</v>
      </c>
      <c r="AN11" s="240">
        <v>758.52052143000003</v>
      </c>
      <c r="AO11" s="240">
        <v>759.2863198</v>
      </c>
      <c r="AP11" s="240">
        <v>760.38469443999998</v>
      </c>
      <c r="AQ11" s="240">
        <v>761.65193566999994</v>
      </c>
      <c r="AR11" s="240">
        <v>763.14757427999996</v>
      </c>
      <c r="AS11" s="240">
        <v>765.09453155999995</v>
      </c>
      <c r="AT11" s="240">
        <v>766.87977396999997</v>
      </c>
      <c r="AU11" s="240">
        <v>768.72622278999995</v>
      </c>
      <c r="AV11" s="240">
        <v>771.04466662000004</v>
      </c>
      <c r="AW11" s="240">
        <v>772.70543682000005</v>
      </c>
      <c r="AX11" s="240">
        <v>774.11932200000001</v>
      </c>
      <c r="AY11" s="240">
        <v>774.49865849000003</v>
      </c>
      <c r="AZ11" s="240">
        <v>776.00952135</v>
      </c>
      <c r="BA11" s="240">
        <v>777.86424691000002</v>
      </c>
      <c r="BB11" s="240">
        <v>780.74589390000006</v>
      </c>
      <c r="BC11" s="240">
        <v>782.77605084000004</v>
      </c>
      <c r="BD11" s="240">
        <v>784.63777643000003</v>
      </c>
      <c r="BE11" s="333">
        <v>786.16959999999995</v>
      </c>
      <c r="BF11" s="333">
        <v>787.81560000000002</v>
      </c>
      <c r="BG11" s="333">
        <v>789.41420000000005</v>
      </c>
      <c r="BH11" s="333">
        <v>790.89670000000001</v>
      </c>
      <c r="BI11" s="333">
        <v>792.45209999999997</v>
      </c>
      <c r="BJ11" s="333">
        <v>794.01160000000004</v>
      </c>
      <c r="BK11" s="333">
        <v>795.72569999999996</v>
      </c>
      <c r="BL11" s="333">
        <v>797.18060000000003</v>
      </c>
      <c r="BM11" s="333">
        <v>798.52670000000001</v>
      </c>
      <c r="BN11" s="333">
        <v>799.63710000000003</v>
      </c>
      <c r="BO11" s="333">
        <v>800.86109999999996</v>
      </c>
      <c r="BP11" s="333">
        <v>802.07169999999996</v>
      </c>
      <c r="BQ11" s="333">
        <v>803.33839999999998</v>
      </c>
      <c r="BR11" s="333">
        <v>804.47</v>
      </c>
      <c r="BS11" s="333">
        <v>805.53620000000001</v>
      </c>
      <c r="BT11" s="333">
        <v>806.53679999999997</v>
      </c>
      <c r="BU11" s="333">
        <v>807.47180000000003</v>
      </c>
      <c r="BV11" s="333">
        <v>808.34140000000002</v>
      </c>
    </row>
    <row r="12" spans="1:74" ht="11.1" customHeight="1" x14ac:dyDescent="0.2">
      <c r="A12" s="148" t="s">
        <v>890</v>
      </c>
      <c r="B12" s="210" t="s">
        <v>573</v>
      </c>
      <c r="C12" s="240">
        <v>1883.9376841999999</v>
      </c>
      <c r="D12" s="240">
        <v>1885.6371332000001</v>
      </c>
      <c r="E12" s="240">
        <v>1892.1208862000001</v>
      </c>
      <c r="F12" s="240">
        <v>1908.3056509999999</v>
      </c>
      <c r="G12" s="240">
        <v>1920.6704815999999</v>
      </c>
      <c r="H12" s="240">
        <v>1934.1320856</v>
      </c>
      <c r="I12" s="240">
        <v>1953.3317563999999</v>
      </c>
      <c r="J12" s="240">
        <v>1965.5059372000001</v>
      </c>
      <c r="K12" s="240">
        <v>1975.2959215000001</v>
      </c>
      <c r="L12" s="240">
        <v>1978.2079117999999</v>
      </c>
      <c r="M12" s="240">
        <v>1986.5998509999999</v>
      </c>
      <c r="N12" s="240">
        <v>1995.9779417</v>
      </c>
      <c r="O12" s="240">
        <v>2013.5969135</v>
      </c>
      <c r="P12" s="240">
        <v>2019.5062600000001</v>
      </c>
      <c r="Q12" s="240">
        <v>2020.9607106999999</v>
      </c>
      <c r="R12" s="240">
        <v>2009.088757</v>
      </c>
      <c r="S12" s="240">
        <v>2008.2870478</v>
      </c>
      <c r="T12" s="240">
        <v>2009.6840744000001</v>
      </c>
      <c r="U12" s="240">
        <v>2019.927774</v>
      </c>
      <c r="V12" s="240">
        <v>2020.7363194</v>
      </c>
      <c r="W12" s="240">
        <v>2018.7576478000001</v>
      </c>
      <c r="X12" s="240">
        <v>2008.5527674</v>
      </c>
      <c r="Y12" s="240">
        <v>2005.0789053999999</v>
      </c>
      <c r="Z12" s="240">
        <v>2002.8970703</v>
      </c>
      <c r="AA12" s="240">
        <v>2003.5838328</v>
      </c>
      <c r="AB12" s="240">
        <v>2002.8036228999999</v>
      </c>
      <c r="AC12" s="240">
        <v>2002.1330114</v>
      </c>
      <c r="AD12" s="240">
        <v>2001.213448</v>
      </c>
      <c r="AE12" s="240">
        <v>2001.0309466000001</v>
      </c>
      <c r="AF12" s="240">
        <v>2001.2269566</v>
      </c>
      <c r="AG12" s="240">
        <v>2003.2970580000001</v>
      </c>
      <c r="AH12" s="240">
        <v>2003.1284058000001</v>
      </c>
      <c r="AI12" s="240">
        <v>2002.2165801000001</v>
      </c>
      <c r="AJ12" s="240">
        <v>1995.7622340999999</v>
      </c>
      <c r="AK12" s="240">
        <v>1996.9635713</v>
      </c>
      <c r="AL12" s="240">
        <v>2001.0212449999999</v>
      </c>
      <c r="AM12" s="240">
        <v>2011.6942647000001</v>
      </c>
      <c r="AN12" s="240">
        <v>2018.6453541000001</v>
      </c>
      <c r="AO12" s="240">
        <v>2025.6335227</v>
      </c>
      <c r="AP12" s="240">
        <v>2033.9667096999999</v>
      </c>
      <c r="AQ12" s="240">
        <v>2040.0480824000001</v>
      </c>
      <c r="AR12" s="240">
        <v>2045.1855800000001</v>
      </c>
      <c r="AS12" s="240">
        <v>2046.433972</v>
      </c>
      <c r="AT12" s="240">
        <v>2051.8926419999998</v>
      </c>
      <c r="AU12" s="240">
        <v>2058.6163597</v>
      </c>
      <c r="AV12" s="240">
        <v>2069.4514800000002</v>
      </c>
      <c r="AW12" s="240">
        <v>2076.5705266999998</v>
      </c>
      <c r="AX12" s="240">
        <v>2082.8198548</v>
      </c>
      <c r="AY12" s="240">
        <v>2085.1106343000001</v>
      </c>
      <c r="AZ12" s="240">
        <v>2091.9371476000001</v>
      </c>
      <c r="BA12" s="240">
        <v>2100.2105646999998</v>
      </c>
      <c r="BB12" s="240">
        <v>2112.9143936999999</v>
      </c>
      <c r="BC12" s="240">
        <v>2121.8439876000002</v>
      </c>
      <c r="BD12" s="240">
        <v>2129.9828544000002</v>
      </c>
      <c r="BE12" s="333">
        <v>2136.6179999999999</v>
      </c>
      <c r="BF12" s="333">
        <v>2143.71</v>
      </c>
      <c r="BG12" s="333">
        <v>2150.5459999999998</v>
      </c>
      <c r="BH12" s="333">
        <v>2156.9749999999999</v>
      </c>
      <c r="BI12" s="333">
        <v>2163.4140000000002</v>
      </c>
      <c r="BJ12" s="333">
        <v>2169.71</v>
      </c>
      <c r="BK12" s="333">
        <v>2176.2330000000002</v>
      </c>
      <c r="BL12" s="333">
        <v>2181.9670000000001</v>
      </c>
      <c r="BM12" s="333">
        <v>2187.2820000000002</v>
      </c>
      <c r="BN12" s="333">
        <v>2191.7460000000001</v>
      </c>
      <c r="BO12" s="333">
        <v>2196.547</v>
      </c>
      <c r="BP12" s="333">
        <v>2201.2539999999999</v>
      </c>
      <c r="BQ12" s="333">
        <v>2206.13</v>
      </c>
      <c r="BR12" s="333">
        <v>2210.4490000000001</v>
      </c>
      <c r="BS12" s="333">
        <v>2214.4760000000001</v>
      </c>
      <c r="BT12" s="333">
        <v>2218.21</v>
      </c>
      <c r="BU12" s="333">
        <v>2221.6509999999998</v>
      </c>
      <c r="BV12" s="333">
        <v>2224.8000000000002</v>
      </c>
    </row>
    <row r="13" spans="1:74" ht="11.1" customHeight="1" x14ac:dyDescent="0.2">
      <c r="A13" s="148" t="s">
        <v>891</v>
      </c>
      <c r="B13" s="210" t="s">
        <v>574</v>
      </c>
      <c r="C13" s="240">
        <v>998.63203137999994</v>
      </c>
      <c r="D13" s="240">
        <v>1000.0674019</v>
      </c>
      <c r="E13" s="240">
        <v>1002.2557988</v>
      </c>
      <c r="F13" s="240">
        <v>1005.4412007</v>
      </c>
      <c r="G13" s="240">
        <v>1008.952666</v>
      </c>
      <c r="H13" s="240">
        <v>1013.0341735</v>
      </c>
      <c r="I13" s="240">
        <v>1018.9511085</v>
      </c>
      <c r="J13" s="240">
        <v>1023.2236615</v>
      </c>
      <c r="K13" s="240">
        <v>1027.1172177000001</v>
      </c>
      <c r="L13" s="240">
        <v>1030.4430877</v>
      </c>
      <c r="M13" s="240">
        <v>1033.7201673</v>
      </c>
      <c r="N13" s="240">
        <v>1036.7597671999999</v>
      </c>
      <c r="O13" s="240">
        <v>1039.7383127999999</v>
      </c>
      <c r="P13" s="240">
        <v>1042.1706340999999</v>
      </c>
      <c r="Q13" s="240">
        <v>1044.2331565</v>
      </c>
      <c r="R13" s="240">
        <v>1045.6170729999999</v>
      </c>
      <c r="S13" s="240">
        <v>1047.1716028999999</v>
      </c>
      <c r="T13" s="240">
        <v>1048.5879391999999</v>
      </c>
      <c r="U13" s="240">
        <v>1049.7594038</v>
      </c>
      <c r="V13" s="240">
        <v>1050.9793614</v>
      </c>
      <c r="W13" s="240">
        <v>1052.1411339000001</v>
      </c>
      <c r="X13" s="240">
        <v>1053.4842008000001</v>
      </c>
      <c r="Y13" s="240">
        <v>1054.3499936000001</v>
      </c>
      <c r="Z13" s="240">
        <v>1054.9779917000001</v>
      </c>
      <c r="AA13" s="240">
        <v>1054.6406583999999</v>
      </c>
      <c r="AB13" s="240">
        <v>1055.33872</v>
      </c>
      <c r="AC13" s="240">
        <v>1056.3446395000001</v>
      </c>
      <c r="AD13" s="240">
        <v>1056.5274078</v>
      </c>
      <c r="AE13" s="240">
        <v>1058.9973001999999</v>
      </c>
      <c r="AF13" s="240">
        <v>1062.6233073999999</v>
      </c>
      <c r="AG13" s="240">
        <v>1070.6269884999999</v>
      </c>
      <c r="AH13" s="240">
        <v>1074.1490561000001</v>
      </c>
      <c r="AI13" s="240">
        <v>1076.4110693</v>
      </c>
      <c r="AJ13" s="240">
        <v>1075.3663157000001</v>
      </c>
      <c r="AK13" s="240">
        <v>1076.6432543999999</v>
      </c>
      <c r="AL13" s="240">
        <v>1078.1951730999999</v>
      </c>
      <c r="AM13" s="240">
        <v>1079.7559292999999</v>
      </c>
      <c r="AN13" s="240">
        <v>1082.0574147</v>
      </c>
      <c r="AO13" s="240">
        <v>1084.8334867999999</v>
      </c>
      <c r="AP13" s="240">
        <v>1087.5043599999999</v>
      </c>
      <c r="AQ13" s="240">
        <v>1091.6644449</v>
      </c>
      <c r="AR13" s="240">
        <v>1096.7339557</v>
      </c>
      <c r="AS13" s="240">
        <v>1105.3343772999999</v>
      </c>
      <c r="AT13" s="240">
        <v>1110.2566265999999</v>
      </c>
      <c r="AU13" s="240">
        <v>1114.1221883999999</v>
      </c>
      <c r="AV13" s="240">
        <v>1115.5625639</v>
      </c>
      <c r="AW13" s="240">
        <v>1118.3411248</v>
      </c>
      <c r="AX13" s="240">
        <v>1121.0893722999999</v>
      </c>
      <c r="AY13" s="240">
        <v>1123.1407798</v>
      </c>
      <c r="AZ13" s="240">
        <v>1126.3282953999999</v>
      </c>
      <c r="BA13" s="240">
        <v>1129.9853925</v>
      </c>
      <c r="BB13" s="240">
        <v>1135.0848920000001</v>
      </c>
      <c r="BC13" s="240">
        <v>1138.9515365</v>
      </c>
      <c r="BD13" s="240">
        <v>1142.5581468</v>
      </c>
      <c r="BE13" s="333">
        <v>1145.585</v>
      </c>
      <c r="BF13" s="333">
        <v>1148.9110000000001</v>
      </c>
      <c r="BG13" s="333">
        <v>1152.2180000000001</v>
      </c>
      <c r="BH13" s="333">
        <v>1155.511</v>
      </c>
      <c r="BI13" s="333">
        <v>1158.771</v>
      </c>
      <c r="BJ13" s="333">
        <v>1162.0060000000001</v>
      </c>
      <c r="BK13" s="333">
        <v>1165.395</v>
      </c>
      <c r="BL13" s="333">
        <v>1168.444</v>
      </c>
      <c r="BM13" s="333">
        <v>1171.3330000000001</v>
      </c>
      <c r="BN13" s="333">
        <v>1173.9749999999999</v>
      </c>
      <c r="BO13" s="333">
        <v>1176.607</v>
      </c>
      <c r="BP13" s="333">
        <v>1179.143</v>
      </c>
      <c r="BQ13" s="333">
        <v>1181.585</v>
      </c>
      <c r="BR13" s="333">
        <v>1183.9280000000001</v>
      </c>
      <c r="BS13" s="333">
        <v>1186.173</v>
      </c>
      <c r="BT13" s="333">
        <v>1188.3209999999999</v>
      </c>
      <c r="BU13" s="333">
        <v>1190.3720000000001</v>
      </c>
      <c r="BV13" s="333">
        <v>1192.325</v>
      </c>
    </row>
    <row r="14" spans="1:74" ht="11.1" customHeight="1" x14ac:dyDescent="0.2">
      <c r="A14" s="148" t="s">
        <v>892</v>
      </c>
      <c r="B14" s="210" t="s">
        <v>575</v>
      </c>
      <c r="C14" s="240">
        <v>2829.4294024999999</v>
      </c>
      <c r="D14" s="240">
        <v>2832.8186203</v>
      </c>
      <c r="E14" s="240">
        <v>2840.5983316000002</v>
      </c>
      <c r="F14" s="240">
        <v>2857.1873765999999</v>
      </c>
      <c r="G14" s="240">
        <v>2870.4339448999999</v>
      </c>
      <c r="H14" s="240">
        <v>2884.7568766999998</v>
      </c>
      <c r="I14" s="240">
        <v>2906.7755213</v>
      </c>
      <c r="J14" s="240">
        <v>2918.2866680000002</v>
      </c>
      <c r="K14" s="240">
        <v>2925.9096662000002</v>
      </c>
      <c r="L14" s="240">
        <v>2917.9593369999998</v>
      </c>
      <c r="M14" s="240">
        <v>2926.5699220000001</v>
      </c>
      <c r="N14" s="240">
        <v>2940.0562424999998</v>
      </c>
      <c r="O14" s="240">
        <v>2967.8650741000001</v>
      </c>
      <c r="P14" s="240">
        <v>2984.0177835999998</v>
      </c>
      <c r="Q14" s="240">
        <v>2997.9611467</v>
      </c>
      <c r="R14" s="240">
        <v>3010.7383436999999</v>
      </c>
      <c r="S14" s="240">
        <v>3019.4806287000001</v>
      </c>
      <c r="T14" s="240">
        <v>3025.231182</v>
      </c>
      <c r="U14" s="240">
        <v>3022.8755611000001</v>
      </c>
      <c r="V14" s="240">
        <v>3026.4784829999999</v>
      </c>
      <c r="W14" s="240">
        <v>3030.9255051999999</v>
      </c>
      <c r="X14" s="240">
        <v>3035.2709573000002</v>
      </c>
      <c r="Y14" s="240">
        <v>3042.1154326999999</v>
      </c>
      <c r="Z14" s="240">
        <v>3050.5132612000002</v>
      </c>
      <c r="AA14" s="240">
        <v>3063.665923</v>
      </c>
      <c r="AB14" s="240">
        <v>3072.7693470999998</v>
      </c>
      <c r="AC14" s="240">
        <v>3081.0250138000001</v>
      </c>
      <c r="AD14" s="240">
        <v>3086.1030676</v>
      </c>
      <c r="AE14" s="240">
        <v>3094.4106111999999</v>
      </c>
      <c r="AF14" s="240">
        <v>3103.6177889999999</v>
      </c>
      <c r="AG14" s="240">
        <v>3115.3192269000001</v>
      </c>
      <c r="AH14" s="240">
        <v>3125.1297037999998</v>
      </c>
      <c r="AI14" s="240">
        <v>3134.6438456000001</v>
      </c>
      <c r="AJ14" s="240">
        <v>3146.9810403000001</v>
      </c>
      <c r="AK14" s="240">
        <v>3153.5629708000001</v>
      </c>
      <c r="AL14" s="240">
        <v>3157.5090251000001</v>
      </c>
      <c r="AM14" s="240">
        <v>3148.1221808</v>
      </c>
      <c r="AN14" s="240">
        <v>3154.8192497</v>
      </c>
      <c r="AO14" s="240">
        <v>3166.9032090999999</v>
      </c>
      <c r="AP14" s="240">
        <v>3196.3019420999999</v>
      </c>
      <c r="AQ14" s="240">
        <v>3210.2137708</v>
      </c>
      <c r="AR14" s="240">
        <v>3220.5665779999999</v>
      </c>
      <c r="AS14" s="240">
        <v>3221.4434230000002</v>
      </c>
      <c r="AT14" s="240">
        <v>3229.1158928999998</v>
      </c>
      <c r="AU14" s="240">
        <v>3237.6670469000001</v>
      </c>
      <c r="AV14" s="240">
        <v>3249.8151794999999</v>
      </c>
      <c r="AW14" s="240">
        <v>3258.084981</v>
      </c>
      <c r="AX14" s="240">
        <v>3265.1947458999998</v>
      </c>
      <c r="AY14" s="240">
        <v>3267.0481120999998</v>
      </c>
      <c r="AZ14" s="240">
        <v>3274.9100751000001</v>
      </c>
      <c r="BA14" s="240">
        <v>3284.6842726999998</v>
      </c>
      <c r="BB14" s="240">
        <v>3300.2379839</v>
      </c>
      <c r="BC14" s="240">
        <v>3310.9361920000001</v>
      </c>
      <c r="BD14" s="240">
        <v>3320.6461758</v>
      </c>
      <c r="BE14" s="333">
        <v>3328.1370000000002</v>
      </c>
      <c r="BF14" s="333">
        <v>3336.7939999999999</v>
      </c>
      <c r="BG14" s="333">
        <v>3345.386</v>
      </c>
      <c r="BH14" s="333">
        <v>3354.0839999999998</v>
      </c>
      <c r="BI14" s="333">
        <v>3362.42</v>
      </c>
      <c r="BJ14" s="333">
        <v>3370.5619999999999</v>
      </c>
      <c r="BK14" s="333">
        <v>3378.223</v>
      </c>
      <c r="BL14" s="333">
        <v>3386.1979999999999</v>
      </c>
      <c r="BM14" s="333">
        <v>3394.1959999999999</v>
      </c>
      <c r="BN14" s="333">
        <v>3402.9870000000001</v>
      </c>
      <c r="BO14" s="333">
        <v>3410.4589999999998</v>
      </c>
      <c r="BP14" s="333">
        <v>3417.38</v>
      </c>
      <c r="BQ14" s="333">
        <v>3423.029</v>
      </c>
      <c r="BR14" s="333">
        <v>3429.3890000000001</v>
      </c>
      <c r="BS14" s="333">
        <v>3435.739</v>
      </c>
      <c r="BT14" s="333">
        <v>3442.0790000000002</v>
      </c>
      <c r="BU14" s="333">
        <v>3448.4079999999999</v>
      </c>
      <c r="BV14" s="333">
        <v>3454.7280000000001</v>
      </c>
    </row>
    <row r="15" spans="1:74" ht="11.1" customHeight="1" x14ac:dyDescent="0.2">
      <c r="A15" s="148"/>
      <c r="B15" s="168" t="s">
        <v>1223</v>
      </c>
      <c r="C15" s="245"/>
      <c r="D15" s="245"/>
      <c r="E15" s="245"/>
      <c r="F15" s="245"/>
      <c r="G15" s="245"/>
      <c r="H15" s="245"/>
      <c r="I15" s="245"/>
      <c r="J15" s="245"/>
      <c r="K15" s="245"/>
      <c r="L15" s="245"/>
      <c r="M15" s="245"/>
      <c r="N15" s="245"/>
      <c r="O15" s="245"/>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245"/>
      <c r="BC15" s="245"/>
      <c r="BD15" s="245"/>
      <c r="BE15" s="345"/>
      <c r="BF15" s="345"/>
      <c r="BG15" s="345"/>
      <c r="BH15" s="345"/>
      <c r="BI15" s="345"/>
      <c r="BJ15" s="345"/>
      <c r="BK15" s="345"/>
      <c r="BL15" s="345"/>
      <c r="BM15" s="345"/>
      <c r="BN15" s="345"/>
      <c r="BO15" s="345"/>
      <c r="BP15" s="345"/>
      <c r="BQ15" s="345"/>
      <c r="BR15" s="345"/>
      <c r="BS15" s="345"/>
      <c r="BT15" s="345"/>
      <c r="BU15" s="345"/>
      <c r="BV15" s="345"/>
    </row>
    <row r="16" spans="1:74" ht="11.1" customHeight="1" x14ac:dyDescent="0.2">
      <c r="A16" s="148" t="s">
        <v>893</v>
      </c>
      <c r="B16" s="210" t="s">
        <v>568</v>
      </c>
      <c r="C16" s="258">
        <v>99.061946136000003</v>
      </c>
      <c r="D16" s="258">
        <v>98.977066004999998</v>
      </c>
      <c r="E16" s="258">
        <v>99.015508384</v>
      </c>
      <c r="F16" s="258">
        <v>99.431816487999996</v>
      </c>
      <c r="G16" s="258">
        <v>99.525996477000007</v>
      </c>
      <c r="H16" s="258">
        <v>99.552591566999993</v>
      </c>
      <c r="I16" s="258">
        <v>99.421364603000001</v>
      </c>
      <c r="J16" s="258">
        <v>99.380467756000002</v>
      </c>
      <c r="K16" s="258">
        <v>99.339663873999996</v>
      </c>
      <c r="L16" s="258">
        <v>99.410115564999998</v>
      </c>
      <c r="M16" s="258">
        <v>99.286125652999999</v>
      </c>
      <c r="N16" s="258">
        <v>99.078856747000003</v>
      </c>
      <c r="O16" s="258">
        <v>98.581248142999996</v>
      </c>
      <c r="P16" s="258">
        <v>98.362716777000003</v>
      </c>
      <c r="Q16" s="258">
        <v>98.216201944999995</v>
      </c>
      <c r="R16" s="258">
        <v>98.245151469000007</v>
      </c>
      <c r="S16" s="258">
        <v>98.165083839000005</v>
      </c>
      <c r="T16" s="258">
        <v>98.079446876999995</v>
      </c>
      <c r="U16" s="258">
        <v>98.069269160000005</v>
      </c>
      <c r="V16" s="258">
        <v>97.911722100000006</v>
      </c>
      <c r="W16" s="258">
        <v>97.687834275</v>
      </c>
      <c r="X16" s="258">
        <v>97.224802107000002</v>
      </c>
      <c r="Y16" s="258">
        <v>96.997835433000006</v>
      </c>
      <c r="Z16" s="258">
        <v>96.834130677000005</v>
      </c>
      <c r="AA16" s="258">
        <v>96.873666634000003</v>
      </c>
      <c r="AB16" s="258">
        <v>96.731501613999995</v>
      </c>
      <c r="AC16" s="258">
        <v>96.547614413000005</v>
      </c>
      <c r="AD16" s="258">
        <v>96.149946432999997</v>
      </c>
      <c r="AE16" s="258">
        <v>96.011658819999994</v>
      </c>
      <c r="AF16" s="258">
        <v>95.960692976999994</v>
      </c>
      <c r="AG16" s="258">
        <v>96.085401718</v>
      </c>
      <c r="AH16" s="258">
        <v>96.142814801</v>
      </c>
      <c r="AI16" s="258">
        <v>96.221285039999998</v>
      </c>
      <c r="AJ16" s="258">
        <v>96.338957442999998</v>
      </c>
      <c r="AK16" s="258">
        <v>96.445933241999995</v>
      </c>
      <c r="AL16" s="258">
        <v>96.560357443000001</v>
      </c>
      <c r="AM16" s="258">
        <v>96.689717443000006</v>
      </c>
      <c r="AN16" s="258">
        <v>96.813422900000006</v>
      </c>
      <c r="AO16" s="258">
        <v>96.938961211999995</v>
      </c>
      <c r="AP16" s="258">
        <v>97.190378800000005</v>
      </c>
      <c r="AQ16" s="258">
        <v>97.226548003999994</v>
      </c>
      <c r="AR16" s="258">
        <v>97.171515247000002</v>
      </c>
      <c r="AS16" s="258">
        <v>96.584867635999998</v>
      </c>
      <c r="AT16" s="258">
        <v>96.677740623000005</v>
      </c>
      <c r="AU16" s="258">
        <v>97.009721317</v>
      </c>
      <c r="AV16" s="258">
        <v>98.187478955000003</v>
      </c>
      <c r="AW16" s="258">
        <v>98.542673135000001</v>
      </c>
      <c r="AX16" s="258">
        <v>98.681973095000004</v>
      </c>
      <c r="AY16" s="258">
        <v>98.186777817000007</v>
      </c>
      <c r="AZ16" s="258">
        <v>98.208240099999998</v>
      </c>
      <c r="BA16" s="258">
        <v>98.327758924999998</v>
      </c>
      <c r="BB16" s="258">
        <v>98.694792016999997</v>
      </c>
      <c r="BC16" s="258">
        <v>98.898330633</v>
      </c>
      <c r="BD16" s="258">
        <v>99.087832499000001</v>
      </c>
      <c r="BE16" s="346">
        <v>99.235810000000001</v>
      </c>
      <c r="BF16" s="346">
        <v>99.417850000000001</v>
      </c>
      <c r="BG16" s="346">
        <v>99.606470000000002</v>
      </c>
      <c r="BH16" s="346">
        <v>99.838430000000002</v>
      </c>
      <c r="BI16" s="346">
        <v>100.01260000000001</v>
      </c>
      <c r="BJ16" s="346">
        <v>100.1658</v>
      </c>
      <c r="BK16" s="346">
        <v>100.3034</v>
      </c>
      <c r="BL16" s="346">
        <v>100.4106</v>
      </c>
      <c r="BM16" s="346">
        <v>100.49290000000001</v>
      </c>
      <c r="BN16" s="346">
        <v>100.5324</v>
      </c>
      <c r="BO16" s="346">
        <v>100.57810000000001</v>
      </c>
      <c r="BP16" s="346">
        <v>100.61199999999999</v>
      </c>
      <c r="BQ16" s="346">
        <v>100.6114</v>
      </c>
      <c r="BR16" s="346">
        <v>100.63930000000001</v>
      </c>
      <c r="BS16" s="346">
        <v>100.6729</v>
      </c>
      <c r="BT16" s="346">
        <v>100.712</v>
      </c>
      <c r="BU16" s="346">
        <v>100.7568</v>
      </c>
      <c r="BV16" s="346">
        <v>100.80710000000001</v>
      </c>
    </row>
    <row r="17" spans="1:74" ht="11.1" customHeight="1" x14ac:dyDescent="0.2">
      <c r="A17" s="148" t="s">
        <v>894</v>
      </c>
      <c r="B17" s="210" t="s">
        <v>601</v>
      </c>
      <c r="C17" s="258">
        <v>99.166335738000001</v>
      </c>
      <c r="D17" s="258">
        <v>99.109958898000002</v>
      </c>
      <c r="E17" s="258">
        <v>99.205907260000004</v>
      </c>
      <c r="F17" s="258">
        <v>99.759746754999995</v>
      </c>
      <c r="G17" s="258">
        <v>99.931171071999998</v>
      </c>
      <c r="H17" s="258">
        <v>100.02574614</v>
      </c>
      <c r="I17" s="258">
        <v>99.970717348999997</v>
      </c>
      <c r="J17" s="258">
        <v>99.966159891999993</v>
      </c>
      <c r="K17" s="258">
        <v>99.939319153</v>
      </c>
      <c r="L17" s="258">
        <v>99.976532513999999</v>
      </c>
      <c r="M17" s="258">
        <v>99.840372173000006</v>
      </c>
      <c r="N17" s="258">
        <v>99.617175512000003</v>
      </c>
      <c r="O17" s="258">
        <v>99.115342867999999</v>
      </c>
      <c r="P17" s="258">
        <v>98.861773317000001</v>
      </c>
      <c r="Q17" s="258">
        <v>98.664867193000006</v>
      </c>
      <c r="R17" s="258">
        <v>98.557973799999999</v>
      </c>
      <c r="S17" s="258">
        <v>98.449382557000007</v>
      </c>
      <c r="T17" s="258">
        <v>98.372442766000006</v>
      </c>
      <c r="U17" s="258">
        <v>98.485055595000006</v>
      </c>
      <c r="V17" s="258">
        <v>98.352992834000005</v>
      </c>
      <c r="W17" s="258">
        <v>98.134155652000004</v>
      </c>
      <c r="X17" s="258">
        <v>97.593072055999997</v>
      </c>
      <c r="Y17" s="258">
        <v>97.377290020999993</v>
      </c>
      <c r="Z17" s="258">
        <v>97.251337558000003</v>
      </c>
      <c r="AA17" s="258">
        <v>97.447862045999997</v>
      </c>
      <c r="AB17" s="258">
        <v>97.327083189000007</v>
      </c>
      <c r="AC17" s="258">
        <v>97.121648368999999</v>
      </c>
      <c r="AD17" s="258">
        <v>96.587547389999997</v>
      </c>
      <c r="AE17" s="258">
        <v>96.395808289000001</v>
      </c>
      <c r="AF17" s="258">
        <v>96.302420870000006</v>
      </c>
      <c r="AG17" s="258">
        <v>96.392195959000006</v>
      </c>
      <c r="AH17" s="258">
        <v>96.431903785000003</v>
      </c>
      <c r="AI17" s="258">
        <v>96.506355174999996</v>
      </c>
      <c r="AJ17" s="258">
        <v>96.675271410999997</v>
      </c>
      <c r="AK17" s="258">
        <v>96.774418964999995</v>
      </c>
      <c r="AL17" s="258">
        <v>96.863519120000007</v>
      </c>
      <c r="AM17" s="258">
        <v>96.884722556</v>
      </c>
      <c r="AN17" s="258">
        <v>96.997114904</v>
      </c>
      <c r="AO17" s="258">
        <v>97.142846841999997</v>
      </c>
      <c r="AP17" s="258">
        <v>97.545302668000005</v>
      </c>
      <c r="AQ17" s="258">
        <v>97.590175564999996</v>
      </c>
      <c r="AR17" s="258">
        <v>97.500849830000007</v>
      </c>
      <c r="AS17" s="258">
        <v>96.898889506000003</v>
      </c>
      <c r="AT17" s="258">
        <v>96.824993474999999</v>
      </c>
      <c r="AU17" s="258">
        <v>96.900725780000002</v>
      </c>
      <c r="AV17" s="258">
        <v>97.422575950999999</v>
      </c>
      <c r="AW17" s="258">
        <v>97.575197779999996</v>
      </c>
      <c r="AX17" s="258">
        <v>97.655080798</v>
      </c>
      <c r="AY17" s="258">
        <v>97.478952723000006</v>
      </c>
      <c r="AZ17" s="258">
        <v>97.550812327000003</v>
      </c>
      <c r="BA17" s="258">
        <v>97.687387329000003</v>
      </c>
      <c r="BB17" s="258">
        <v>97.972583083000004</v>
      </c>
      <c r="BC17" s="258">
        <v>98.175659867999997</v>
      </c>
      <c r="BD17" s="258">
        <v>98.380523037000003</v>
      </c>
      <c r="BE17" s="346">
        <v>98.583910000000003</v>
      </c>
      <c r="BF17" s="346">
        <v>98.794790000000006</v>
      </c>
      <c r="BG17" s="346">
        <v>99.009910000000005</v>
      </c>
      <c r="BH17" s="346">
        <v>99.267290000000003</v>
      </c>
      <c r="BI17" s="346">
        <v>99.462370000000007</v>
      </c>
      <c r="BJ17" s="346">
        <v>99.633160000000004</v>
      </c>
      <c r="BK17" s="346">
        <v>99.785679999999999</v>
      </c>
      <c r="BL17" s="346">
        <v>99.903419999999997</v>
      </c>
      <c r="BM17" s="346">
        <v>99.99239</v>
      </c>
      <c r="BN17" s="346">
        <v>100.02</v>
      </c>
      <c r="BO17" s="346">
        <v>100.0759</v>
      </c>
      <c r="BP17" s="346">
        <v>100.12739999999999</v>
      </c>
      <c r="BQ17" s="346">
        <v>100.1651</v>
      </c>
      <c r="BR17" s="346">
        <v>100.2149</v>
      </c>
      <c r="BS17" s="346">
        <v>100.2675</v>
      </c>
      <c r="BT17" s="346">
        <v>100.3229</v>
      </c>
      <c r="BU17" s="346">
        <v>100.3809</v>
      </c>
      <c r="BV17" s="346">
        <v>100.4417</v>
      </c>
    </row>
    <row r="18" spans="1:74" ht="11.1" customHeight="1" x14ac:dyDescent="0.2">
      <c r="A18" s="148" t="s">
        <v>895</v>
      </c>
      <c r="B18" s="210" t="s">
        <v>569</v>
      </c>
      <c r="C18" s="258">
        <v>102.07370813999999</v>
      </c>
      <c r="D18" s="258">
        <v>102.26580371</v>
      </c>
      <c r="E18" s="258">
        <v>102.61904604999999</v>
      </c>
      <c r="F18" s="258">
        <v>103.48146086</v>
      </c>
      <c r="G18" s="258">
        <v>103.89597752</v>
      </c>
      <c r="H18" s="258">
        <v>104.21062171</v>
      </c>
      <c r="I18" s="258">
        <v>104.32227856</v>
      </c>
      <c r="J18" s="258">
        <v>104.51451397</v>
      </c>
      <c r="K18" s="258">
        <v>104.68421306</v>
      </c>
      <c r="L18" s="258">
        <v>104.97969598</v>
      </c>
      <c r="M18" s="258">
        <v>104.99308234</v>
      </c>
      <c r="N18" s="258">
        <v>104.87269227</v>
      </c>
      <c r="O18" s="258">
        <v>104.35583287</v>
      </c>
      <c r="P18" s="258">
        <v>104.16490964</v>
      </c>
      <c r="Q18" s="258">
        <v>104.03722965999999</v>
      </c>
      <c r="R18" s="258">
        <v>104.00259954000001</v>
      </c>
      <c r="S18" s="258">
        <v>103.97905111999999</v>
      </c>
      <c r="T18" s="258">
        <v>103.996391</v>
      </c>
      <c r="U18" s="258">
        <v>104.23683139000001</v>
      </c>
      <c r="V18" s="258">
        <v>104.19928872</v>
      </c>
      <c r="W18" s="258">
        <v>104.0659752</v>
      </c>
      <c r="X18" s="258">
        <v>103.60057241</v>
      </c>
      <c r="Y18" s="258">
        <v>103.45295600999999</v>
      </c>
      <c r="Z18" s="258">
        <v>103.38680758</v>
      </c>
      <c r="AA18" s="258">
        <v>103.58597696</v>
      </c>
      <c r="AB18" s="258">
        <v>103.54487709999999</v>
      </c>
      <c r="AC18" s="258">
        <v>103.44735784</v>
      </c>
      <c r="AD18" s="258">
        <v>103.12769554</v>
      </c>
      <c r="AE18" s="258">
        <v>103.04163020999999</v>
      </c>
      <c r="AF18" s="258">
        <v>103.0234382</v>
      </c>
      <c r="AG18" s="258">
        <v>103.10219887</v>
      </c>
      <c r="AH18" s="258">
        <v>103.19794401</v>
      </c>
      <c r="AI18" s="258">
        <v>103.33975296</v>
      </c>
      <c r="AJ18" s="258">
        <v>103.59977153</v>
      </c>
      <c r="AK18" s="258">
        <v>103.77959874</v>
      </c>
      <c r="AL18" s="258">
        <v>103.95138041</v>
      </c>
      <c r="AM18" s="258">
        <v>104.0426887</v>
      </c>
      <c r="AN18" s="258">
        <v>104.25270016</v>
      </c>
      <c r="AO18" s="258">
        <v>104.50898694999999</v>
      </c>
      <c r="AP18" s="258">
        <v>105.12504308</v>
      </c>
      <c r="AQ18" s="258">
        <v>105.23876005</v>
      </c>
      <c r="AR18" s="258">
        <v>105.16363185</v>
      </c>
      <c r="AS18" s="258">
        <v>104.28534630999999</v>
      </c>
      <c r="AT18" s="258">
        <v>104.29326192000001</v>
      </c>
      <c r="AU18" s="258">
        <v>104.57306649</v>
      </c>
      <c r="AV18" s="258">
        <v>105.74126429</v>
      </c>
      <c r="AW18" s="258">
        <v>106.10246861</v>
      </c>
      <c r="AX18" s="258">
        <v>106.2731837</v>
      </c>
      <c r="AY18" s="258">
        <v>105.84245767</v>
      </c>
      <c r="AZ18" s="258">
        <v>105.94040824</v>
      </c>
      <c r="BA18" s="258">
        <v>106.15608351</v>
      </c>
      <c r="BB18" s="258">
        <v>106.66179672</v>
      </c>
      <c r="BC18" s="258">
        <v>106.98368644999999</v>
      </c>
      <c r="BD18" s="258">
        <v>107.29406596</v>
      </c>
      <c r="BE18" s="346">
        <v>107.5728</v>
      </c>
      <c r="BF18" s="346">
        <v>107.8753</v>
      </c>
      <c r="BG18" s="346">
        <v>108.18129999999999</v>
      </c>
      <c r="BH18" s="346">
        <v>108.52370000000001</v>
      </c>
      <c r="BI18" s="346">
        <v>108.8122</v>
      </c>
      <c r="BJ18" s="346">
        <v>109.0796</v>
      </c>
      <c r="BK18" s="346">
        <v>109.3428</v>
      </c>
      <c r="BL18" s="346">
        <v>109.55540000000001</v>
      </c>
      <c r="BM18" s="346">
        <v>109.7341</v>
      </c>
      <c r="BN18" s="346">
        <v>109.8391</v>
      </c>
      <c r="BO18" s="346">
        <v>109.9803</v>
      </c>
      <c r="BP18" s="346">
        <v>110.1178</v>
      </c>
      <c r="BQ18" s="346">
        <v>110.2427</v>
      </c>
      <c r="BR18" s="346">
        <v>110.3793</v>
      </c>
      <c r="BS18" s="346">
        <v>110.5188</v>
      </c>
      <c r="BT18" s="346">
        <v>110.6611</v>
      </c>
      <c r="BU18" s="346">
        <v>110.80629999999999</v>
      </c>
      <c r="BV18" s="346">
        <v>110.95440000000001</v>
      </c>
    </row>
    <row r="19" spans="1:74" ht="11.1" customHeight="1" x14ac:dyDescent="0.2">
      <c r="A19" s="148" t="s">
        <v>896</v>
      </c>
      <c r="B19" s="210" t="s">
        <v>570</v>
      </c>
      <c r="C19" s="258">
        <v>101.16182236</v>
      </c>
      <c r="D19" s="258">
        <v>101.2588433</v>
      </c>
      <c r="E19" s="258">
        <v>101.51038755</v>
      </c>
      <c r="F19" s="258">
        <v>102.23992155000001</v>
      </c>
      <c r="G19" s="258">
        <v>102.55791264</v>
      </c>
      <c r="H19" s="258">
        <v>102.78782725000001</v>
      </c>
      <c r="I19" s="258">
        <v>102.8476649</v>
      </c>
      <c r="J19" s="258">
        <v>102.9629269</v>
      </c>
      <c r="K19" s="258">
        <v>103.05161278</v>
      </c>
      <c r="L19" s="258">
        <v>103.23494565999999</v>
      </c>
      <c r="M19" s="258">
        <v>103.17956196</v>
      </c>
      <c r="N19" s="258">
        <v>103.0066848</v>
      </c>
      <c r="O19" s="258">
        <v>102.50962985</v>
      </c>
      <c r="P19" s="258">
        <v>102.25677899999999</v>
      </c>
      <c r="Q19" s="258">
        <v>102.04144794</v>
      </c>
      <c r="R19" s="258">
        <v>101.85944926000001</v>
      </c>
      <c r="S19" s="258">
        <v>101.72229831999999</v>
      </c>
      <c r="T19" s="258">
        <v>101.62580771</v>
      </c>
      <c r="U19" s="258">
        <v>101.69887357</v>
      </c>
      <c r="V19" s="258">
        <v>101.58703152</v>
      </c>
      <c r="W19" s="258">
        <v>101.41917769</v>
      </c>
      <c r="X19" s="258">
        <v>101.03029988</v>
      </c>
      <c r="Y19" s="258">
        <v>100.87418165</v>
      </c>
      <c r="Z19" s="258">
        <v>100.78581079</v>
      </c>
      <c r="AA19" s="258">
        <v>100.95920954</v>
      </c>
      <c r="AB19" s="258">
        <v>100.86081675</v>
      </c>
      <c r="AC19" s="258">
        <v>100.68465467</v>
      </c>
      <c r="AD19" s="258">
        <v>100.18747641</v>
      </c>
      <c r="AE19" s="258">
        <v>100.03821087999999</v>
      </c>
      <c r="AF19" s="258">
        <v>99.993611190999999</v>
      </c>
      <c r="AG19" s="258">
        <v>100.15995356000001</v>
      </c>
      <c r="AH19" s="258">
        <v>100.24497842</v>
      </c>
      <c r="AI19" s="258">
        <v>100.35496197000001</v>
      </c>
      <c r="AJ19" s="258">
        <v>100.52049082000001</v>
      </c>
      <c r="AK19" s="258">
        <v>100.65745179</v>
      </c>
      <c r="AL19" s="258">
        <v>100.79643149</v>
      </c>
      <c r="AM19" s="258">
        <v>100.89691744</v>
      </c>
      <c r="AN19" s="258">
        <v>101.07031897</v>
      </c>
      <c r="AO19" s="258">
        <v>101.27612359</v>
      </c>
      <c r="AP19" s="258">
        <v>101.71244397</v>
      </c>
      <c r="AQ19" s="258">
        <v>101.83447028000001</v>
      </c>
      <c r="AR19" s="258">
        <v>101.84031519</v>
      </c>
      <c r="AS19" s="258">
        <v>101.29278488</v>
      </c>
      <c r="AT19" s="258">
        <v>101.39416233</v>
      </c>
      <c r="AU19" s="258">
        <v>101.70725374</v>
      </c>
      <c r="AV19" s="258">
        <v>102.63507134</v>
      </c>
      <c r="AW19" s="258">
        <v>103.06933148</v>
      </c>
      <c r="AX19" s="258">
        <v>103.41304638</v>
      </c>
      <c r="AY19" s="258">
        <v>103.52569748000001</v>
      </c>
      <c r="AZ19" s="258">
        <v>103.79371085</v>
      </c>
      <c r="BA19" s="258">
        <v>104.07656790999999</v>
      </c>
      <c r="BB19" s="258">
        <v>104.40408361</v>
      </c>
      <c r="BC19" s="258">
        <v>104.69426687000001</v>
      </c>
      <c r="BD19" s="258">
        <v>104.97693262999999</v>
      </c>
      <c r="BE19" s="346">
        <v>105.2444</v>
      </c>
      <c r="BF19" s="346">
        <v>105.51779999999999</v>
      </c>
      <c r="BG19" s="346">
        <v>105.7894</v>
      </c>
      <c r="BH19" s="346">
        <v>106.0784</v>
      </c>
      <c r="BI19" s="346">
        <v>106.3323</v>
      </c>
      <c r="BJ19" s="346">
        <v>106.5702</v>
      </c>
      <c r="BK19" s="346">
        <v>106.8043</v>
      </c>
      <c r="BL19" s="346">
        <v>107.001</v>
      </c>
      <c r="BM19" s="346">
        <v>107.1724</v>
      </c>
      <c r="BN19" s="346">
        <v>107.2993</v>
      </c>
      <c r="BO19" s="346">
        <v>107.4346</v>
      </c>
      <c r="BP19" s="346">
        <v>107.559</v>
      </c>
      <c r="BQ19" s="346">
        <v>107.648</v>
      </c>
      <c r="BR19" s="346">
        <v>107.7692</v>
      </c>
      <c r="BS19" s="346">
        <v>107.898</v>
      </c>
      <c r="BT19" s="346">
        <v>108.03440000000001</v>
      </c>
      <c r="BU19" s="346">
        <v>108.1784</v>
      </c>
      <c r="BV19" s="346">
        <v>108.33</v>
      </c>
    </row>
    <row r="20" spans="1:74" ht="11.1" customHeight="1" x14ac:dyDescent="0.2">
      <c r="A20" s="148" t="s">
        <v>897</v>
      </c>
      <c r="B20" s="210" t="s">
        <v>571</v>
      </c>
      <c r="C20" s="258">
        <v>101.02142786</v>
      </c>
      <c r="D20" s="258">
        <v>101.13772530999999</v>
      </c>
      <c r="E20" s="258">
        <v>101.41213879</v>
      </c>
      <c r="F20" s="258">
        <v>102.15708305</v>
      </c>
      <c r="G20" s="258">
        <v>102.51341755999999</v>
      </c>
      <c r="H20" s="258">
        <v>102.79355705</v>
      </c>
      <c r="I20" s="258">
        <v>102.91582012000001</v>
      </c>
      <c r="J20" s="258">
        <v>103.10483064</v>
      </c>
      <c r="K20" s="258">
        <v>103.27890720000001</v>
      </c>
      <c r="L20" s="258">
        <v>103.55356055999999</v>
      </c>
      <c r="M20" s="258">
        <v>103.61113614999999</v>
      </c>
      <c r="N20" s="258">
        <v>103.56714474</v>
      </c>
      <c r="O20" s="258">
        <v>103.20642650000001</v>
      </c>
      <c r="P20" s="258">
        <v>103.12067091</v>
      </c>
      <c r="Q20" s="258">
        <v>103.09471816999999</v>
      </c>
      <c r="R20" s="258">
        <v>103.15787747</v>
      </c>
      <c r="S20" s="258">
        <v>103.22954851999999</v>
      </c>
      <c r="T20" s="258">
        <v>103.3390405</v>
      </c>
      <c r="U20" s="258">
        <v>103.61802338</v>
      </c>
      <c r="V20" s="258">
        <v>103.70440478</v>
      </c>
      <c r="W20" s="258">
        <v>103.72985466</v>
      </c>
      <c r="X20" s="258">
        <v>103.55854377999999</v>
      </c>
      <c r="Y20" s="258">
        <v>103.56400254</v>
      </c>
      <c r="Z20" s="258">
        <v>103.6104017</v>
      </c>
      <c r="AA20" s="258">
        <v>103.83900964</v>
      </c>
      <c r="AB20" s="258">
        <v>103.86133833</v>
      </c>
      <c r="AC20" s="258">
        <v>103.81865614</v>
      </c>
      <c r="AD20" s="258">
        <v>103.49246039000001</v>
      </c>
      <c r="AE20" s="258">
        <v>103.48363344000001</v>
      </c>
      <c r="AF20" s="258">
        <v>103.57367261</v>
      </c>
      <c r="AG20" s="258">
        <v>103.87213645999999</v>
      </c>
      <c r="AH20" s="258">
        <v>104.07773898000001</v>
      </c>
      <c r="AI20" s="258">
        <v>104.30003872</v>
      </c>
      <c r="AJ20" s="258">
        <v>104.54780054</v>
      </c>
      <c r="AK20" s="258">
        <v>104.79692106</v>
      </c>
      <c r="AL20" s="258">
        <v>105.05616514</v>
      </c>
      <c r="AM20" s="258">
        <v>105.34699162</v>
      </c>
      <c r="AN20" s="258">
        <v>105.6103887</v>
      </c>
      <c r="AO20" s="258">
        <v>105.8678152</v>
      </c>
      <c r="AP20" s="258">
        <v>106.31177640999999</v>
      </c>
      <c r="AQ20" s="258">
        <v>106.41288281999999</v>
      </c>
      <c r="AR20" s="258">
        <v>106.36363971</v>
      </c>
      <c r="AS20" s="258">
        <v>105.67661742999999</v>
      </c>
      <c r="AT20" s="258">
        <v>105.69224752</v>
      </c>
      <c r="AU20" s="258">
        <v>105.92310033</v>
      </c>
      <c r="AV20" s="258">
        <v>106.75428101999999</v>
      </c>
      <c r="AW20" s="258">
        <v>107.12675039</v>
      </c>
      <c r="AX20" s="258">
        <v>107.42561361</v>
      </c>
      <c r="AY20" s="258">
        <v>107.53524028</v>
      </c>
      <c r="AZ20" s="258">
        <v>107.77361397999999</v>
      </c>
      <c r="BA20" s="258">
        <v>108.02510432</v>
      </c>
      <c r="BB20" s="258">
        <v>108.31423349000001</v>
      </c>
      <c r="BC20" s="258">
        <v>108.57356545</v>
      </c>
      <c r="BD20" s="258">
        <v>108.8276224</v>
      </c>
      <c r="BE20" s="346">
        <v>109.0647</v>
      </c>
      <c r="BF20" s="346">
        <v>109.31699999999999</v>
      </c>
      <c r="BG20" s="346">
        <v>109.5728</v>
      </c>
      <c r="BH20" s="346">
        <v>109.86450000000001</v>
      </c>
      <c r="BI20" s="346">
        <v>110.10299999999999</v>
      </c>
      <c r="BJ20" s="346">
        <v>110.32080000000001</v>
      </c>
      <c r="BK20" s="346">
        <v>110.52889999999999</v>
      </c>
      <c r="BL20" s="346">
        <v>110.6969</v>
      </c>
      <c r="BM20" s="346">
        <v>110.8359</v>
      </c>
      <c r="BN20" s="346">
        <v>110.91889999999999</v>
      </c>
      <c r="BO20" s="346">
        <v>111.0201</v>
      </c>
      <c r="BP20" s="346">
        <v>111.1126</v>
      </c>
      <c r="BQ20" s="346">
        <v>111.17619999999999</v>
      </c>
      <c r="BR20" s="346">
        <v>111.2664</v>
      </c>
      <c r="BS20" s="346">
        <v>111.3631</v>
      </c>
      <c r="BT20" s="346">
        <v>111.4663</v>
      </c>
      <c r="BU20" s="346">
        <v>111.5759</v>
      </c>
      <c r="BV20" s="346">
        <v>111.69199999999999</v>
      </c>
    </row>
    <row r="21" spans="1:74" ht="11.1" customHeight="1" x14ac:dyDescent="0.2">
      <c r="A21" s="148" t="s">
        <v>898</v>
      </c>
      <c r="B21" s="210" t="s">
        <v>572</v>
      </c>
      <c r="C21" s="258">
        <v>102.80674405000001</v>
      </c>
      <c r="D21" s="258">
        <v>102.94508036000001</v>
      </c>
      <c r="E21" s="258">
        <v>103.18792329999999</v>
      </c>
      <c r="F21" s="258">
        <v>103.75287996</v>
      </c>
      <c r="G21" s="258">
        <v>104.04153089</v>
      </c>
      <c r="H21" s="258">
        <v>104.27148314999999</v>
      </c>
      <c r="I21" s="258">
        <v>104.35464186999999</v>
      </c>
      <c r="J21" s="258">
        <v>104.53326796</v>
      </c>
      <c r="K21" s="258">
        <v>104.71926654000001</v>
      </c>
      <c r="L21" s="258">
        <v>105.08333186999999</v>
      </c>
      <c r="M21" s="258">
        <v>105.15605475</v>
      </c>
      <c r="N21" s="258">
        <v>105.10812943000001</v>
      </c>
      <c r="O21" s="258">
        <v>104.69479283</v>
      </c>
      <c r="P21" s="258">
        <v>104.58914344</v>
      </c>
      <c r="Q21" s="258">
        <v>104.54641816</v>
      </c>
      <c r="R21" s="258">
        <v>104.59839350999999</v>
      </c>
      <c r="S21" s="258">
        <v>104.65768409</v>
      </c>
      <c r="T21" s="258">
        <v>104.75606642</v>
      </c>
      <c r="U21" s="258">
        <v>105.01400486999999</v>
      </c>
      <c r="V21" s="258">
        <v>105.10022238000001</v>
      </c>
      <c r="W21" s="258">
        <v>105.13518334</v>
      </c>
      <c r="X21" s="258">
        <v>104.93521328999999</v>
      </c>
      <c r="Y21" s="258">
        <v>105.00541697</v>
      </c>
      <c r="Z21" s="258">
        <v>105.16211991999999</v>
      </c>
      <c r="AA21" s="258">
        <v>105.62961453</v>
      </c>
      <c r="AB21" s="258">
        <v>105.79109674</v>
      </c>
      <c r="AC21" s="258">
        <v>105.87085893</v>
      </c>
      <c r="AD21" s="258">
        <v>105.65303365</v>
      </c>
      <c r="AE21" s="258">
        <v>105.73125641</v>
      </c>
      <c r="AF21" s="258">
        <v>105.88965975000001</v>
      </c>
      <c r="AG21" s="258">
        <v>106.25481550000001</v>
      </c>
      <c r="AH21" s="258">
        <v>106.47865111999999</v>
      </c>
      <c r="AI21" s="258">
        <v>106.68773843</v>
      </c>
      <c r="AJ21" s="258">
        <v>106.83792504</v>
      </c>
      <c r="AK21" s="258">
        <v>107.05063006</v>
      </c>
      <c r="AL21" s="258">
        <v>107.28170107</v>
      </c>
      <c r="AM21" s="258">
        <v>107.59894731</v>
      </c>
      <c r="AN21" s="258">
        <v>107.81589339999999</v>
      </c>
      <c r="AO21" s="258">
        <v>108.00034857</v>
      </c>
      <c r="AP21" s="258">
        <v>108.30574559</v>
      </c>
      <c r="AQ21" s="258">
        <v>108.31014432000001</v>
      </c>
      <c r="AR21" s="258">
        <v>108.16697754</v>
      </c>
      <c r="AS21" s="258">
        <v>107.38758602999999</v>
      </c>
      <c r="AT21" s="258">
        <v>107.31578263999999</v>
      </c>
      <c r="AU21" s="258">
        <v>107.46290815</v>
      </c>
      <c r="AV21" s="258">
        <v>108.24866864000001</v>
      </c>
      <c r="AW21" s="258">
        <v>108.51887238</v>
      </c>
      <c r="AX21" s="258">
        <v>108.69322545999999</v>
      </c>
      <c r="AY21" s="258">
        <v>108.53208275999999</v>
      </c>
      <c r="AZ21" s="258">
        <v>108.69446834</v>
      </c>
      <c r="BA21" s="258">
        <v>108.94073710000001</v>
      </c>
      <c r="BB21" s="258">
        <v>109.40266646000001</v>
      </c>
      <c r="BC21" s="258">
        <v>109.71786847</v>
      </c>
      <c r="BD21" s="258">
        <v>110.01812058</v>
      </c>
      <c r="BE21" s="346">
        <v>110.2747</v>
      </c>
      <c r="BF21" s="346">
        <v>110.56659999999999</v>
      </c>
      <c r="BG21" s="346">
        <v>110.8651</v>
      </c>
      <c r="BH21" s="346">
        <v>111.20820000000001</v>
      </c>
      <c r="BI21" s="346">
        <v>111.4913</v>
      </c>
      <c r="BJ21" s="346">
        <v>111.7526</v>
      </c>
      <c r="BK21" s="346">
        <v>112.0039</v>
      </c>
      <c r="BL21" s="346">
        <v>112.2124</v>
      </c>
      <c r="BM21" s="346">
        <v>112.39</v>
      </c>
      <c r="BN21" s="346">
        <v>112.50539999999999</v>
      </c>
      <c r="BO21" s="346">
        <v>112.6447</v>
      </c>
      <c r="BP21" s="346">
        <v>112.77670000000001</v>
      </c>
      <c r="BQ21" s="346">
        <v>112.8903</v>
      </c>
      <c r="BR21" s="346">
        <v>113.0159</v>
      </c>
      <c r="BS21" s="346">
        <v>113.14239999999999</v>
      </c>
      <c r="BT21" s="346">
        <v>113.26990000000001</v>
      </c>
      <c r="BU21" s="346">
        <v>113.3984</v>
      </c>
      <c r="BV21" s="346">
        <v>113.5279</v>
      </c>
    </row>
    <row r="22" spans="1:74" ht="11.1" customHeight="1" x14ac:dyDescent="0.2">
      <c r="A22" s="148" t="s">
        <v>899</v>
      </c>
      <c r="B22" s="210" t="s">
        <v>573</v>
      </c>
      <c r="C22" s="258">
        <v>100.50280078</v>
      </c>
      <c r="D22" s="258">
        <v>100.60606401</v>
      </c>
      <c r="E22" s="258">
        <v>100.92152643999999</v>
      </c>
      <c r="F22" s="258">
        <v>101.88028373</v>
      </c>
      <c r="G22" s="258">
        <v>102.29682278</v>
      </c>
      <c r="H22" s="258">
        <v>102.60223926</v>
      </c>
      <c r="I22" s="258">
        <v>102.66425117999999</v>
      </c>
      <c r="J22" s="258">
        <v>102.84663404</v>
      </c>
      <c r="K22" s="258">
        <v>103.01710583000001</v>
      </c>
      <c r="L22" s="258">
        <v>103.42828168</v>
      </c>
      <c r="M22" s="258">
        <v>103.38547001000001</v>
      </c>
      <c r="N22" s="258">
        <v>103.14128593</v>
      </c>
      <c r="O22" s="258">
        <v>102.48448911</v>
      </c>
      <c r="P22" s="258">
        <v>101.99599049</v>
      </c>
      <c r="Q22" s="258">
        <v>101.46454971</v>
      </c>
      <c r="R22" s="258">
        <v>100.75621269</v>
      </c>
      <c r="S22" s="258">
        <v>100.23935319</v>
      </c>
      <c r="T22" s="258">
        <v>99.780017126000004</v>
      </c>
      <c r="U22" s="258">
        <v>99.538394910999997</v>
      </c>
      <c r="V22" s="258">
        <v>99.073962882000004</v>
      </c>
      <c r="W22" s="258">
        <v>98.546911460999993</v>
      </c>
      <c r="X22" s="258">
        <v>97.753858278999999</v>
      </c>
      <c r="Y22" s="258">
        <v>97.254104855999998</v>
      </c>
      <c r="Z22" s="258">
        <v>96.844268822999993</v>
      </c>
      <c r="AA22" s="258">
        <v>96.716392053999996</v>
      </c>
      <c r="AB22" s="258">
        <v>96.342359389999999</v>
      </c>
      <c r="AC22" s="258">
        <v>95.914212707000004</v>
      </c>
      <c r="AD22" s="258">
        <v>95.205471301000003</v>
      </c>
      <c r="AE22" s="258">
        <v>94.838957108000002</v>
      </c>
      <c r="AF22" s="258">
        <v>94.588189424999996</v>
      </c>
      <c r="AG22" s="258">
        <v>94.530398278999996</v>
      </c>
      <c r="AH22" s="258">
        <v>94.453201093999994</v>
      </c>
      <c r="AI22" s="258">
        <v>94.433827898000004</v>
      </c>
      <c r="AJ22" s="258">
        <v>94.492281277999993</v>
      </c>
      <c r="AK22" s="258">
        <v>94.573554118999994</v>
      </c>
      <c r="AL22" s="258">
        <v>94.697649006000006</v>
      </c>
      <c r="AM22" s="258">
        <v>94.859297283999993</v>
      </c>
      <c r="AN22" s="258">
        <v>95.072987760000004</v>
      </c>
      <c r="AO22" s="258">
        <v>95.333451777999997</v>
      </c>
      <c r="AP22" s="258">
        <v>95.861827892999997</v>
      </c>
      <c r="AQ22" s="258">
        <v>96.049985074999995</v>
      </c>
      <c r="AR22" s="258">
        <v>96.119061880000004</v>
      </c>
      <c r="AS22" s="258">
        <v>95.744301591999999</v>
      </c>
      <c r="AT22" s="258">
        <v>95.818785181999999</v>
      </c>
      <c r="AU22" s="258">
        <v>96.017755933000004</v>
      </c>
      <c r="AV22" s="258">
        <v>96.567609418999993</v>
      </c>
      <c r="AW22" s="258">
        <v>96.845757809999995</v>
      </c>
      <c r="AX22" s="258">
        <v>97.078596681999997</v>
      </c>
      <c r="AY22" s="258">
        <v>97.135873728000007</v>
      </c>
      <c r="AZ22" s="258">
        <v>97.375782787000006</v>
      </c>
      <c r="BA22" s="258">
        <v>97.668071553999994</v>
      </c>
      <c r="BB22" s="258">
        <v>98.094168460999995</v>
      </c>
      <c r="BC22" s="258">
        <v>98.430145319999994</v>
      </c>
      <c r="BD22" s="258">
        <v>98.757430564000003</v>
      </c>
      <c r="BE22" s="346">
        <v>99.059129999999996</v>
      </c>
      <c r="BF22" s="346">
        <v>99.381699999999995</v>
      </c>
      <c r="BG22" s="346">
        <v>99.708250000000007</v>
      </c>
      <c r="BH22" s="346">
        <v>100.06529999999999</v>
      </c>
      <c r="BI22" s="346">
        <v>100.37990000000001</v>
      </c>
      <c r="BJ22" s="346">
        <v>100.6786</v>
      </c>
      <c r="BK22" s="346">
        <v>100.982</v>
      </c>
      <c r="BL22" s="346">
        <v>101.2334</v>
      </c>
      <c r="BM22" s="346">
        <v>101.45350000000001</v>
      </c>
      <c r="BN22" s="346">
        <v>101.6228</v>
      </c>
      <c r="BO22" s="346">
        <v>101.7946</v>
      </c>
      <c r="BP22" s="346">
        <v>101.94970000000001</v>
      </c>
      <c r="BQ22" s="346">
        <v>102.065</v>
      </c>
      <c r="BR22" s="346">
        <v>102.2037</v>
      </c>
      <c r="BS22" s="346">
        <v>102.3428</v>
      </c>
      <c r="BT22" s="346">
        <v>102.4824</v>
      </c>
      <c r="BU22" s="346">
        <v>102.6224</v>
      </c>
      <c r="BV22" s="346">
        <v>102.7628</v>
      </c>
    </row>
    <row r="23" spans="1:74" ht="11.1" customHeight="1" x14ac:dyDescent="0.2">
      <c r="A23" s="148" t="s">
        <v>900</v>
      </c>
      <c r="B23" s="210" t="s">
        <v>574</v>
      </c>
      <c r="C23" s="258">
        <v>102.29441991</v>
      </c>
      <c r="D23" s="258">
        <v>102.42880244</v>
      </c>
      <c r="E23" s="258">
        <v>102.6583869</v>
      </c>
      <c r="F23" s="258">
        <v>103.19145534</v>
      </c>
      <c r="G23" s="258">
        <v>103.45523218</v>
      </c>
      <c r="H23" s="258">
        <v>103.65799944</v>
      </c>
      <c r="I23" s="258">
        <v>103.75095978</v>
      </c>
      <c r="J23" s="258">
        <v>103.86830589</v>
      </c>
      <c r="K23" s="258">
        <v>103.96124043</v>
      </c>
      <c r="L23" s="258">
        <v>104.08690771000001</v>
      </c>
      <c r="M23" s="258">
        <v>104.08816088</v>
      </c>
      <c r="N23" s="258">
        <v>104.02214425</v>
      </c>
      <c r="O23" s="258">
        <v>103.72175036</v>
      </c>
      <c r="P23" s="258">
        <v>103.64652473</v>
      </c>
      <c r="Q23" s="258">
        <v>103.6293599</v>
      </c>
      <c r="R23" s="258">
        <v>103.70667999</v>
      </c>
      <c r="S23" s="258">
        <v>103.77831867</v>
      </c>
      <c r="T23" s="258">
        <v>103.88070005</v>
      </c>
      <c r="U23" s="258">
        <v>104.11385977</v>
      </c>
      <c r="V23" s="258">
        <v>104.20269986</v>
      </c>
      <c r="W23" s="258">
        <v>104.24725592</v>
      </c>
      <c r="X23" s="258">
        <v>104.13799537</v>
      </c>
      <c r="Y23" s="258">
        <v>104.17613287</v>
      </c>
      <c r="Z23" s="258">
        <v>104.25213581</v>
      </c>
      <c r="AA23" s="258">
        <v>104.53338307</v>
      </c>
      <c r="AB23" s="258">
        <v>104.55958274</v>
      </c>
      <c r="AC23" s="258">
        <v>104.49811369</v>
      </c>
      <c r="AD23" s="258">
        <v>104.09806096</v>
      </c>
      <c r="AE23" s="258">
        <v>104.04944070000001</v>
      </c>
      <c r="AF23" s="258">
        <v>104.10133793999999</v>
      </c>
      <c r="AG23" s="258">
        <v>104.34502538</v>
      </c>
      <c r="AH23" s="258">
        <v>104.52950312999999</v>
      </c>
      <c r="AI23" s="258">
        <v>104.74604386999999</v>
      </c>
      <c r="AJ23" s="258">
        <v>104.96885248</v>
      </c>
      <c r="AK23" s="258">
        <v>105.26886555</v>
      </c>
      <c r="AL23" s="258">
        <v>105.62028795000001</v>
      </c>
      <c r="AM23" s="258">
        <v>106.07537839</v>
      </c>
      <c r="AN23" s="258">
        <v>106.49042543</v>
      </c>
      <c r="AO23" s="258">
        <v>106.91768777</v>
      </c>
      <c r="AP23" s="258">
        <v>107.53158073</v>
      </c>
      <c r="AQ23" s="258">
        <v>107.85246219</v>
      </c>
      <c r="AR23" s="258">
        <v>108.05474747</v>
      </c>
      <c r="AS23" s="258">
        <v>107.72524561</v>
      </c>
      <c r="AT23" s="258">
        <v>108.00023173</v>
      </c>
      <c r="AU23" s="258">
        <v>108.46651488000001</v>
      </c>
      <c r="AV23" s="258">
        <v>109.47049355</v>
      </c>
      <c r="AW23" s="258">
        <v>110.05957187</v>
      </c>
      <c r="AX23" s="258">
        <v>110.58014835</v>
      </c>
      <c r="AY23" s="258">
        <v>111.01024733</v>
      </c>
      <c r="AZ23" s="258">
        <v>111.41030184</v>
      </c>
      <c r="BA23" s="258">
        <v>111.75833625</v>
      </c>
      <c r="BB23" s="258">
        <v>111.99936744999999</v>
      </c>
      <c r="BC23" s="258">
        <v>112.28459895</v>
      </c>
      <c r="BD23" s="258">
        <v>112.55904764</v>
      </c>
      <c r="BE23" s="346">
        <v>112.78579999999999</v>
      </c>
      <c r="BF23" s="346">
        <v>113.0664</v>
      </c>
      <c r="BG23" s="346">
        <v>113.3638</v>
      </c>
      <c r="BH23" s="346">
        <v>113.727</v>
      </c>
      <c r="BI23" s="346">
        <v>114.0217</v>
      </c>
      <c r="BJ23" s="346">
        <v>114.2968</v>
      </c>
      <c r="BK23" s="346">
        <v>114.57729999999999</v>
      </c>
      <c r="BL23" s="346">
        <v>114.79430000000001</v>
      </c>
      <c r="BM23" s="346">
        <v>114.97280000000001</v>
      </c>
      <c r="BN23" s="346">
        <v>115.0706</v>
      </c>
      <c r="BO23" s="346">
        <v>115.2039</v>
      </c>
      <c r="BP23" s="346">
        <v>115.3305</v>
      </c>
      <c r="BQ23" s="346">
        <v>115.4286</v>
      </c>
      <c r="BR23" s="346">
        <v>115.5582</v>
      </c>
      <c r="BS23" s="346">
        <v>115.6973</v>
      </c>
      <c r="BT23" s="346">
        <v>115.84610000000001</v>
      </c>
      <c r="BU23" s="346">
        <v>116.0044</v>
      </c>
      <c r="BV23" s="346">
        <v>116.1724</v>
      </c>
    </row>
    <row r="24" spans="1:74" ht="11.1" customHeight="1" x14ac:dyDescent="0.2">
      <c r="A24" s="148" t="s">
        <v>901</v>
      </c>
      <c r="B24" s="210" t="s">
        <v>575</v>
      </c>
      <c r="C24" s="258">
        <v>101.31691042999999</v>
      </c>
      <c r="D24" s="258">
        <v>101.37524744</v>
      </c>
      <c r="E24" s="258">
        <v>101.55432467</v>
      </c>
      <c r="F24" s="258">
        <v>102.06850842999999</v>
      </c>
      <c r="G24" s="258">
        <v>102.32829135999999</v>
      </c>
      <c r="H24" s="258">
        <v>102.54803977</v>
      </c>
      <c r="I24" s="258">
        <v>102.70139845999999</v>
      </c>
      <c r="J24" s="258">
        <v>102.86084425999999</v>
      </c>
      <c r="K24" s="258">
        <v>103.00002196</v>
      </c>
      <c r="L24" s="258">
        <v>103.23726429</v>
      </c>
      <c r="M24" s="258">
        <v>103.24715624</v>
      </c>
      <c r="N24" s="258">
        <v>103.14803053999999</v>
      </c>
      <c r="O24" s="258">
        <v>102.70430034</v>
      </c>
      <c r="P24" s="258">
        <v>102.56382947</v>
      </c>
      <c r="Q24" s="258">
        <v>102.49103108</v>
      </c>
      <c r="R24" s="258">
        <v>102.504824</v>
      </c>
      <c r="S24" s="258">
        <v>102.55318145</v>
      </c>
      <c r="T24" s="258">
        <v>102.65502226</v>
      </c>
      <c r="U24" s="258">
        <v>103.05930531</v>
      </c>
      <c r="V24" s="258">
        <v>103.08139369</v>
      </c>
      <c r="W24" s="258">
        <v>102.9702463</v>
      </c>
      <c r="X24" s="258">
        <v>102.4195162</v>
      </c>
      <c r="Y24" s="258">
        <v>102.27165741</v>
      </c>
      <c r="Z24" s="258">
        <v>102.22032302</v>
      </c>
      <c r="AA24" s="258">
        <v>102.5041205</v>
      </c>
      <c r="AB24" s="258">
        <v>102.46687928999999</v>
      </c>
      <c r="AC24" s="258">
        <v>102.34720686999999</v>
      </c>
      <c r="AD24" s="258">
        <v>101.95256818999999</v>
      </c>
      <c r="AE24" s="258">
        <v>101.81243464000001</v>
      </c>
      <c r="AF24" s="258">
        <v>101.73427116000001</v>
      </c>
      <c r="AG24" s="258">
        <v>101.75219375</v>
      </c>
      <c r="AH24" s="258">
        <v>101.77238346</v>
      </c>
      <c r="AI24" s="258">
        <v>101.82895627000001</v>
      </c>
      <c r="AJ24" s="258">
        <v>101.98677978000001</v>
      </c>
      <c r="AK24" s="258">
        <v>102.06746809000001</v>
      </c>
      <c r="AL24" s="258">
        <v>102.13588879</v>
      </c>
      <c r="AM24" s="258">
        <v>102.13745781</v>
      </c>
      <c r="AN24" s="258">
        <v>102.22228138</v>
      </c>
      <c r="AO24" s="258">
        <v>102.33577541</v>
      </c>
      <c r="AP24" s="258">
        <v>102.71759938</v>
      </c>
      <c r="AQ24" s="258">
        <v>102.70868972</v>
      </c>
      <c r="AR24" s="258">
        <v>102.54870591</v>
      </c>
      <c r="AS24" s="258">
        <v>101.71004717</v>
      </c>
      <c r="AT24" s="258">
        <v>101.64361565</v>
      </c>
      <c r="AU24" s="258">
        <v>101.82181056</v>
      </c>
      <c r="AV24" s="258">
        <v>102.61094349</v>
      </c>
      <c r="AW24" s="258">
        <v>103.00365758</v>
      </c>
      <c r="AX24" s="258">
        <v>103.36626441999999</v>
      </c>
      <c r="AY24" s="258">
        <v>103.68505319</v>
      </c>
      <c r="AZ24" s="258">
        <v>103.99772864000001</v>
      </c>
      <c r="BA24" s="258">
        <v>104.29057996</v>
      </c>
      <c r="BB24" s="258">
        <v>104.54169958</v>
      </c>
      <c r="BC24" s="258">
        <v>104.81133327000001</v>
      </c>
      <c r="BD24" s="258">
        <v>105.0775735</v>
      </c>
      <c r="BE24" s="346">
        <v>105.3139</v>
      </c>
      <c r="BF24" s="346">
        <v>105.5932</v>
      </c>
      <c r="BG24" s="346">
        <v>105.8891</v>
      </c>
      <c r="BH24" s="346">
        <v>106.2713</v>
      </c>
      <c r="BI24" s="346">
        <v>106.5476</v>
      </c>
      <c r="BJ24" s="346">
        <v>106.788</v>
      </c>
      <c r="BK24" s="346">
        <v>106.9834</v>
      </c>
      <c r="BL24" s="346">
        <v>107.1587</v>
      </c>
      <c r="BM24" s="346">
        <v>107.3049</v>
      </c>
      <c r="BN24" s="346">
        <v>107.3952</v>
      </c>
      <c r="BO24" s="346">
        <v>107.503</v>
      </c>
      <c r="BP24" s="346">
        <v>107.6018</v>
      </c>
      <c r="BQ24" s="346">
        <v>107.6747</v>
      </c>
      <c r="BR24" s="346">
        <v>107.7677</v>
      </c>
      <c r="BS24" s="346">
        <v>107.8642</v>
      </c>
      <c r="BT24" s="346">
        <v>107.9641</v>
      </c>
      <c r="BU24" s="346">
        <v>108.0675</v>
      </c>
      <c r="BV24" s="346">
        <v>108.1742</v>
      </c>
    </row>
    <row r="25" spans="1:74" ht="11.1" customHeight="1" x14ac:dyDescent="0.2">
      <c r="A25" s="148"/>
      <c r="B25" s="168" t="s">
        <v>1149</v>
      </c>
      <c r="C25" s="246"/>
      <c r="D25" s="246"/>
      <c r="E25" s="246"/>
      <c r="F25" s="246"/>
      <c r="G25" s="246"/>
      <c r="H25" s="246"/>
      <c r="I25" s="246"/>
      <c r="J25" s="246"/>
      <c r="K25" s="246"/>
      <c r="L25" s="246"/>
      <c r="M25" s="246"/>
      <c r="N25" s="246"/>
      <c r="O25" s="246"/>
      <c r="P25" s="246"/>
      <c r="Q25" s="246"/>
      <c r="R25" s="246"/>
      <c r="S25" s="246"/>
      <c r="T25" s="246"/>
      <c r="U25" s="246"/>
      <c r="V25" s="246"/>
      <c r="W25" s="246"/>
      <c r="X25" s="246"/>
      <c r="Y25" s="246"/>
      <c r="Z25" s="246"/>
      <c r="AA25" s="246"/>
      <c r="AB25" s="246"/>
      <c r="AC25" s="246"/>
      <c r="AD25" s="246"/>
      <c r="AE25" s="246"/>
      <c r="AF25" s="246"/>
      <c r="AG25" s="246"/>
      <c r="AH25" s="246"/>
      <c r="AI25" s="246"/>
      <c r="AJ25" s="246"/>
      <c r="AK25" s="246"/>
      <c r="AL25" s="246"/>
      <c r="AM25" s="246"/>
      <c r="AN25" s="246"/>
      <c r="AO25" s="246"/>
      <c r="AP25" s="246"/>
      <c r="AQ25" s="246"/>
      <c r="AR25" s="246"/>
      <c r="AS25" s="246"/>
      <c r="AT25" s="246"/>
      <c r="AU25" s="246"/>
      <c r="AV25" s="246"/>
      <c r="AW25" s="246"/>
      <c r="AX25" s="246"/>
      <c r="AY25" s="246"/>
      <c r="AZ25" s="246"/>
      <c r="BA25" s="246"/>
      <c r="BB25" s="246"/>
      <c r="BC25" s="246"/>
      <c r="BD25" s="246"/>
      <c r="BE25" s="347"/>
      <c r="BF25" s="347"/>
      <c r="BG25" s="347"/>
      <c r="BH25" s="347"/>
      <c r="BI25" s="347"/>
      <c r="BJ25" s="347"/>
      <c r="BK25" s="347"/>
      <c r="BL25" s="347"/>
      <c r="BM25" s="347"/>
      <c r="BN25" s="347"/>
      <c r="BO25" s="347"/>
      <c r="BP25" s="347"/>
      <c r="BQ25" s="347"/>
      <c r="BR25" s="347"/>
      <c r="BS25" s="347"/>
      <c r="BT25" s="347"/>
      <c r="BU25" s="347"/>
      <c r="BV25" s="347"/>
    </row>
    <row r="26" spans="1:74" ht="11.1" customHeight="1" x14ac:dyDescent="0.2">
      <c r="A26" s="148" t="s">
        <v>902</v>
      </c>
      <c r="B26" s="210" t="s">
        <v>568</v>
      </c>
      <c r="C26" s="240">
        <v>717.71649344000002</v>
      </c>
      <c r="D26" s="240">
        <v>718.15027371999997</v>
      </c>
      <c r="E26" s="240">
        <v>718.99629659000004</v>
      </c>
      <c r="F26" s="240">
        <v>720.19184287999997</v>
      </c>
      <c r="G26" s="240">
        <v>721.90939031000005</v>
      </c>
      <c r="H26" s="240">
        <v>724.08621973000004</v>
      </c>
      <c r="I26" s="240">
        <v>726.56252216999997</v>
      </c>
      <c r="J26" s="240">
        <v>729.77777222999998</v>
      </c>
      <c r="K26" s="240">
        <v>733.57216097000003</v>
      </c>
      <c r="L26" s="240">
        <v>739.45159541999999</v>
      </c>
      <c r="M26" s="240">
        <v>743.27483122000001</v>
      </c>
      <c r="N26" s="240">
        <v>746.54777543</v>
      </c>
      <c r="O26" s="240">
        <v>748.49421421</v>
      </c>
      <c r="P26" s="240">
        <v>751.24873556</v>
      </c>
      <c r="Q26" s="240">
        <v>754.03512566999996</v>
      </c>
      <c r="R26" s="240">
        <v>757.93805970999995</v>
      </c>
      <c r="S26" s="240">
        <v>759.97468094999999</v>
      </c>
      <c r="T26" s="240">
        <v>761.22966456999995</v>
      </c>
      <c r="U26" s="240">
        <v>759.41480960000001</v>
      </c>
      <c r="V26" s="240">
        <v>760.82266869</v>
      </c>
      <c r="W26" s="240">
        <v>763.16504087999999</v>
      </c>
      <c r="X26" s="240">
        <v>769.77549548000002</v>
      </c>
      <c r="Y26" s="240">
        <v>771.48671689000003</v>
      </c>
      <c r="Z26" s="240">
        <v>771.63227441000004</v>
      </c>
      <c r="AA26" s="240">
        <v>766.77734806000001</v>
      </c>
      <c r="AB26" s="240">
        <v>766.36769283000001</v>
      </c>
      <c r="AC26" s="240">
        <v>766.96848871999998</v>
      </c>
      <c r="AD26" s="240">
        <v>770.14652328</v>
      </c>
      <c r="AE26" s="240">
        <v>771.59313075</v>
      </c>
      <c r="AF26" s="240">
        <v>772.87509868999996</v>
      </c>
      <c r="AG26" s="240">
        <v>775.88792100000001</v>
      </c>
      <c r="AH26" s="240">
        <v>775.41898943000001</v>
      </c>
      <c r="AI26" s="240">
        <v>773.36379790000001</v>
      </c>
      <c r="AJ26" s="240">
        <v>764.82674392000001</v>
      </c>
      <c r="AK26" s="240">
        <v>763.27073430999997</v>
      </c>
      <c r="AL26" s="240">
        <v>763.80016659</v>
      </c>
      <c r="AM26" s="240">
        <v>770.00562446000004</v>
      </c>
      <c r="AN26" s="240">
        <v>772.01300275000006</v>
      </c>
      <c r="AO26" s="240">
        <v>773.41288515999997</v>
      </c>
      <c r="AP26" s="240">
        <v>772.96343047000005</v>
      </c>
      <c r="AQ26" s="240">
        <v>774.07970202000001</v>
      </c>
      <c r="AR26" s="240">
        <v>775.51985860000002</v>
      </c>
      <c r="AS26" s="240">
        <v>777.84347833000004</v>
      </c>
      <c r="AT26" s="240">
        <v>779.51172139000005</v>
      </c>
      <c r="AU26" s="240">
        <v>781.08416589000001</v>
      </c>
      <c r="AV26" s="240">
        <v>782.65824377000001</v>
      </c>
      <c r="AW26" s="240">
        <v>783.96601722000003</v>
      </c>
      <c r="AX26" s="240">
        <v>785.10491817000002</v>
      </c>
      <c r="AY26" s="240">
        <v>785.81405636</v>
      </c>
      <c r="AZ26" s="240">
        <v>786.81088</v>
      </c>
      <c r="BA26" s="240">
        <v>787.83449883000003</v>
      </c>
      <c r="BB26" s="240">
        <v>788.83271335999996</v>
      </c>
      <c r="BC26" s="240">
        <v>789.94907220000005</v>
      </c>
      <c r="BD26" s="240">
        <v>791.13137586000005</v>
      </c>
      <c r="BE26" s="333">
        <v>792.15819999999997</v>
      </c>
      <c r="BF26" s="333">
        <v>793.63850000000002</v>
      </c>
      <c r="BG26" s="333">
        <v>795.35069999999996</v>
      </c>
      <c r="BH26" s="333">
        <v>797.51440000000002</v>
      </c>
      <c r="BI26" s="333">
        <v>799.52589999999998</v>
      </c>
      <c r="BJ26" s="333">
        <v>801.60469999999998</v>
      </c>
      <c r="BK26" s="333">
        <v>804.22590000000002</v>
      </c>
      <c r="BL26" s="333">
        <v>806.08299999999997</v>
      </c>
      <c r="BM26" s="333">
        <v>807.65120000000002</v>
      </c>
      <c r="BN26" s="333">
        <v>808.51750000000004</v>
      </c>
      <c r="BO26" s="333">
        <v>809.8175</v>
      </c>
      <c r="BP26" s="333">
        <v>811.13819999999998</v>
      </c>
      <c r="BQ26" s="333">
        <v>812.43439999999998</v>
      </c>
      <c r="BR26" s="333">
        <v>813.83040000000005</v>
      </c>
      <c r="BS26" s="333">
        <v>815.28099999999995</v>
      </c>
      <c r="BT26" s="333">
        <v>816.78620000000001</v>
      </c>
      <c r="BU26" s="333">
        <v>818.346</v>
      </c>
      <c r="BV26" s="333">
        <v>819.96040000000005</v>
      </c>
    </row>
    <row r="27" spans="1:74" ht="11.1" customHeight="1" x14ac:dyDescent="0.2">
      <c r="A27" s="148" t="s">
        <v>903</v>
      </c>
      <c r="B27" s="210" t="s">
        <v>601</v>
      </c>
      <c r="C27" s="240">
        <v>1842.0034138000001</v>
      </c>
      <c r="D27" s="240">
        <v>1843.6320046999999</v>
      </c>
      <c r="E27" s="240">
        <v>1845.8122338999999</v>
      </c>
      <c r="F27" s="240">
        <v>1847.5697642</v>
      </c>
      <c r="G27" s="240">
        <v>1851.5840232999999</v>
      </c>
      <c r="H27" s="240">
        <v>1856.8806738000001</v>
      </c>
      <c r="I27" s="240">
        <v>1863.8279325000001</v>
      </c>
      <c r="J27" s="240">
        <v>1871.4132035</v>
      </c>
      <c r="K27" s="240">
        <v>1880.0047035</v>
      </c>
      <c r="L27" s="240">
        <v>1892.1500499000001</v>
      </c>
      <c r="M27" s="240">
        <v>1900.8432946999999</v>
      </c>
      <c r="N27" s="240">
        <v>1908.6320553</v>
      </c>
      <c r="O27" s="240">
        <v>1914.1029684</v>
      </c>
      <c r="P27" s="240">
        <v>1921.1427833</v>
      </c>
      <c r="Q27" s="240">
        <v>1928.3381365</v>
      </c>
      <c r="R27" s="240">
        <v>1937.8215473</v>
      </c>
      <c r="S27" s="240">
        <v>1943.7285881</v>
      </c>
      <c r="T27" s="240">
        <v>1948.1917780000001</v>
      </c>
      <c r="U27" s="240">
        <v>1948.8164824999999</v>
      </c>
      <c r="V27" s="240">
        <v>1952.1879466</v>
      </c>
      <c r="W27" s="240">
        <v>1955.9115356</v>
      </c>
      <c r="X27" s="240">
        <v>1963.3835305</v>
      </c>
      <c r="Y27" s="240">
        <v>1965.2641590000001</v>
      </c>
      <c r="Z27" s="240">
        <v>1964.9497018</v>
      </c>
      <c r="AA27" s="240">
        <v>1957.4316725000001</v>
      </c>
      <c r="AB27" s="240">
        <v>1956.4834092000001</v>
      </c>
      <c r="AC27" s="240">
        <v>1957.0964252000001</v>
      </c>
      <c r="AD27" s="240">
        <v>1961.9261008000001</v>
      </c>
      <c r="AE27" s="240">
        <v>1963.6701403</v>
      </c>
      <c r="AF27" s="240">
        <v>1964.9839239</v>
      </c>
      <c r="AG27" s="240">
        <v>1967.2569275999999</v>
      </c>
      <c r="AH27" s="240">
        <v>1966.6680925999999</v>
      </c>
      <c r="AI27" s="240">
        <v>1964.6068948</v>
      </c>
      <c r="AJ27" s="240">
        <v>1956.1127614</v>
      </c>
      <c r="AK27" s="240">
        <v>1954.8272678000001</v>
      </c>
      <c r="AL27" s="240">
        <v>1955.7898413</v>
      </c>
      <c r="AM27" s="240">
        <v>1961.6754387999999</v>
      </c>
      <c r="AN27" s="240">
        <v>1965.1279282999999</v>
      </c>
      <c r="AO27" s="240">
        <v>1968.8222668000001</v>
      </c>
      <c r="AP27" s="240">
        <v>1973.4332353</v>
      </c>
      <c r="AQ27" s="240">
        <v>1977.1051864000001</v>
      </c>
      <c r="AR27" s="240">
        <v>1980.5129010000001</v>
      </c>
      <c r="AS27" s="240">
        <v>1983.5174972</v>
      </c>
      <c r="AT27" s="240">
        <v>1986.5009001000001</v>
      </c>
      <c r="AU27" s="240">
        <v>1989.3242279999999</v>
      </c>
      <c r="AV27" s="240">
        <v>1992.1947405999999</v>
      </c>
      <c r="AW27" s="240">
        <v>1994.5424731999999</v>
      </c>
      <c r="AX27" s="240">
        <v>1996.5746856999999</v>
      </c>
      <c r="AY27" s="240">
        <v>1997.5425054</v>
      </c>
      <c r="AZ27" s="240">
        <v>1999.505332</v>
      </c>
      <c r="BA27" s="240">
        <v>2001.714293</v>
      </c>
      <c r="BB27" s="240">
        <v>2004.2643556</v>
      </c>
      <c r="BC27" s="240">
        <v>2006.8943597</v>
      </c>
      <c r="BD27" s="240">
        <v>2009.6992725</v>
      </c>
      <c r="BE27" s="333">
        <v>2012.2550000000001</v>
      </c>
      <c r="BF27" s="333">
        <v>2015.7280000000001</v>
      </c>
      <c r="BG27" s="333">
        <v>2019.694</v>
      </c>
      <c r="BH27" s="333">
        <v>2024.384</v>
      </c>
      <c r="BI27" s="333">
        <v>2029.162</v>
      </c>
      <c r="BJ27" s="333">
        <v>2034.26</v>
      </c>
      <c r="BK27" s="333">
        <v>2041.231</v>
      </c>
      <c r="BL27" s="333">
        <v>2045.8030000000001</v>
      </c>
      <c r="BM27" s="333">
        <v>2049.5300000000002</v>
      </c>
      <c r="BN27" s="333">
        <v>2051.136</v>
      </c>
      <c r="BO27" s="333">
        <v>2054.1280000000002</v>
      </c>
      <c r="BP27" s="333">
        <v>2057.2289999999998</v>
      </c>
      <c r="BQ27" s="333">
        <v>2060.4609999999998</v>
      </c>
      <c r="BR27" s="333">
        <v>2063.7689999999998</v>
      </c>
      <c r="BS27" s="333">
        <v>2067.172</v>
      </c>
      <c r="BT27" s="333">
        <v>2070.672</v>
      </c>
      <c r="BU27" s="333">
        <v>2074.2669999999998</v>
      </c>
      <c r="BV27" s="333">
        <v>2077.9569999999999</v>
      </c>
    </row>
    <row r="28" spans="1:74" ht="11.1" customHeight="1" x14ac:dyDescent="0.2">
      <c r="A28" s="148" t="s">
        <v>904</v>
      </c>
      <c r="B28" s="210" t="s">
        <v>569</v>
      </c>
      <c r="C28" s="240">
        <v>1961.5195231</v>
      </c>
      <c r="D28" s="240">
        <v>1967.7130059000001</v>
      </c>
      <c r="E28" s="240">
        <v>1974.1637989999999</v>
      </c>
      <c r="F28" s="240">
        <v>1981.5906953000001</v>
      </c>
      <c r="G28" s="240">
        <v>1988.0170138000001</v>
      </c>
      <c r="H28" s="240">
        <v>1994.1615475999999</v>
      </c>
      <c r="I28" s="240">
        <v>1997.91644</v>
      </c>
      <c r="J28" s="240">
        <v>2005.0782968000001</v>
      </c>
      <c r="K28" s="240">
        <v>2013.5392614</v>
      </c>
      <c r="L28" s="240">
        <v>2026.2092497000001</v>
      </c>
      <c r="M28" s="240">
        <v>2035.0859928</v>
      </c>
      <c r="N28" s="240">
        <v>2043.0794066000001</v>
      </c>
      <c r="O28" s="240">
        <v>2049.7049765000002</v>
      </c>
      <c r="P28" s="240">
        <v>2056.2951177</v>
      </c>
      <c r="Q28" s="240">
        <v>2062.3653158000002</v>
      </c>
      <c r="R28" s="240">
        <v>2068.2070990000002</v>
      </c>
      <c r="S28" s="240">
        <v>2073.0187642000001</v>
      </c>
      <c r="T28" s="240">
        <v>2077.0918397999999</v>
      </c>
      <c r="U28" s="240">
        <v>2077.1840026</v>
      </c>
      <c r="V28" s="240">
        <v>2082.2116414000002</v>
      </c>
      <c r="W28" s="240">
        <v>2088.9324329999999</v>
      </c>
      <c r="X28" s="240">
        <v>2105.1954074</v>
      </c>
      <c r="Y28" s="240">
        <v>2109.4157320999998</v>
      </c>
      <c r="Z28" s="240">
        <v>2109.4424371999999</v>
      </c>
      <c r="AA28" s="240">
        <v>2096.2148016000001</v>
      </c>
      <c r="AB28" s="240">
        <v>2094.6498081</v>
      </c>
      <c r="AC28" s="240">
        <v>2095.6867357000001</v>
      </c>
      <c r="AD28" s="240">
        <v>2103.5657477999998</v>
      </c>
      <c r="AE28" s="240">
        <v>2106.6263949999998</v>
      </c>
      <c r="AF28" s="240">
        <v>2109.1088407000002</v>
      </c>
      <c r="AG28" s="240">
        <v>2113.0414603999998</v>
      </c>
      <c r="AH28" s="240">
        <v>2112.8462214000001</v>
      </c>
      <c r="AI28" s="240">
        <v>2110.5514993000002</v>
      </c>
      <c r="AJ28" s="240">
        <v>2099.7989511999999</v>
      </c>
      <c r="AK28" s="240">
        <v>2098.0740199000002</v>
      </c>
      <c r="AL28" s="240">
        <v>2099.0183625999998</v>
      </c>
      <c r="AM28" s="240">
        <v>2107.3497296</v>
      </c>
      <c r="AN28" s="240">
        <v>2110.0943075999999</v>
      </c>
      <c r="AO28" s="240">
        <v>2111.9698469999998</v>
      </c>
      <c r="AP28" s="240">
        <v>2110.5533248000002</v>
      </c>
      <c r="AQ28" s="240">
        <v>2112.5080539999999</v>
      </c>
      <c r="AR28" s="240">
        <v>2115.4110117999999</v>
      </c>
      <c r="AS28" s="240">
        <v>2120.6861079999999</v>
      </c>
      <c r="AT28" s="240">
        <v>2124.4175903999999</v>
      </c>
      <c r="AU28" s="240">
        <v>2128.0293689</v>
      </c>
      <c r="AV28" s="240">
        <v>2131.4164426000002</v>
      </c>
      <c r="AW28" s="240">
        <v>2134.8675640000001</v>
      </c>
      <c r="AX28" s="240">
        <v>2138.2777323</v>
      </c>
      <c r="AY28" s="240">
        <v>2142.0519579000002</v>
      </c>
      <c r="AZ28" s="240">
        <v>2145.0764619000001</v>
      </c>
      <c r="BA28" s="240">
        <v>2147.7562545999999</v>
      </c>
      <c r="BB28" s="240">
        <v>2149.1445306999999</v>
      </c>
      <c r="BC28" s="240">
        <v>2151.8450053000001</v>
      </c>
      <c r="BD28" s="240">
        <v>2154.9108729999998</v>
      </c>
      <c r="BE28" s="333">
        <v>2158.067</v>
      </c>
      <c r="BF28" s="333">
        <v>2162.0700000000002</v>
      </c>
      <c r="BG28" s="333">
        <v>2166.645</v>
      </c>
      <c r="BH28" s="333">
        <v>2172.116</v>
      </c>
      <c r="BI28" s="333">
        <v>2177.5909999999999</v>
      </c>
      <c r="BJ28" s="333">
        <v>2183.3919999999998</v>
      </c>
      <c r="BK28" s="333">
        <v>2191.1799999999998</v>
      </c>
      <c r="BL28" s="333">
        <v>2196.393</v>
      </c>
      <c r="BM28" s="333">
        <v>2200.6909999999998</v>
      </c>
      <c r="BN28" s="333">
        <v>2202.7420000000002</v>
      </c>
      <c r="BO28" s="333">
        <v>2206.2069999999999</v>
      </c>
      <c r="BP28" s="333">
        <v>2209.7559999999999</v>
      </c>
      <c r="BQ28" s="333">
        <v>2213.2579999999998</v>
      </c>
      <c r="BR28" s="333">
        <v>2217.0709999999999</v>
      </c>
      <c r="BS28" s="333">
        <v>2221.0639999999999</v>
      </c>
      <c r="BT28" s="333">
        <v>2225.239</v>
      </c>
      <c r="BU28" s="333">
        <v>2229.5940000000001</v>
      </c>
      <c r="BV28" s="333">
        <v>2234.1309999999999</v>
      </c>
    </row>
    <row r="29" spans="1:74" ht="11.1" customHeight="1" x14ac:dyDescent="0.2">
      <c r="A29" s="148" t="s">
        <v>905</v>
      </c>
      <c r="B29" s="210" t="s">
        <v>570</v>
      </c>
      <c r="C29" s="240">
        <v>939.19210607000002</v>
      </c>
      <c r="D29" s="240">
        <v>942.25902813000005</v>
      </c>
      <c r="E29" s="240">
        <v>945.99982733000002</v>
      </c>
      <c r="F29" s="240">
        <v>952.28355892000002</v>
      </c>
      <c r="G29" s="240">
        <v>955.97032100000001</v>
      </c>
      <c r="H29" s="240">
        <v>958.92916878999995</v>
      </c>
      <c r="I29" s="240">
        <v>959.27096095000002</v>
      </c>
      <c r="J29" s="240">
        <v>962.19083619000003</v>
      </c>
      <c r="K29" s="240">
        <v>965.79965315000004</v>
      </c>
      <c r="L29" s="240">
        <v>972.04176483000003</v>
      </c>
      <c r="M29" s="240">
        <v>975.57020050999995</v>
      </c>
      <c r="N29" s="240">
        <v>978.32931318999999</v>
      </c>
      <c r="O29" s="240">
        <v>979.57303827999999</v>
      </c>
      <c r="P29" s="240">
        <v>981.35305338000001</v>
      </c>
      <c r="Q29" s="240">
        <v>982.92329389999998</v>
      </c>
      <c r="R29" s="240">
        <v>984.24246921999998</v>
      </c>
      <c r="S29" s="240">
        <v>985.42412859000001</v>
      </c>
      <c r="T29" s="240">
        <v>986.42698136000001</v>
      </c>
      <c r="U29" s="240">
        <v>986.47718712999995</v>
      </c>
      <c r="V29" s="240">
        <v>987.70280703000003</v>
      </c>
      <c r="W29" s="240">
        <v>989.33000064999999</v>
      </c>
      <c r="X29" s="240">
        <v>993.76050559999999</v>
      </c>
      <c r="Y29" s="240">
        <v>994.38954344000001</v>
      </c>
      <c r="Z29" s="240">
        <v>993.61885180000002</v>
      </c>
      <c r="AA29" s="240">
        <v>987.75916396000002</v>
      </c>
      <c r="AB29" s="240">
        <v>986.95596336000006</v>
      </c>
      <c r="AC29" s="240">
        <v>987.51998329000003</v>
      </c>
      <c r="AD29" s="240">
        <v>992.06762403000005</v>
      </c>
      <c r="AE29" s="240">
        <v>993.40378482000006</v>
      </c>
      <c r="AF29" s="240">
        <v>994.14486593000004</v>
      </c>
      <c r="AG29" s="240">
        <v>994.66587574000005</v>
      </c>
      <c r="AH29" s="240">
        <v>993.93554124000002</v>
      </c>
      <c r="AI29" s="240">
        <v>992.3288708</v>
      </c>
      <c r="AJ29" s="240">
        <v>987.17392548999999</v>
      </c>
      <c r="AK29" s="240">
        <v>985.81853736000005</v>
      </c>
      <c r="AL29" s="240">
        <v>985.59076746999995</v>
      </c>
      <c r="AM29" s="240">
        <v>987.88067674000001</v>
      </c>
      <c r="AN29" s="240">
        <v>988.86559768999996</v>
      </c>
      <c r="AO29" s="240">
        <v>989.93559120999998</v>
      </c>
      <c r="AP29" s="240">
        <v>992.41680343999997</v>
      </c>
      <c r="AQ29" s="240">
        <v>992.66233251000006</v>
      </c>
      <c r="AR29" s="240">
        <v>991.99832456000001</v>
      </c>
      <c r="AS29" s="240">
        <v>988.02417625999999</v>
      </c>
      <c r="AT29" s="240">
        <v>987.34154674000001</v>
      </c>
      <c r="AU29" s="240">
        <v>987.54983269000002</v>
      </c>
      <c r="AV29" s="240">
        <v>989.60789669999997</v>
      </c>
      <c r="AW29" s="240">
        <v>990.87886661000005</v>
      </c>
      <c r="AX29" s="240">
        <v>992.32160503</v>
      </c>
      <c r="AY29" s="240">
        <v>994.06927200999996</v>
      </c>
      <c r="AZ29" s="240">
        <v>995.75567738999996</v>
      </c>
      <c r="BA29" s="240">
        <v>997.51398124000002</v>
      </c>
      <c r="BB29" s="240">
        <v>999.41563477</v>
      </c>
      <c r="BC29" s="240">
        <v>1001.2641470999999</v>
      </c>
      <c r="BD29" s="240">
        <v>1003.1309695</v>
      </c>
      <c r="BE29" s="333">
        <v>1004.654</v>
      </c>
      <c r="BF29" s="333">
        <v>1006.829</v>
      </c>
      <c r="BG29" s="333">
        <v>1009.294</v>
      </c>
      <c r="BH29" s="333">
        <v>1012.235</v>
      </c>
      <c r="BI29" s="333">
        <v>1015.139</v>
      </c>
      <c r="BJ29" s="333">
        <v>1018.193</v>
      </c>
      <c r="BK29" s="333">
        <v>1021.997</v>
      </c>
      <c r="BL29" s="333">
        <v>1024.9000000000001</v>
      </c>
      <c r="BM29" s="333">
        <v>1027.5029999999999</v>
      </c>
      <c r="BN29" s="333">
        <v>1029.3810000000001</v>
      </c>
      <c r="BO29" s="333">
        <v>1031.701</v>
      </c>
      <c r="BP29" s="333">
        <v>1034.038</v>
      </c>
      <c r="BQ29" s="333">
        <v>1036.3140000000001</v>
      </c>
      <c r="BR29" s="333">
        <v>1038.7470000000001</v>
      </c>
      <c r="BS29" s="333">
        <v>1041.2570000000001</v>
      </c>
      <c r="BT29" s="333">
        <v>1043.8440000000001</v>
      </c>
      <c r="BU29" s="333">
        <v>1046.509</v>
      </c>
      <c r="BV29" s="333">
        <v>1049.252</v>
      </c>
    </row>
    <row r="30" spans="1:74" ht="11.1" customHeight="1" x14ac:dyDescent="0.2">
      <c r="A30" s="148" t="s">
        <v>906</v>
      </c>
      <c r="B30" s="210" t="s">
        <v>571</v>
      </c>
      <c r="C30" s="240">
        <v>2483.4800906</v>
      </c>
      <c r="D30" s="240">
        <v>2495.7823168</v>
      </c>
      <c r="E30" s="240">
        <v>2507.1400877999999</v>
      </c>
      <c r="F30" s="240">
        <v>2516.6380592</v>
      </c>
      <c r="G30" s="240">
        <v>2526.7934279000001</v>
      </c>
      <c r="H30" s="240">
        <v>2536.6908496000001</v>
      </c>
      <c r="I30" s="240">
        <v>2544.1307648000002</v>
      </c>
      <c r="J30" s="240">
        <v>2555.1619620000001</v>
      </c>
      <c r="K30" s="240">
        <v>2567.5848817000001</v>
      </c>
      <c r="L30" s="240">
        <v>2581.4106488000002</v>
      </c>
      <c r="M30" s="240">
        <v>2596.6086700000001</v>
      </c>
      <c r="N30" s="240">
        <v>2613.1900701999998</v>
      </c>
      <c r="O30" s="240">
        <v>2636.5889570999998</v>
      </c>
      <c r="P30" s="240">
        <v>2651.8615341999998</v>
      </c>
      <c r="Q30" s="240">
        <v>2664.4419093000001</v>
      </c>
      <c r="R30" s="240">
        <v>2673.1529630999999</v>
      </c>
      <c r="S30" s="240">
        <v>2681.2317736999998</v>
      </c>
      <c r="T30" s="240">
        <v>2687.5012218000002</v>
      </c>
      <c r="U30" s="240">
        <v>2687.3546018000002</v>
      </c>
      <c r="V30" s="240">
        <v>2693.4603541000001</v>
      </c>
      <c r="W30" s="240">
        <v>2701.2117732000002</v>
      </c>
      <c r="X30" s="240">
        <v>2716.6563903000001</v>
      </c>
      <c r="Y30" s="240">
        <v>2723.1634942000001</v>
      </c>
      <c r="Z30" s="240">
        <v>2726.7806163</v>
      </c>
      <c r="AA30" s="240">
        <v>2721.9334861000002</v>
      </c>
      <c r="AB30" s="240">
        <v>2723.9513474</v>
      </c>
      <c r="AC30" s="240">
        <v>2727.2599298999999</v>
      </c>
      <c r="AD30" s="240">
        <v>2733.7695017000001</v>
      </c>
      <c r="AE30" s="240">
        <v>2738.2268251999999</v>
      </c>
      <c r="AF30" s="240">
        <v>2742.5421688000001</v>
      </c>
      <c r="AG30" s="240">
        <v>2749.5027659000002</v>
      </c>
      <c r="AH30" s="240">
        <v>2751.4437241999999</v>
      </c>
      <c r="AI30" s="240">
        <v>2751.1522774</v>
      </c>
      <c r="AJ30" s="240">
        <v>2739.7729195000002</v>
      </c>
      <c r="AK30" s="240">
        <v>2741.6582917999999</v>
      </c>
      <c r="AL30" s="240">
        <v>2747.9528885</v>
      </c>
      <c r="AM30" s="240">
        <v>2767.6832178</v>
      </c>
      <c r="AN30" s="240">
        <v>2776.0263819000002</v>
      </c>
      <c r="AO30" s="240">
        <v>2782.0088891999999</v>
      </c>
      <c r="AP30" s="240">
        <v>2782.2560143000001</v>
      </c>
      <c r="AQ30" s="240">
        <v>2786.0482519000002</v>
      </c>
      <c r="AR30" s="240">
        <v>2790.0108765999998</v>
      </c>
      <c r="AS30" s="240">
        <v>2794.1915386999999</v>
      </c>
      <c r="AT30" s="240">
        <v>2798.4592001000001</v>
      </c>
      <c r="AU30" s="240">
        <v>2802.8615110000001</v>
      </c>
      <c r="AV30" s="240">
        <v>2807.6738411000001</v>
      </c>
      <c r="AW30" s="240">
        <v>2812.1389236999999</v>
      </c>
      <c r="AX30" s="240">
        <v>2816.5321284000001</v>
      </c>
      <c r="AY30" s="240">
        <v>2820.7182681999998</v>
      </c>
      <c r="AZ30" s="240">
        <v>2825.0691075999998</v>
      </c>
      <c r="BA30" s="240">
        <v>2829.4494596</v>
      </c>
      <c r="BB30" s="240">
        <v>2833.4171922999999</v>
      </c>
      <c r="BC30" s="240">
        <v>2838.1881680000001</v>
      </c>
      <c r="BD30" s="240">
        <v>2843.3202550000001</v>
      </c>
      <c r="BE30" s="333">
        <v>2848.1370000000002</v>
      </c>
      <c r="BF30" s="333">
        <v>2854.4989999999998</v>
      </c>
      <c r="BG30" s="333">
        <v>2861.7289999999998</v>
      </c>
      <c r="BH30" s="333">
        <v>2870.174</v>
      </c>
      <c r="BI30" s="333">
        <v>2878.88</v>
      </c>
      <c r="BJ30" s="333">
        <v>2888.194</v>
      </c>
      <c r="BK30" s="333">
        <v>2900.64</v>
      </c>
      <c r="BL30" s="333">
        <v>2909.277</v>
      </c>
      <c r="BM30" s="333">
        <v>2916.63</v>
      </c>
      <c r="BN30" s="333">
        <v>2920.8220000000001</v>
      </c>
      <c r="BO30" s="333">
        <v>2927.0129999999999</v>
      </c>
      <c r="BP30" s="333">
        <v>2933.3249999999998</v>
      </c>
      <c r="BQ30" s="333">
        <v>2939.7089999999998</v>
      </c>
      <c r="BR30" s="333">
        <v>2946.3049999999998</v>
      </c>
      <c r="BS30" s="333">
        <v>2953.0610000000001</v>
      </c>
      <c r="BT30" s="333">
        <v>2959.9769999999999</v>
      </c>
      <c r="BU30" s="333">
        <v>2967.0549999999998</v>
      </c>
      <c r="BV30" s="333">
        <v>2974.2930000000001</v>
      </c>
    </row>
    <row r="31" spans="1:74" ht="11.1" customHeight="1" x14ac:dyDescent="0.2">
      <c r="A31" s="148" t="s">
        <v>907</v>
      </c>
      <c r="B31" s="210" t="s">
        <v>572</v>
      </c>
      <c r="C31" s="240">
        <v>720.35971582000002</v>
      </c>
      <c r="D31" s="240">
        <v>723.30645286000004</v>
      </c>
      <c r="E31" s="240">
        <v>726.19878074999997</v>
      </c>
      <c r="F31" s="240">
        <v>729.41325013999995</v>
      </c>
      <c r="G31" s="240">
        <v>731.91434669</v>
      </c>
      <c r="H31" s="240">
        <v>734.07862108999996</v>
      </c>
      <c r="I31" s="240">
        <v>734.70870615000001</v>
      </c>
      <c r="J31" s="240">
        <v>737.09736157999998</v>
      </c>
      <c r="K31" s="240">
        <v>740.04722022999999</v>
      </c>
      <c r="L31" s="240">
        <v>744.63235312999996</v>
      </c>
      <c r="M31" s="240">
        <v>747.89906490999999</v>
      </c>
      <c r="N31" s="240">
        <v>750.92142661000003</v>
      </c>
      <c r="O31" s="240">
        <v>753.53900432</v>
      </c>
      <c r="P31" s="240">
        <v>756.19299132000003</v>
      </c>
      <c r="Q31" s="240">
        <v>758.72295370999996</v>
      </c>
      <c r="R31" s="240">
        <v>761.56679472999997</v>
      </c>
      <c r="S31" s="240">
        <v>763.52028041000005</v>
      </c>
      <c r="T31" s="240">
        <v>765.02131399999996</v>
      </c>
      <c r="U31" s="240">
        <v>764.79064201000006</v>
      </c>
      <c r="V31" s="240">
        <v>766.34621158000004</v>
      </c>
      <c r="W31" s="240">
        <v>768.40876920000005</v>
      </c>
      <c r="X31" s="240">
        <v>773.05680537000001</v>
      </c>
      <c r="Y31" s="240">
        <v>774.57447122999997</v>
      </c>
      <c r="Z31" s="240">
        <v>775.04025727999999</v>
      </c>
      <c r="AA31" s="240">
        <v>772.33730595999998</v>
      </c>
      <c r="AB31" s="240">
        <v>772.28697553999996</v>
      </c>
      <c r="AC31" s="240">
        <v>772.77240846999996</v>
      </c>
      <c r="AD31" s="240">
        <v>774.46383594999998</v>
      </c>
      <c r="AE31" s="240">
        <v>775.51812216999997</v>
      </c>
      <c r="AF31" s="240">
        <v>776.60549833000005</v>
      </c>
      <c r="AG31" s="240">
        <v>778.91454208000005</v>
      </c>
      <c r="AH31" s="240">
        <v>779.17666489999999</v>
      </c>
      <c r="AI31" s="240">
        <v>778.58044442999994</v>
      </c>
      <c r="AJ31" s="240">
        <v>774.62889085999996</v>
      </c>
      <c r="AK31" s="240">
        <v>774.18872617</v>
      </c>
      <c r="AL31" s="240">
        <v>774.76296056000001</v>
      </c>
      <c r="AM31" s="240">
        <v>778.09574855999995</v>
      </c>
      <c r="AN31" s="240">
        <v>779.39066518000004</v>
      </c>
      <c r="AO31" s="240">
        <v>780.39186496000002</v>
      </c>
      <c r="AP31" s="240">
        <v>780.77790998</v>
      </c>
      <c r="AQ31" s="240">
        <v>781.43275453000001</v>
      </c>
      <c r="AR31" s="240">
        <v>782.03496068000004</v>
      </c>
      <c r="AS31" s="240">
        <v>782.23213407000003</v>
      </c>
      <c r="AT31" s="240">
        <v>782.99335919999999</v>
      </c>
      <c r="AU31" s="240">
        <v>783.96624169999996</v>
      </c>
      <c r="AV31" s="240">
        <v>785.55404812999996</v>
      </c>
      <c r="AW31" s="240">
        <v>786.64779544999999</v>
      </c>
      <c r="AX31" s="240">
        <v>787.65075020999996</v>
      </c>
      <c r="AY31" s="240">
        <v>788.43057839999994</v>
      </c>
      <c r="AZ31" s="240">
        <v>789.35119857999996</v>
      </c>
      <c r="BA31" s="240">
        <v>790.28027672999997</v>
      </c>
      <c r="BB31" s="240">
        <v>791.15757474999998</v>
      </c>
      <c r="BC31" s="240">
        <v>792.14874741000006</v>
      </c>
      <c r="BD31" s="240">
        <v>793.19355661999998</v>
      </c>
      <c r="BE31" s="333">
        <v>793.96299999999997</v>
      </c>
      <c r="BF31" s="333">
        <v>795.36180000000002</v>
      </c>
      <c r="BG31" s="333">
        <v>797.06110000000001</v>
      </c>
      <c r="BH31" s="333">
        <v>799.15589999999997</v>
      </c>
      <c r="BI31" s="333">
        <v>801.38459999999998</v>
      </c>
      <c r="BJ31" s="333">
        <v>803.8424</v>
      </c>
      <c r="BK31" s="333">
        <v>807.40610000000004</v>
      </c>
      <c r="BL31" s="333">
        <v>809.66449999999998</v>
      </c>
      <c r="BM31" s="333">
        <v>811.49429999999995</v>
      </c>
      <c r="BN31" s="333">
        <v>812.28809999999999</v>
      </c>
      <c r="BO31" s="333">
        <v>813.71669999999995</v>
      </c>
      <c r="BP31" s="333">
        <v>815.17250000000001</v>
      </c>
      <c r="BQ31" s="333">
        <v>816.64660000000003</v>
      </c>
      <c r="BR31" s="333">
        <v>818.16369999999995</v>
      </c>
      <c r="BS31" s="333">
        <v>819.71469999999999</v>
      </c>
      <c r="BT31" s="333">
        <v>821.29960000000005</v>
      </c>
      <c r="BU31" s="333">
        <v>822.91849999999999</v>
      </c>
      <c r="BV31" s="333">
        <v>824.57140000000004</v>
      </c>
    </row>
    <row r="32" spans="1:74" ht="11.1" customHeight="1" x14ac:dyDescent="0.2">
      <c r="A32" s="148" t="s">
        <v>908</v>
      </c>
      <c r="B32" s="210" t="s">
        <v>573</v>
      </c>
      <c r="C32" s="240">
        <v>1623.9785545</v>
      </c>
      <c r="D32" s="240">
        <v>1635.8317331000001</v>
      </c>
      <c r="E32" s="240">
        <v>1645.9243222</v>
      </c>
      <c r="F32" s="240">
        <v>1652.6264487000001</v>
      </c>
      <c r="G32" s="240">
        <v>1660.4202634000001</v>
      </c>
      <c r="H32" s="240">
        <v>1667.6758933000001</v>
      </c>
      <c r="I32" s="240">
        <v>1673.4264306</v>
      </c>
      <c r="J32" s="240">
        <v>1680.3308717</v>
      </c>
      <c r="K32" s="240">
        <v>1687.4223088000001</v>
      </c>
      <c r="L32" s="240">
        <v>1696.4256972000001</v>
      </c>
      <c r="M32" s="240">
        <v>1702.5974099</v>
      </c>
      <c r="N32" s="240">
        <v>1707.6624022000001</v>
      </c>
      <c r="O32" s="240">
        <v>1712.3033430999999</v>
      </c>
      <c r="P32" s="240">
        <v>1714.6428929000001</v>
      </c>
      <c r="Q32" s="240">
        <v>1715.3637205</v>
      </c>
      <c r="R32" s="240">
        <v>1711.8159860999999</v>
      </c>
      <c r="S32" s="240">
        <v>1711.2867495999999</v>
      </c>
      <c r="T32" s="240">
        <v>1711.1261710000001</v>
      </c>
      <c r="U32" s="240">
        <v>1711.9640623</v>
      </c>
      <c r="V32" s="240">
        <v>1712.0684407000001</v>
      </c>
      <c r="W32" s="240">
        <v>1712.0691182</v>
      </c>
      <c r="X32" s="240">
        <v>1714.2056378</v>
      </c>
      <c r="Y32" s="240">
        <v>1712.3192561000001</v>
      </c>
      <c r="Z32" s="240">
        <v>1708.6495163</v>
      </c>
      <c r="AA32" s="240">
        <v>1697.9309783000001</v>
      </c>
      <c r="AB32" s="240">
        <v>1694.6436021</v>
      </c>
      <c r="AC32" s="240">
        <v>1693.5219474999999</v>
      </c>
      <c r="AD32" s="240">
        <v>1698.0468822</v>
      </c>
      <c r="AE32" s="240">
        <v>1698.6460205999999</v>
      </c>
      <c r="AF32" s="240">
        <v>1698.8002300999999</v>
      </c>
      <c r="AG32" s="240">
        <v>1699.9916390999999</v>
      </c>
      <c r="AH32" s="240">
        <v>1698.1443945999999</v>
      </c>
      <c r="AI32" s="240">
        <v>1694.7406249999999</v>
      </c>
      <c r="AJ32" s="240">
        <v>1682.3924945000001</v>
      </c>
      <c r="AK32" s="240">
        <v>1681.4165513</v>
      </c>
      <c r="AL32" s="240">
        <v>1684.4249597</v>
      </c>
      <c r="AM32" s="240">
        <v>1698.5931742</v>
      </c>
      <c r="AN32" s="240">
        <v>1704.1886950000001</v>
      </c>
      <c r="AO32" s="240">
        <v>1708.3869767000001</v>
      </c>
      <c r="AP32" s="240">
        <v>1709.931934</v>
      </c>
      <c r="AQ32" s="240">
        <v>1712.2778013</v>
      </c>
      <c r="AR32" s="240">
        <v>1714.1684932000001</v>
      </c>
      <c r="AS32" s="240">
        <v>1714.1330149999999</v>
      </c>
      <c r="AT32" s="240">
        <v>1716.2166026</v>
      </c>
      <c r="AU32" s="240">
        <v>1718.9482611999999</v>
      </c>
      <c r="AV32" s="240">
        <v>1723.2104356</v>
      </c>
      <c r="AW32" s="240">
        <v>1726.5764022999999</v>
      </c>
      <c r="AX32" s="240">
        <v>1729.9286062000001</v>
      </c>
      <c r="AY32" s="240">
        <v>1733.1008220000001</v>
      </c>
      <c r="AZ32" s="240">
        <v>1736.5501693000001</v>
      </c>
      <c r="BA32" s="240">
        <v>1740.1104227999999</v>
      </c>
      <c r="BB32" s="240">
        <v>1743.7161762000001</v>
      </c>
      <c r="BC32" s="240">
        <v>1747.5472967000001</v>
      </c>
      <c r="BD32" s="240">
        <v>1751.5383781</v>
      </c>
      <c r="BE32" s="333">
        <v>1755.117</v>
      </c>
      <c r="BF32" s="333">
        <v>1759.857</v>
      </c>
      <c r="BG32" s="333">
        <v>1765.1859999999999</v>
      </c>
      <c r="BH32" s="333">
        <v>1771.4649999999999</v>
      </c>
      <c r="BI32" s="333">
        <v>1777.702</v>
      </c>
      <c r="BJ32" s="333">
        <v>1784.2560000000001</v>
      </c>
      <c r="BK32" s="333">
        <v>1792.56</v>
      </c>
      <c r="BL32" s="333">
        <v>1798.6780000000001</v>
      </c>
      <c r="BM32" s="333">
        <v>1804.0409999999999</v>
      </c>
      <c r="BN32" s="333">
        <v>1807.586</v>
      </c>
      <c r="BO32" s="333">
        <v>1812.2380000000001</v>
      </c>
      <c r="BP32" s="333">
        <v>1816.933</v>
      </c>
      <c r="BQ32" s="333">
        <v>1821.5409999999999</v>
      </c>
      <c r="BR32" s="333">
        <v>1826.42</v>
      </c>
      <c r="BS32" s="333">
        <v>1831.44</v>
      </c>
      <c r="BT32" s="333">
        <v>1836.6010000000001</v>
      </c>
      <c r="BU32" s="333">
        <v>1841.903</v>
      </c>
      <c r="BV32" s="333">
        <v>1847.346</v>
      </c>
    </row>
    <row r="33" spans="1:74" s="163" customFormat="1" ht="11.1" customHeight="1" x14ac:dyDescent="0.2">
      <c r="A33" s="148" t="s">
        <v>909</v>
      </c>
      <c r="B33" s="210" t="s">
        <v>574</v>
      </c>
      <c r="C33" s="240">
        <v>879.53804871</v>
      </c>
      <c r="D33" s="240">
        <v>884.77112226999998</v>
      </c>
      <c r="E33" s="240">
        <v>889.32511937000004</v>
      </c>
      <c r="F33" s="240">
        <v>892.35785949000001</v>
      </c>
      <c r="G33" s="240">
        <v>896.18533906000005</v>
      </c>
      <c r="H33" s="240">
        <v>899.96537755999998</v>
      </c>
      <c r="I33" s="240">
        <v>902.64376005999998</v>
      </c>
      <c r="J33" s="240">
        <v>907.11957762999998</v>
      </c>
      <c r="K33" s="240">
        <v>912.33861534000005</v>
      </c>
      <c r="L33" s="240">
        <v>919.65490452999995</v>
      </c>
      <c r="M33" s="240">
        <v>925.34485900000004</v>
      </c>
      <c r="N33" s="240">
        <v>930.76251009999999</v>
      </c>
      <c r="O33" s="240">
        <v>936.36248539999997</v>
      </c>
      <c r="P33" s="240">
        <v>940.89455908000002</v>
      </c>
      <c r="Q33" s="240">
        <v>944.81335870999999</v>
      </c>
      <c r="R33" s="240">
        <v>948.51912642000002</v>
      </c>
      <c r="S33" s="240">
        <v>950.91119633999995</v>
      </c>
      <c r="T33" s="240">
        <v>952.38981059000002</v>
      </c>
      <c r="U33" s="240">
        <v>950.72440019999999</v>
      </c>
      <c r="V33" s="240">
        <v>952.04902987000003</v>
      </c>
      <c r="W33" s="240">
        <v>954.13313061999997</v>
      </c>
      <c r="X33" s="240">
        <v>959.25434887999995</v>
      </c>
      <c r="Y33" s="240">
        <v>961.14915694000001</v>
      </c>
      <c r="Z33" s="240">
        <v>962.09520125999995</v>
      </c>
      <c r="AA33" s="240">
        <v>960.00011729000005</v>
      </c>
      <c r="AB33" s="240">
        <v>960.6179075</v>
      </c>
      <c r="AC33" s="240">
        <v>961.85620734999998</v>
      </c>
      <c r="AD33" s="240">
        <v>964.22141405000002</v>
      </c>
      <c r="AE33" s="240">
        <v>966.32093527999996</v>
      </c>
      <c r="AF33" s="240">
        <v>968.66116824000005</v>
      </c>
      <c r="AG33" s="240">
        <v>973.86480254000003</v>
      </c>
      <c r="AH33" s="240">
        <v>974.71944176</v>
      </c>
      <c r="AI33" s="240">
        <v>973.84777553000004</v>
      </c>
      <c r="AJ33" s="240">
        <v>965.95802045999994</v>
      </c>
      <c r="AK33" s="240">
        <v>965.60258080999995</v>
      </c>
      <c r="AL33" s="240">
        <v>967.48967321999999</v>
      </c>
      <c r="AM33" s="240">
        <v>975.78609445999996</v>
      </c>
      <c r="AN33" s="240">
        <v>979.03315340999995</v>
      </c>
      <c r="AO33" s="240">
        <v>981.39764682999999</v>
      </c>
      <c r="AP33" s="240">
        <v>980.79371732000004</v>
      </c>
      <c r="AQ33" s="240">
        <v>982.95747274999997</v>
      </c>
      <c r="AR33" s="240">
        <v>985.80305571999997</v>
      </c>
      <c r="AS33" s="240">
        <v>990.88622353000005</v>
      </c>
      <c r="AT33" s="240">
        <v>993.92864357999997</v>
      </c>
      <c r="AU33" s="240">
        <v>996.48607317000005</v>
      </c>
      <c r="AV33" s="240">
        <v>998.05797438000002</v>
      </c>
      <c r="AW33" s="240">
        <v>1000.0208265</v>
      </c>
      <c r="AX33" s="240">
        <v>1001.8740916</v>
      </c>
      <c r="AY33" s="240">
        <v>1003.3378311</v>
      </c>
      <c r="AZ33" s="240">
        <v>1005.1818762</v>
      </c>
      <c r="BA33" s="240">
        <v>1007.1262883000001</v>
      </c>
      <c r="BB33" s="240">
        <v>1009.1941395</v>
      </c>
      <c r="BC33" s="240">
        <v>1011.3219815</v>
      </c>
      <c r="BD33" s="240">
        <v>1013.5328865</v>
      </c>
      <c r="BE33" s="333">
        <v>1015.4450000000001</v>
      </c>
      <c r="BF33" s="333">
        <v>1018.1079999999999</v>
      </c>
      <c r="BG33" s="333">
        <v>1021.1420000000001</v>
      </c>
      <c r="BH33" s="333">
        <v>1024.864</v>
      </c>
      <c r="BI33" s="333">
        <v>1028.3979999999999</v>
      </c>
      <c r="BJ33" s="333">
        <v>1032.0609999999999</v>
      </c>
      <c r="BK33" s="333">
        <v>1036.5940000000001</v>
      </c>
      <c r="BL33" s="333">
        <v>1039.9649999999999</v>
      </c>
      <c r="BM33" s="333">
        <v>1042.913</v>
      </c>
      <c r="BN33" s="333">
        <v>1044.8330000000001</v>
      </c>
      <c r="BO33" s="333">
        <v>1047.3879999999999</v>
      </c>
      <c r="BP33" s="333">
        <v>1049.973</v>
      </c>
      <c r="BQ33" s="333">
        <v>1052.5360000000001</v>
      </c>
      <c r="BR33" s="333">
        <v>1055.222</v>
      </c>
      <c r="BS33" s="333">
        <v>1057.9780000000001</v>
      </c>
      <c r="BT33" s="333">
        <v>1060.8030000000001</v>
      </c>
      <c r="BU33" s="333">
        <v>1063.6990000000001</v>
      </c>
      <c r="BV33" s="333">
        <v>1066.664</v>
      </c>
    </row>
    <row r="34" spans="1:74" s="163" customFormat="1" ht="11.1" customHeight="1" x14ac:dyDescent="0.2">
      <c r="A34" s="148" t="s">
        <v>910</v>
      </c>
      <c r="B34" s="210" t="s">
        <v>575</v>
      </c>
      <c r="C34" s="240">
        <v>2098.4471656000001</v>
      </c>
      <c r="D34" s="240">
        <v>2106.8451113000001</v>
      </c>
      <c r="E34" s="240">
        <v>2115.68813</v>
      </c>
      <c r="F34" s="240">
        <v>2124.3858128000002</v>
      </c>
      <c r="G34" s="240">
        <v>2134.5617843999999</v>
      </c>
      <c r="H34" s="240">
        <v>2145.6256358000001</v>
      </c>
      <c r="I34" s="240">
        <v>2158.4946372999998</v>
      </c>
      <c r="J34" s="240">
        <v>2170.6462956999999</v>
      </c>
      <c r="K34" s="240">
        <v>2182.9978811999999</v>
      </c>
      <c r="L34" s="240">
        <v>2194.0682685000002</v>
      </c>
      <c r="M34" s="240">
        <v>2207.9305522</v>
      </c>
      <c r="N34" s="240">
        <v>2223.1036070999999</v>
      </c>
      <c r="O34" s="240">
        <v>2242.4908037</v>
      </c>
      <c r="P34" s="240">
        <v>2258.1078728000002</v>
      </c>
      <c r="Q34" s="240">
        <v>2272.8581850999999</v>
      </c>
      <c r="R34" s="240">
        <v>2289.9191901999998</v>
      </c>
      <c r="S34" s="240">
        <v>2300.5529015000002</v>
      </c>
      <c r="T34" s="240">
        <v>2307.9367686999999</v>
      </c>
      <c r="U34" s="240">
        <v>2305.5321472999999</v>
      </c>
      <c r="V34" s="240">
        <v>2311.3203096000002</v>
      </c>
      <c r="W34" s="240">
        <v>2318.7626111999998</v>
      </c>
      <c r="X34" s="240">
        <v>2333.0685991</v>
      </c>
      <c r="Y34" s="240">
        <v>2339.9120186999999</v>
      </c>
      <c r="Z34" s="240">
        <v>2344.5024171</v>
      </c>
      <c r="AA34" s="240">
        <v>2342.4564756</v>
      </c>
      <c r="AB34" s="240">
        <v>2345.8283207999998</v>
      </c>
      <c r="AC34" s="240">
        <v>2350.2346339999999</v>
      </c>
      <c r="AD34" s="240">
        <v>2358.1107029999998</v>
      </c>
      <c r="AE34" s="240">
        <v>2362.7594860999998</v>
      </c>
      <c r="AF34" s="240">
        <v>2366.6162711000002</v>
      </c>
      <c r="AG34" s="240">
        <v>2369.4222206999998</v>
      </c>
      <c r="AH34" s="240">
        <v>2371.8891374999998</v>
      </c>
      <c r="AI34" s="240">
        <v>2373.7581842999998</v>
      </c>
      <c r="AJ34" s="240">
        <v>2372.4961549</v>
      </c>
      <c r="AK34" s="240">
        <v>2375.0693658</v>
      </c>
      <c r="AL34" s="240">
        <v>2378.9446112000001</v>
      </c>
      <c r="AM34" s="240">
        <v>2384.0556621999999</v>
      </c>
      <c r="AN34" s="240">
        <v>2390.5846477</v>
      </c>
      <c r="AO34" s="240">
        <v>2398.4653389999999</v>
      </c>
      <c r="AP34" s="240">
        <v>2412.2286042000001</v>
      </c>
      <c r="AQ34" s="240">
        <v>2419.4145560000002</v>
      </c>
      <c r="AR34" s="240">
        <v>2424.5540627</v>
      </c>
      <c r="AS34" s="240">
        <v>2424.3708141000002</v>
      </c>
      <c r="AT34" s="240">
        <v>2427.8746627999999</v>
      </c>
      <c r="AU34" s="240">
        <v>2431.7892986000002</v>
      </c>
      <c r="AV34" s="240">
        <v>2437.2910805000001</v>
      </c>
      <c r="AW34" s="240">
        <v>2441.1450218</v>
      </c>
      <c r="AX34" s="240">
        <v>2444.5274813999999</v>
      </c>
      <c r="AY34" s="240">
        <v>2446.2549942999999</v>
      </c>
      <c r="AZ34" s="240">
        <v>2449.5820889000001</v>
      </c>
      <c r="BA34" s="240">
        <v>2453.3253005000001</v>
      </c>
      <c r="BB34" s="240">
        <v>2457.6884832000001</v>
      </c>
      <c r="BC34" s="240">
        <v>2462.1110377999998</v>
      </c>
      <c r="BD34" s="240">
        <v>2466.7968185</v>
      </c>
      <c r="BE34" s="333">
        <v>2470.8910000000001</v>
      </c>
      <c r="BF34" s="333">
        <v>2476.7440000000001</v>
      </c>
      <c r="BG34" s="333">
        <v>2483.5030000000002</v>
      </c>
      <c r="BH34" s="333">
        <v>2492.3409999999999</v>
      </c>
      <c r="BI34" s="333">
        <v>2500.027</v>
      </c>
      <c r="BJ34" s="333">
        <v>2507.7370000000001</v>
      </c>
      <c r="BK34" s="333">
        <v>2516.529</v>
      </c>
      <c r="BL34" s="333">
        <v>2523.491</v>
      </c>
      <c r="BM34" s="333">
        <v>2529.683</v>
      </c>
      <c r="BN34" s="333">
        <v>2534.0650000000001</v>
      </c>
      <c r="BO34" s="333">
        <v>2539.4929999999999</v>
      </c>
      <c r="BP34" s="333">
        <v>2544.9290000000001</v>
      </c>
      <c r="BQ34" s="333">
        <v>2550.1060000000002</v>
      </c>
      <c r="BR34" s="333">
        <v>2555.7579999999998</v>
      </c>
      <c r="BS34" s="333">
        <v>2561.6190000000001</v>
      </c>
      <c r="BT34" s="333">
        <v>2567.6880000000001</v>
      </c>
      <c r="BU34" s="333">
        <v>2573.9650000000001</v>
      </c>
      <c r="BV34" s="333">
        <v>2580.4499999999998</v>
      </c>
    </row>
    <row r="35" spans="1:74" s="163" customFormat="1" ht="11.1" customHeight="1" x14ac:dyDescent="0.2">
      <c r="A35" s="148"/>
      <c r="B35" s="168" t="s">
        <v>39</v>
      </c>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247"/>
      <c r="AC35" s="247"/>
      <c r="AD35" s="247"/>
      <c r="AE35" s="247"/>
      <c r="AF35" s="247"/>
      <c r="AG35" s="247"/>
      <c r="AH35" s="247"/>
      <c r="AI35" s="247"/>
      <c r="AJ35" s="247"/>
      <c r="AK35" s="247"/>
      <c r="AL35" s="247"/>
      <c r="AM35" s="247"/>
      <c r="AN35" s="247"/>
      <c r="AO35" s="247"/>
      <c r="AP35" s="247"/>
      <c r="AQ35" s="247"/>
      <c r="AR35" s="247"/>
      <c r="AS35" s="247"/>
      <c r="AT35" s="247"/>
      <c r="AU35" s="247"/>
      <c r="AV35" s="247"/>
      <c r="AW35" s="247"/>
      <c r="AX35" s="247"/>
      <c r="AY35" s="247"/>
      <c r="AZ35" s="247"/>
      <c r="BA35" s="247"/>
      <c r="BB35" s="247"/>
      <c r="BC35" s="247"/>
      <c r="BD35" s="247"/>
      <c r="BE35" s="348"/>
      <c r="BF35" s="348"/>
      <c r="BG35" s="348"/>
      <c r="BH35" s="348"/>
      <c r="BI35" s="348"/>
      <c r="BJ35" s="348"/>
      <c r="BK35" s="348"/>
      <c r="BL35" s="348"/>
      <c r="BM35" s="348"/>
      <c r="BN35" s="348"/>
      <c r="BO35" s="348"/>
      <c r="BP35" s="348"/>
      <c r="BQ35" s="348"/>
      <c r="BR35" s="348"/>
      <c r="BS35" s="348"/>
      <c r="BT35" s="348"/>
      <c r="BU35" s="348"/>
      <c r="BV35" s="348"/>
    </row>
    <row r="36" spans="1:74" s="163" customFormat="1" ht="11.1" customHeight="1" x14ac:dyDescent="0.2">
      <c r="A36" s="148" t="s">
        <v>911</v>
      </c>
      <c r="B36" s="210" t="s">
        <v>568</v>
      </c>
      <c r="C36" s="240">
        <v>5788.0770388000001</v>
      </c>
      <c r="D36" s="240">
        <v>5790.8028205000001</v>
      </c>
      <c r="E36" s="240">
        <v>5794.6929811</v>
      </c>
      <c r="F36" s="240">
        <v>5800.0194844999996</v>
      </c>
      <c r="G36" s="240">
        <v>5805.5676789999998</v>
      </c>
      <c r="H36" s="240">
        <v>5809.7512585000004</v>
      </c>
      <c r="I36" s="240">
        <v>5811.4526062000004</v>
      </c>
      <c r="J36" s="240">
        <v>5811.4288610000003</v>
      </c>
      <c r="K36" s="240">
        <v>5810.9058507</v>
      </c>
      <c r="L36" s="240">
        <v>5810.8663825000003</v>
      </c>
      <c r="M36" s="240">
        <v>5811.3211795999996</v>
      </c>
      <c r="N36" s="240">
        <v>5812.0379443000002</v>
      </c>
      <c r="O36" s="240">
        <v>5812.7652644999998</v>
      </c>
      <c r="P36" s="240">
        <v>5813.1752692999999</v>
      </c>
      <c r="Q36" s="240">
        <v>5812.9209733999996</v>
      </c>
      <c r="R36" s="240">
        <v>5811.9481581</v>
      </c>
      <c r="S36" s="240">
        <v>5811.3736711000001</v>
      </c>
      <c r="T36" s="240">
        <v>5812.6071270000002</v>
      </c>
      <c r="U36" s="240">
        <v>5816.5962293000002</v>
      </c>
      <c r="V36" s="240">
        <v>5822.4410380999998</v>
      </c>
      <c r="W36" s="240">
        <v>5828.7797025999998</v>
      </c>
      <c r="X36" s="240">
        <v>5834.5398223000002</v>
      </c>
      <c r="Y36" s="240">
        <v>5839.8067985999996</v>
      </c>
      <c r="Z36" s="240">
        <v>5844.9554834</v>
      </c>
      <c r="AA36" s="240">
        <v>5850.2082372000004</v>
      </c>
      <c r="AB36" s="240">
        <v>5855.177455</v>
      </c>
      <c r="AC36" s="240">
        <v>5859.3230402999998</v>
      </c>
      <c r="AD36" s="240">
        <v>5862.2104787999997</v>
      </c>
      <c r="AE36" s="240">
        <v>5863.8275839999997</v>
      </c>
      <c r="AF36" s="240">
        <v>5864.2677518999999</v>
      </c>
      <c r="AG36" s="240">
        <v>5863.7014061</v>
      </c>
      <c r="AH36" s="240">
        <v>5862.6070824999997</v>
      </c>
      <c r="AI36" s="240">
        <v>5861.5403452</v>
      </c>
      <c r="AJ36" s="240">
        <v>5860.9074284999997</v>
      </c>
      <c r="AK36" s="240">
        <v>5860.5172488999997</v>
      </c>
      <c r="AL36" s="240">
        <v>5860.0293930999997</v>
      </c>
      <c r="AM36" s="240">
        <v>5859.2555025000001</v>
      </c>
      <c r="AN36" s="240">
        <v>5858.6154371000002</v>
      </c>
      <c r="AO36" s="240">
        <v>5858.6811115</v>
      </c>
      <c r="AP36" s="240">
        <v>5859.9879916999998</v>
      </c>
      <c r="AQ36" s="240">
        <v>5862.9257487000004</v>
      </c>
      <c r="AR36" s="240">
        <v>5867.8476050999998</v>
      </c>
      <c r="AS36" s="240">
        <v>5874.7501765999996</v>
      </c>
      <c r="AT36" s="240">
        <v>5882.2036521</v>
      </c>
      <c r="AU36" s="240">
        <v>5888.4216139</v>
      </c>
      <c r="AV36" s="240">
        <v>5892.1446556999999</v>
      </c>
      <c r="AW36" s="240">
        <v>5894.2214169999997</v>
      </c>
      <c r="AX36" s="240">
        <v>5896.0275488999996</v>
      </c>
      <c r="AY36" s="240">
        <v>5898.6439690999996</v>
      </c>
      <c r="AZ36" s="240">
        <v>5901.9726634999997</v>
      </c>
      <c r="BA36" s="240">
        <v>5905.6208846</v>
      </c>
      <c r="BB36" s="240">
        <v>5909.2460584</v>
      </c>
      <c r="BC36" s="240">
        <v>5912.7063046000003</v>
      </c>
      <c r="BD36" s="240">
        <v>5915.9099161000004</v>
      </c>
      <c r="BE36" s="333">
        <v>5918.8069999999998</v>
      </c>
      <c r="BF36" s="333">
        <v>5921.5140000000001</v>
      </c>
      <c r="BG36" s="333">
        <v>5924.1909999999998</v>
      </c>
      <c r="BH36" s="333">
        <v>5926.9620000000004</v>
      </c>
      <c r="BI36" s="333">
        <v>5929.82</v>
      </c>
      <c r="BJ36" s="333">
        <v>5932.7219999999998</v>
      </c>
      <c r="BK36" s="333">
        <v>5935.63</v>
      </c>
      <c r="BL36" s="333">
        <v>5938.5159999999996</v>
      </c>
      <c r="BM36" s="333">
        <v>5941.3559999999998</v>
      </c>
      <c r="BN36" s="333">
        <v>5944.1409999999996</v>
      </c>
      <c r="BO36" s="333">
        <v>5946.9229999999998</v>
      </c>
      <c r="BP36" s="333">
        <v>5949.7730000000001</v>
      </c>
      <c r="BQ36" s="333">
        <v>5952.74</v>
      </c>
      <c r="BR36" s="333">
        <v>5955.7889999999998</v>
      </c>
      <c r="BS36" s="333">
        <v>5958.8670000000002</v>
      </c>
      <c r="BT36" s="333">
        <v>5961.9309999999996</v>
      </c>
      <c r="BU36" s="333">
        <v>5964.9790000000003</v>
      </c>
      <c r="BV36" s="333">
        <v>5968.02</v>
      </c>
    </row>
    <row r="37" spans="1:74" s="163" customFormat="1" ht="11.1" customHeight="1" x14ac:dyDescent="0.2">
      <c r="A37" s="148" t="s">
        <v>912</v>
      </c>
      <c r="B37" s="210" t="s">
        <v>601</v>
      </c>
      <c r="C37" s="240">
        <v>15891.821808000001</v>
      </c>
      <c r="D37" s="240">
        <v>15897.781311999999</v>
      </c>
      <c r="E37" s="240">
        <v>15906.873917999999</v>
      </c>
      <c r="F37" s="240">
        <v>15919.860793</v>
      </c>
      <c r="G37" s="240">
        <v>15933.518856999999</v>
      </c>
      <c r="H37" s="240">
        <v>15943.62897</v>
      </c>
      <c r="I37" s="240">
        <v>15947.218798</v>
      </c>
      <c r="J37" s="240">
        <v>15946.303217999999</v>
      </c>
      <c r="K37" s="240">
        <v>15944.143914</v>
      </c>
      <c r="L37" s="240">
        <v>15943.327499999999</v>
      </c>
      <c r="M37" s="240">
        <v>15943.740315999999</v>
      </c>
      <c r="N37" s="240">
        <v>15944.593631</v>
      </c>
      <c r="O37" s="240">
        <v>15945.189356999999</v>
      </c>
      <c r="P37" s="240">
        <v>15945.191962000001</v>
      </c>
      <c r="Q37" s="240">
        <v>15944.356557999999</v>
      </c>
      <c r="R37" s="240">
        <v>15942.677479</v>
      </c>
      <c r="S37" s="240">
        <v>15941.105952</v>
      </c>
      <c r="T37" s="240">
        <v>15940.832431000001</v>
      </c>
      <c r="U37" s="240">
        <v>15942.666762000001</v>
      </c>
      <c r="V37" s="240">
        <v>15945.89637</v>
      </c>
      <c r="W37" s="240">
        <v>15949.428076</v>
      </c>
      <c r="X37" s="240">
        <v>15952.429819999999</v>
      </c>
      <c r="Y37" s="240">
        <v>15955.114016</v>
      </c>
      <c r="Z37" s="240">
        <v>15957.954199</v>
      </c>
      <c r="AA37" s="240">
        <v>15961.028623</v>
      </c>
      <c r="AB37" s="240">
        <v>15962.834424999999</v>
      </c>
      <c r="AC37" s="240">
        <v>15961.473463</v>
      </c>
      <c r="AD37" s="240">
        <v>15955.785209</v>
      </c>
      <c r="AE37" s="240">
        <v>15947.559579000001</v>
      </c>
      <c r="AF37" s="240">
        <v>15939.324106</v>
      </c>
      <c r="AG37" s="240">
        <v>15933.023241000001</v>
      </c>
      <c r="AH37" s="240">
        <v>15928.269125999999</v>
      </c>
      <c r="AI37" s="240">
        <v>15924.090826</v>
      </c>
      <c r="AJ37" s="240">
        <v>15919.698710999999</v>
      </c>
      <c r="AK37" s="240">
        <v>15915.028387</v>
      </c>
      <c r="AL37" s="240">
        <v>15910.196765999999</v>
      </c>
      <c r="AM37" s="240">
        <v>15905.447871</v>
      </c>
      <c r="AN37" s="240">
        <v>15901.534165999999</v>
      </c>
      <c r="AO37" s="240">
        <v>15899.335228</v>
      </c>
      <c r="AP37" s="240">
        <v>15899.859458999999</v>
      </c>
      <c r="AQ37" s="240">
        <v>15904.630579000001</v>
      </c>
      <c r="AR37" s="240">
        <v>15915.301133000001</v>
      </c>
      <c r="AS37" s="240">
        <v>15932.331759999999</v>
      </c>
      <c r="AT37" s="240">
        <v>15951.415462000001</v>
      </c>
      <c r="AU37" s="240">
        <v>15967.053330000001</v>
      </c>
      <c r="AV37" s="240">
        <v>15975.349163000001</v>
      </c>
      <c r="AW37" s="240">
        <v>15978.817573</v>
      </c>
      <c r="AX37" s="240">
        <v>15981.575875</v>
      </c>
      <c r="AY37" s="240">
        <v>15986.846062000001</v>
      </c>
      <c r="AZ37" s="240">
        <v>15994.268817</v>
      </c>
      <c r="BA37" s="240">
        <v>16002.589497999999</v>
      </c>
      <c r="BB37" s="240">
        <v>16010.756987999999</v>
      </c>
      <c r="BC37" s="240">
        <v>16018.534272000001</v>
      </c>
      <c r="BD37" s="240">
        <v>16025.887857</v>
      </c>
      <c r="BE37" s="333">
        <v>16032.82</v>
      </c>
      <c r="BF37" s="333">
        <v>16039.46</v>
      </c>
      <c r="BG37" s="333">
        <v>16045.97</v>
      </c>
      <c r="BH37" s="333">
        <v>16052.48</v>
      </c>
      <c r="BI37" s="333">
        <v>16058.96</v>
      </c>
      <c r="BJ37" s="333">
        <v>16065.32</v>
      </c>
      <c r="BK37" s="333">
        <v>16071.52</v>
      </c>
      <c r="BL37" s="333">
        <v>16077.57</v>
      </c>
      <c r="BM37" s="333">
        <v>16083.52</v>
      </c>
      <c r="BN37" s="333">
        <v>16089.43</v>
      </c>
      <c r="BO37" s="333">
        <v>16095.41</v>
      </c>
      <c r="BP37" s="333">
        <v>16101.59</v>
      </c>
      <c r="BQ37" s="333">
        <v>16108.09</v>
      </c>
      <c r="BR37" s="333">
        <v>16114.93</v>
      </c>
      <c r="BS37" s="333">
        <v>16122.15</v>
      </c>
      <c r="BT37" s="333">
        <v>16129.72</v>
      </c>
      <c r="BU37" s="333">
        <v>16137.55</v>
      </c>
      <c r="BV37" s="333">
        <v>16145.5</v>
      </c>
    </row>
    <row r="38" spans="1:74" s="163" customFormat="1" ht="11.1" customHeight="1" x14ac:dyDescent="0.2">
      <c r="A38" s="148" t="s">
        <v>913</v>
      </c>
      <c r="B38" s="210" t="s">
        <v>569</v>
      </c>
      <c r="C38" s="240">
        <v>18538.765454</v>
      </c>
      <c r="D38" s="240">
        <v>18540.783575000001</v>
      </c>
      <c r="E38" s="240">
        <v>18544.848719000001</v>
      </c>
      <c r="F38" s="240">
        <v>18551.835988999999</v>
      </c>
      <c r="G38" s="240">
        <v>18561.208535000002</v>
      </c>
      <c r="H38" s="240">
        <v>18572.076514</v>
      </c>
      <c r="I38" s="240">
        <v>18583.65193</v>
      </c>
      <c r="J38" s="240">
        <v>18595.554164000001</v>
      </c>
      <c r="K38" s="240">
        <v>18607.504441000001</v>
      </c>
      <c r="L38" s="240">
        <v>18619.299998999999</v>
      </c>
      <c r="M38" s="240">
        <v>18631.042128000001</v>
      </c>
      <c r="N38" s="240">
        <v>18642.908128999999</v>
      </c>
      <c r="O38" s="240">
        <v>18654.947107</v>
      </c>
      <c r="P38" s="240">
        <v>18666.695374999999</v>
      </c>
      <c r="Q38" s="240">
        <v>18677.561049</v>
      </c>
      <c r="R38" s="240">
        <v>18687.302689</v>
      </c>
      <c r="S38" s="240">
        <v>18697.08064</v>
      </c>
      <c r="T38" s="240">
        <v>18708.405691</v>
      </c>
      <c r="U38" s="240">
        <v>18722.318912999999</v>
      </c>
      <c r="V38" s="240">
        <v>18737.982488000001</v>
      </c>
      <c r="W38" s="240">
        <v>18754.088881</v>
      </c>
      <c r="X38" s="240">
        <v>18769.618659</v>
      </c>
      <c r="Y38" s="240">
        <v>18784.704806000002</v>
      </c>
      <c r="Z38" s="240">
        <v>18799.768413000002</v>
      </c>
      <c r="AA38" s="240">
        <v>18814.881862999999</v>
      </c>
      <c r="AB38" s="240">
        <v>18828.722720999998</v>
      </c>
      <c r="AC38" s="240">
        <v>18839.619847000002</v>
      </c>
      <c r="AD38" s="240">
        <v>18846.318267999999</v>
      </c>
      <c r="AE38" s="240">
        <v>18849.227673000001</v>
      </c>
      <c r="AF38" s="240">
        <v>18849.173921000001</v>
      </c>
      <c r="AG38" s="240">
        <v>18846.983960000001</v>
      </c>
      <c r="AH38" s="240">
        <v>18843.489116000001</v>
      </c>
      <c r="AI38" s="240">
        <v>18839.521809000002</v>
      </c>
      <c r="AJ38" s="240">
        <v>18835.773211</v>
      </c>
      <c r="AK38" s="240">
        <v>18832.369513000001</v>
      </c>
      <c r="AL38" s="240">
        <v>18829.295661</v>
      </c>
      <c r="AM38" s="240">
        <v>18826.595270999998</v>
      </c>
      <c r="AN38" s="240">
        <v>18824.546643999998</v>
      </c>
      <c r="AO38" s="240">
        <v>18823.486752000001</v>
      </c>
      <c r="AP38" s="240">
        <v>18824.143728999999</v>
      </c>
      <c r="AQ38" s="240">
        <v>18828.810345000002</v>
      </c>
      <c r="AR38" s="240">
        <v>18840.170535000001</v>
      </c>
      <c r="AS38" s="240">
        <v>18859.369773999999</v>
      </c>
      <c r="AT38" s="240">
        <v>18881.399722999999</v>
      </c>
      <c r="AU38" s="240">
        <v>18899.713586000002</v>
      </c>
      <c r="AV38" s="240">
        <v>18909.636675999998</v>
      </c>
      <c r="AW38" s="240">
        <v>18913.982738999999</v>
      </c>
      <c r="AX38" s="240">
        <v>18917.437631000001</v>
      </c>
      <c r="AY38" s="240">
        <v>18923.741925999999</v>
      </c>
      <c r="AZ38" s="240">
        <v>18932.855080000001</v>
      </c>
      <c r="BA38" s="240">
        <v>18943.791270999998</v>
      </c>
      <c r="BB38" s="240">
        <v>18955.599498</v>
      </c>
      <c r="BC38" s="240">
        <v>18967.468047999999</v>
      </c>
      <c r="BD38" s="240">
        <v>18978.620035</v>
      </c>
      <c r="BE38" s="333">
        <v>18988.5</v>
      </c>
      <c r="BF38" s="333">
        <v>18997.46</v>
      </c>
      <c r="BG38" s="333">
        <v>19006.07</v>
      </c>
      <c r="BH38" s="333">
        <v>19014.72</v>
      </c>
      <c r="BI38" s="333">
        <v>19023.14</v>
      </c>
      <c r="BJ38" s="333">
        <v>19030.88</v>
      </c>
      <c r="BK38" s="333">
        <v>19037.669999999998</v>
      </c>
      <c r="BL38" s="333">
        <v>19044.02</v>
      </c>
      <c r="BM38" s="333">
        <v>19050.61</v>
      </c>
      <c r="BN38" s="333">
        <v>19057.96</v>
      </c>
      <c r="BO38" s="333">
        <v>19066.02</v>
      </c>
      <c r="BP38" s="333">
        <v>19074.53</v>
      </c>
      <c r="BQ38" s="333">
        <v>19083.349999999999</v>
      </c>
      <c r="BR38" s="333">
        <v>19092.54</v>
      </c>
      <c r="BS38" s="333">
        <v>19102.240000000002</v>
      </c>
      <c r="BT38" s="333">
        <v>19112.53</v>
      </c>
      <c r="BU38" s="333">
        <v>19123.259999999998</v>
      </c>
      <c r="BV38" s="333">
        <v>19134.2</v>
      </c>
    </row>
    <row r="39" spans="1:74" s="163" customFormat="1" ht="11.1" customHeight="1" x14ac:dyDescent="0.2">
      <c r="A39" s="148" t="s">
        <v>914</v>
      </c>
      <c r="B39" s="210" t="s">
        <v>570</v>
      </c>
      <c r="C39" s="240">
        <v>8380.1596527000002</v>
      </c>
      <c r="D39" s="240">
        <v>8381.2496073999991</v>
      </c>
      <c r="E39" s="240">
        <v>8383.1082714999993</v>
      </c>
      <c r="F39" s="240">
        <v>8386.1140059000008</v>
      </c>
      <c r="G39" s="240">
        <v>8390.3732966999996</v>
      </c>
      <c r="H39" s="240">
        <v>8395.9246609999991</v>
      </c>
      <c r="I39" s="240">
        <v>8402.7081699999999</v>
      </c>
      <c r="J39" s="240">
        <v>8410.2701094000004</v>
      </c>
      <c r="K39" s="240">
        <v>8418.0583184000006</v>
      </c>
      <c r="L39" s="240">
        <v>8425.6292159999994</v>
      </c>
      <c r="M39" s="240">
        <v>8432.9735395000007</v>
      </c>
      <c r="N39" s="240">
        <v>8440.1906056999997</v>
      </c>
      <c r="O39" s="240">
        <v>8447.3767705999999</v>
      </c>
      <c r="P39" s="240">
        <v>8454.6165459999993</v>
      </c>
      <c r="Q39" s="240">
        <v>8461.9914829999998</v>
      </c>
      <c r="R39" s="240">
        <v>8469.4472800999993</v>
      </c>
      <c r="S39" s="240">
        <v>8476.3862257000001</v>
      </c>
      <c r="T39" s="240">
        <v>8482.0747558999992</v>
      </c>
      <c r="U39" s="240">
        <v>8486.0359618999992</v>
      </c>
      <c r="V39" s="240">
        <v>8488.8195565000005</v>
      </c>
      <c r="W39" s="240">
        <v>8491.2319074000006</v>
      </c>
      <c r="X39" s="240">
        <v>8493.9333392000008</v>
      </c>
      <c r="Y39" s="240">
        <v>8497.0000024000001</v>
      </c>
      <c r="Z39" s="240">
        <v>8500.3620040999995</v>
      </c>
      <c r="AA39" s="240">
        <v>8503.7758677999991</v>
      </c>
      <c r="AB39" s="240">
        <v>8506.3037820000009</v>
      </c>
      <c r="AC39" s="240">
        <v>8506.8343513</v>
      </c>
      <c r="AD39" s="240">
        <v>8504.7857425999991</v>
      </c>
      <c r="AE39" s="240">
        <v>8501.6943702999997</v>
      </c>
      <c r="AF39" s="240">
        <v>8499.6262110000007</v>
      </c>
      <c r="AG39" s="240">
        <v>8500.0749629999991</v>
      </c>
      <c r="AH39" s="240">
        <v>8502.2452116000004</v>
      </c>
      <c r="AI39" s="240">
        <v>8504.7692638000008</v>
      </c>
      <c r="AJ39" s="240">
        <v>8506.6040778999995</v>
      </c>
      <c r="AK39" s="240">
        <v>8508.0052166000005</v>
      </c>
      <c r="AL39" s="240">
        <v>8509.5528935999992</v>
      </c>
      <c r="AM39" s="240">
        <v>8511.7118776000007</v>
      </c>
      <c r="AN39" s="240">
        <v>8514.4851565999998</v>
      </c>
      <c r="AO39" s="240">
        <v>8517.7602731999996</v>
      </c>
      <c r="AP39" s="240">
        <v>8521.6619123</v>
      </c>
      <c r="AQ39" s="240">
        <v>8527.2633277000004</v>
      </c>
      <c r="AR39" s="240">
        <v>8535.8749153000008</v>
      </c>
      <c r="AS39" s="240">
        <v>8548.0993008999994</v>
      </c>
      <c r="AT39" s="240">
        <v>8561.7080287000008</v>
      </c>
      <c r="AU39" s="240">
        <v>8573.7648728000004</v>
      </c>
      <c r="AV39" s="240">
        <v>8582.1822489999995</v>
      </c>
      <c r="AW39" s="240">
        <v>8588.2671394999998</v>
      </c>
      <c r="AX39" s="240">
        <v>8594.1751679999998</v>
      </c>
      <c r="AY39" s="240">
        <v>8601.6058477999995</v>
      </c>
      <c r="AZ39" s="240">
        <v>8610.4342500000002</v>
      </c>
      <c r="BA39" s="240">
        <v>8620.0793353000008</v>
      </c>
      <c r="BB39" s="240">
        <v>8629.9820242999995</v>
      </c>
      <c r="BC39" s="240">
        <v>8639.6710781999991</v>
      </c>
      <c r="BD39" s="240">
        <v>8648.6972179999993</v>
      </c>
      <c r="BE39" s="333">
        <v>8656.75</v>
      </c>
      <c r="BF39" s="333">
        <v>8664.0750000000007</v>
      </c>
      <c r="BG39" s="333">
        <v>8671.0560000000005</v>
      </c>
      <c r="BH39" s="333">
        <v>8677.9950000000008</v>
      </c>
      <c r="BI39" s="333">
        <v>8684.8670000000002</v>
      </c>
      <c r="BJ39" s="333">
        <v>8691.5619999999999</v>
      </c>
      <c r="BK39" s="333">
        <v>8698.018</v>
      </c>
      <c r="BL39" s="333">
        <v>8704.3580000000002</v>
      </c>
      <c r="BM39" s="333">
        <v>8710.7489999999998</v>
      </c>
      <c r="BN39" s="333">
        <v>8717.3209999999999</v>
      </c>
      <c r="BO39" s="333">
        <v>8724.0550000000003</v>
      </c>
      <c r="BP39" s="333">
        <v>8730.89</v>
      </c>
      <c r="BQ39" s="333">
        <v>8737.7860000000001</v>
      </c>
      <c r="BR39" s="333">
        <v>8744.7790000000005</v>
      </c>
      <c r="BS39" s="333">
        <v>8751.9210000000003</v>
      </c>
      <c r="BT39" s="333">
        <v>8759.2459999999992</v>
      </c>
      <c r="BU39" s="333">
        <v>8766.7070000000003</v>
      </c>
      <c r="BV39" s="333">
        <v>8774.2360000000008</v>
      </c>
    </row>
    <row r="40" spans="1:74" s="163" customFormat="1" ht="11.1" customHeight="1" x14ac:dyDescent="0.2">
      <c r="A40" s="148" t="s">
        <v>915</v>
      </c>
      <c r="B40" s="210" t="s">
        <v>571</v>
      </c>
      <c r="C40" s="240">
        <v>24211.387973000001</v>
      </c>
      <c r="D40" s="240">
        <v>24232.085586000001</v>
      </c>
      <c r="E40" s="240">
        <v>24255.511779</v>
      </c>
      <c r="F40" s="240">
        <v>24282.569221000002</v>
      </c>
      <c r="G40" s="240">
        <v>24312.703706</v>
      </c>
      <c r="H40" s="240">
        <v>24344.996812000001</v>
      </c>
      <c r="I40" s="240">
        <v>24378.597882999999</v>
      </c>
      <c r="J40" s="240">
        <v>24412.927325000001</v>
      </c>
      <c r="K40" s="240">
        <v>24447.473313999999</v>
      </c>
      <c r="L40" s="240">
        <v>24481.824492</v>
      </c>
      <c r="M40" s="240">
        <v>24515.971377999998</v>
      </c>
      <c r="N40" s="240">
        <v>24550.004961999999</v>
      </c>
      <c r="O40" s="240">
        <v>24583.990005</v>
      </c>
      <c r="P40" s="240">
        <v>24617.886355999999</v>
      </c>
      <c r="Q40" s="240">
        <v>24651.627639999999</v>
      </c>
      <c r="R40" s="240">
        <v>24685.037735000002</v>
      </c>
      <c r="S40" s="240">
        <v>24717.501542000002</v>
      </c>
      <c r="T40" s="240">
        <v>24748.294218999999</v>
      </c>
      <c r="U40" s="240">
        <v>24776.969057999999</v>
      </c>
      <c r="V40" s="240">
        <v>24804.191885</v>
      </c>
      <c r="W40" s="240">
        <v>24830.906662000001</v>
      </c>
      <c r="X40" s="240">
        <v>24857.913757999999</v>
      </c>
      <c r="Y40" s="240">
        <v>24885.439178000001</v>
      </c>
      <c r="Z40" s="240">
        <v>24913.565336</v>
      </c>
      <c r="AA40" s="240">
        <v>24941.862398000001</v>
      </c>
      <c r="AB40" s="240">
        <v>24967.851545000001</v>
      </c>
      <c r="AC40" s="240">
        <v>24988.541710000001</v>
      </c>
      <c r="AD40" s="240">
        <v>25002.216804</v>
      </c>
      <c r="AE40" s="240">
        <v>25012.260646999999</v>
      </c>
      <c r="AF40" s="240">
        <v>25023.332036</v>
      </c>
      <c r="AG40" s="240">
        <v>25038.887610999998</v>
      </c>
      <c r="AH40" s="240">
        <v>25057.575373</v>
      </c>
      <c r="AI40" s="240">
        <v>25076.841167999999</v>
      </c>
      <c r="AJ40" s="240">
        <v>25094.704450000001</v>
      </c>
      <c r="AK40" s="240">
        <v>25111.47913</v>
      </c>
      <c r="AL40" s="240">
        <v>25128.052727999999</v>
      </c>
      <c r="AM40" s="240">
        <v>25145.246811000001</v>
      </c>
      <c r="AN40" s="240">
        <v>25163.619134</v>
      </c>
      <c r="AO40" s="240">
        <v>25183.661497000001</v>
      </c>
      <c r="AP40" s="240">
        <v>25206.469018</v>
      </c>
      <c r="AQ40" s="240">
        <v>25235.550080000001</v>
      </c>
      <c r="AR40" s="240">
        <v>25275.016384999999</v>
      </c>
      <c r="AS40" s="240">
        <v>25326.643322</v>
      </c>
      <c r="AT40" s="240">
        <v>25382.861029</v>
      </c>
      <c r="AU40" s="240">
        <v>25433.763331999999</v>
      </c>
      <c r="AV40" s="240">
        <v>25472.213455000001</v>
      </c>
      <c r="AW40" s="240">
        <v>25502.15222</v>
      </c>
      <c r="AX40" s="240">
        <v>25530.289847</v>
      </c>
      <c r="AY40" s="240">
        <v>25561.946328000002</v>
      </c>
      <c r="AZ40" s="240">
        <v>25596.880749</v>
      </c>
      <c r="BA40" s="240">
        <v>25633.461965999999</v>
      </c>
      <c r="BB40" s="240">
        <v>25670.228733</v>
      </c>
      <c r="BC40" s="240">
        <v>25706.399385000001</v>
      </c>
      <c r="BD40" s="240">
        <v>25741.362149</v>
      </c>
      <c r="BE40" s="333">
        <v>25774.7</v>
      </c>
      <c r="BF40" s="333">
        <v>25806.74</v>
      </c>
      <c r="BG40" s="333">
        <v>25838.03</v>
      </c>
      <c r="BH40" s="333">
        <v>25869.01</v>
      </c>
      <c r="BI40" s="333">
        <v>25899.84</v>
      </c>
      <c r="BJ40" s="333">
        <v>25930.57</v>
      </c>
      <c r="BK40" s="333">
        <v>25961.25</v>
      </c>
      <c r="BL40" s="333">
        <v>25991.8</v>
      </c>
      <c r="BM40" s="333">
        <v>26022.09</v>
      </c>
      <c r="BN40" s="333">
        <v>26052.06</v>
      </c>
      <c r="BO40" s="333">
        <v>26081.71</v>
      </c>
      <c r="BP40" s="333">
        <v>26111.09</v>
      </c>
      <c r="BQ40" s="333">
        <v>26140.31</v>
      </c>
      <c r="BR40" s="333">
        <v>26169.67</v>
      </c>
      <c r="BS40" s="333">
        <v>26199.56</v>
      </c>
      <c r="BT40" s="333">
        <v>26230.21</v>
      </c>
      <c r="BU40" s="333">
        <v>26261.47</v>
      </c>
      <c r="BV40" s="333">
        <v>26293.01</v>
      </c>
    </row>
    <row r="41" spans="1:74" s="163" customFormat="1" ht="11.1" customHeight="1" x14ac:dyDescent="0.2">
      <c r="A41" s="148" t="s">
        <v>916</v>
      </c>
      <c r="B41" s="210" t="s">
        <v>572</v>
      </c>
      <c r="C41" s="240">
        <v>7465.5295028999999</v>
      </c>
      <c r="D41" s="240">
        <v>7469.0784507999997</v>
      </c>
      <c r="E41" s="240">
        <v>7473.7019296999997</v>
      </c>
      <c r="F41" s="240">
        <v>7479.7059503</v>
      </c>
      <c r="G41" s="240">
        <v>7486.4230484</v>
      </c>
      <c r="H41" s="240">
        <v>7492.9423911000003</v>
      </c>
      <c r="I41" s="240">
        <v>7498.5826331999997</v>
      </c>
      <c r="J41" s="240">
        <v>7503.5803808999999</v>
      </c>
      <c r="K41" s="240">
        <v>7508.4017282000004</v>
      </c>
      <c r="L41" s="240">
        <v>7513.4159213000003</v>
      </c>
      <c r="M41" s="240">
        <v>7518.6048147000001</v>
      </c>
      <c r="N41" s="240">
        <v>7523.8534153999999</v>
      </c>
      <c r="O41" s="240">
        <v>7529.0539871000001</v>
      </c>
      <c r="P41" s="240">
        <v>7534.1278208000003</v>
      </c>
      <c r="Q41" s="240">
        <v>7539.0034644999996</v>
      </c>
      <c r="R41" s="240">
        <v>7543.6424677000005</v>
      </c>
      <c r="S41" s="240">
        <v>7548.1383861000004</v>
      </c>
      <c r="T41" s="240">
        <v>7552.6177770000004</v>
      </c>
      <c r="U41" s="240">
        <v>7557.1749110999999</v>
      </c>
      <c r="V41" s="240">
        <v>7561.7749124000002</v>
      </c>
      <c r="W41" s="240">
        <v>7566.3506181000002</v>
      </c>
      <c r="X41" s="240">
        <v>7570.8649323</v>
      </c>
      <c r="Y41" s="240">
        <v>7575.4010267000003</v>
      </c>
      <c r="Z41" s="240">
        <v>7580.0721399000004</v>
      </c>
      <c r="AA41" s="240">
        <v>7584.8213656999997</v>
      </c>
      <c r="AB41" s="240">
        <v>7588.9112193999999</v>
      </c>
      <c r="AC41" s="240">
        <v>7591.4340716999995</v>
      </c>
      <c r="AD41" s="240">
        <v>7591.8550115999997</v>
      </c>
      <c r="AE41" s="240">
        <v>7591.1300014999997</v>
      </c>
      <c r="AF41" s="240">
        <v>7590.5877221000001</v>
      </c>
      <c r="AG41" s="240">
        <v>7591.2237155000003</v>
      </c>
      <c r="AH41" s="240">
        <v>7592.7009691000003</v>
      </c>
      <c r="AI41" s="240">
        <v>7594.3493311000002</v>
      </c>
      <c r="AJ41" s="240">
        <v>7595.6464661999998</v>
      </c>
      <c r="AK41" s="240">
        <v>7596.6613023</v>
      </c>
      <c r="AL41" s="240">
        <v>7597.6105833000001</v>
      </c>
      <c r="AM41" s="240">
        <v>7598.7052777999997</v>
      </c>
      <c r="AN41" s="240">
        <v>7600.1332537999997</v>
      </c>
      <c r="AO41" s="240">
        <v>7602.0766040999997</v>
      </c>
      <c r="AP41" s="240">
        <v>7604.8617106000002</v>
      </c>
      <c r="AQ41" s="240">
        <v>7609.3921125999996</v>
      </c>
      <c r="AR41" s="240">
        <v>7616.7156383000001</v>
      </c>
      <c r="AS41" s="240">
        <v>7627.2610623999999</v>
      </c>
      <c r="AT41" s="240">
        <v>7638.9809443000004</v>
      </c>
      <c r="AU41" s="240">
        <v>7649.2087897000001</v>
      </c>
      <c r="AV41" s="240">
        <v>7656.0487614000003</v>
      </c>
      <c r="AW41" s="240">
        <v>7660.6876517999999</v>
      </c>
      <c r="AX41" s="240">
        <v>7665.0829106000001</v>
      </c>
      <c r="AY41" s="240">
        <v>7670.7708783999997</v>
      </c>
      <c r="AZ41" s="240">
        <v>7677.6034606000003</v>
      </c>
      <c r="BA41" s="240">
        <v>7685.0114532999996</v>
      </c>
      <c r="BB41" s="240">
        <v>7692.4950079999999</v>
      </c>
      <c r="BC41" s="240">
        <v>7699.8316967000001</v>
      </c>
      <c r="BD41" s="240">
        <v>7706.8684466000004</v>
      </c>
      <c r="BE41" s="333">
        <v>7713.4889999999996</v>
      </c>
      <c r="BF41" s="333">
        <v>7719.7280000000001</v>
      </c>
      <c r="BG41" s="333">
        <v>7725.6540000000005</v>
      </c>
      <c r="BH41" s="333">
        <v>7731.3459999999995</v>
      </c>
      <c r="BI41" s="333">
        <v>7736.92</v>
      </c>
      <c r="BJ41" s="333">
        <v>7742.4979999999996</v>
      </c>
      <c r="BK41" s="333">
        <v>7748.18</v>
      </c>
      <c r="BL41" s="333">
        <v>7753.9750000000004</v>
      </c>
      <c r="BM41" s="333">
        <v>7759.8680000000004</v>
      </c>
      <c r="BN41" s="333">
        <v>7765.8429999999998</v>
      </c>
      <c r="BO41" s="333">
        <v>7771.884</v>
      </c>
      <c r="BP41" s="333">
        <v>7777.973</v>
      </c>
      <c r="BQ41" s="333">
        <v>7784.1049999999996</v>
      </c>
      <c r="BR41" s="333">
        <v>7790.3239999999996</v>
      </c>
      <c r="BS41" s="333">
        <v>7796.6890000000003</v>
      </c>
      <c r="BT41" s="333">
        <v>7803.2349999999997</v>
      </c>
      <c r="BU41" s="333">
        <v>7809.9160000000002</v>
      </c>
      <c r="BV41" s="333">
        <v>7816.6639999999998</v>
      </c>
    </row>
    <row r="42" spans="1:74" s="163" customFormat="1" ht="11.1" customHeight="1" x14ac:dyDescent="0.2">
      <c r="A42" s="148" t="s">
        <v>917</v>
      </c>
      <c r="B42" s="210" t="s">
        <v>573</v>
      </c>
      <c r="C42" s="240">
        <v>14064.911742</v>
      </c>
      <c r="D42" s="240">
        <v>14078.479497</v>
      </c>
      <c r="E42" s="240">
        <v>14093.806946999999</v>
      </c>
      <c r="F42" s="240">
        <v>14111.525288000001</v>
      </c>
      <c r="G42" s="240">
        <v>14130.858284</v>
      </c>
      <c r="H42" s="240">
        <v>14150.677836999999</v>
      </c>
      <c r="I42" s="240">
        <v>14170.091103000001</v>
      </c>
      <c r="J42" s="240">
        <v>14189.146245</v>
      </c>
      <c r="K42" s="240">
        <v>14208.126677</v>
      </c>
      <c r="L42" s="240">
        <v>14227.247284999999</v>
      </c>
      <c r="M42" s="240">
        <v>14246.448850000001</v>
      </c>
      <c r="N42" s="240">
        <v>14265.603625</v>
      </c>
      <c r="O42" s="240">
        <v>14284.622353000001</v>
      </c>
      <c r="P42" s="240">
        <v>14303.569750000001</v>
      </c>
      <c r="Q42" s="240">
        <v>14322.549021999999</v>
      </c>
      <c r="R42" s="240">
        <v>14341.511621</v>
      </c>
      <c r="S42" s="240">
        <v>14359.801987999999</v>
      </c>
      <c r="T42" s="240">
        <v>14376.612811000001</v>
      </c>
      <c r="U42" s="240">
        <v>14391.425703999999</v>
      </c>
      <c r="V42" s="240">
        <v>14404.877984000001</v>
      </c>
      <c r="W42" s="240">
        <v>14417.895896</v>
      </c>
      <c r="X42" s="240">
        <v>14431.242168999999</v>
      </c>
      <c r="Y42" s="240">
        <v>14445.025455999999</v>
      </c>
      <c r="Z42" s="240">
        <v>14459.190895</v>
      </c>
      <c r="AA42" s="240">
        <v>14473.408905</v>
      </c>
      <c r="AB42" s="240">
        <v>14486.251045000001</v>
      </c>
      <c r="AC42" s="240">
        <v>14496.014157</v>
      </c>
      <c r="AD42" s="240">
        <v>14501.72574</v>
      </c>
      <c r="AE42" s="240">
        <v>14505.335923000001</v>
      </c>
      <c r="AF42" s="240">
        <v>14509.52549</v>
      </c>
      <c r="AG42" s="240">
        <v>14516.274094</v>
      </c>
      <c r="AH42" s="240">
        <v>14524.756864999999</v>
      </c>
      <c r="AI42" s="240">
        <v>14533.4478</v>
      </c>
      <c r="AJ42" s="240">
        <v>14541.165572</v>
      </c>
      <c r="AK42" s="240">
        <v>14548.107567999999</v>
      </c>
      <c r="AL42" s="240">
        <v>14554.815850000001</v>
      </c>
      <c r="AM42" s="240">
        <v>14561.827423000001</v>
      </c>
      <c r="AN42" s="240">
        <v>14569.659055</v>
      </c>
      <c r="AO42" s="240">
        <v>14578.822458000001</v>
      </c>
      <c r="AP42" s="240">
        <v>14590.034557000001</v>
      </c>
      <c r="AQ42" s="240">
        <v>14604.833134</v>
      </c>
      <c r="AR42" s="240">
        <v>14624.961187000001</v>
      </c>
      <c r="AS42" s="240">
        <v>14651.024089</v>
      </c>
      <c r="AT42" s="240">
        <v>14679.076709000001</v>
      </c>
      <c r="AU42" s="240">
        <v>14704.036295</v>
      </c>
      <c r="AV42" s="240">
        <v>14722.289065000001</v>
      </c>
      <c r="AW42" s="240">
        <v>14736.097141</v>
      </c>
      <c r="AX42" s="240">
        <v>14749.191615</v>
      </c>
      <c r="AY42" s="240">
        <v>14764.52037</v>
      </c>
      <c r="AZ42" s="240">
        <v>14781.898447</v>
      </c>
      <c r="BA42" s="240">
        <v>14800.357674000001</v>
      </c>
      <c r="BB42" s="240">
        <v>14819.074262</v>
      </c>
      <c r="BC42" s="240">
        <v>14837.801950999999</v>
      </c>
      <c r="BD42" s="240">
        <v>14856.438864</v>
      </c>
      <c r="BE42" s="333">
        <v>14874.93</v>
      </c>
      <c r="BF42" s="333">
        <v>14893.39</v>
      </c>
      <c r="BG42" s="333">
        <v>14911.98</v>
      </c>
      <c r="BH42" s="333">
        <v>14930.82</v>
      </c>
      <c r="BI42" s="333">
        <v>14949.73</v>
      </c>
      <c r="BJ42" s="333">
        <v>14968.5</v>
      </c>
      <c r="BK42" s="333">
        <v>14986.98</v>
      </c>
      <c r="BL42" s="333">
        <v>15005.33</v>
      </c>
      <c r="BM42" s="333">
        <v>15023.77</v>
      </c>
      <c r="BN42" s="333">
        <v>15042.48</v>
      </c>
      <c r="BO42" s="333">
        <v>15061.42</v>
      </c>
      <c r="BP42" s="333">
        <v>15080.51</v>
      </c>
      <c r="BQ42" s="333">
        <v>15099.7</v>
      </c>
      <c r="BR42" s="333">
        <v>15119.07</v>
      </c>
      <c r="BS42" s="333">
        <v>15138.73</v>
      </c>
      <c r="BT42" s="333">
        <v>15158.77</v>
      </c>
      <c r="BU42" s="333">
        <v>15179.09</v>
      </c>
      <c r="BV42" s="333">
        <v>15199.54</v>
      </c>
    </row>
    <row r="43" spans="1:74" s="163" customFormat="1" ht="11.1" customHeight="1" x14ac:dyDescent="0.2">
      <c r="A43" s="148" t="s">
        <v>918</v>
      </c>
      <c r="B43" s="210" t="s">
        <v>574</v>
      </c>
      <c r="C43" s="240">
        <v>8622.5493638999997</v>
      </c>
      <c r="D43" s="240">
        <v>8632.5245854000004</v>
      </c>
      <c r="E43" s="240">
        <v>8643.7978880999999</v>
      </c>
      <c r="F43" s="240">
        <v>8656.674035</v>
      </c>
      <c r="G43" s="240">
        <v>8670.3223675999998</v>
      </c>
      <c r="H43" s="240">
        <v>8683.6283722999997</v>
      </c>
      <c r="I43" s="240">
        <v>8695.7640348999994</v>
      </c>
      <c r="J43" s="240">
        <v>8707.0473387000002</v>
      </c>
      <c r="K43" s="240">
        <v>8718.0827661000003</v>
      </c>
      <c r="L43" s="240">
        <v>8729.3565386999999</v>
      </c>
      <c r="M43" s="240">
        <v>8740.8818338000001</v>
      </c>
      <c r="N43" s="240">
        <v>8752.5535674999992</v>
      </c>
      <c r="O43" s="240">
        <v>8764.2407564999994</v>
      </c>
      <c r="P43" s="240">
        <v>8775.7088180999999</v>
      </c>
      <c r="Q43" s="240">
        <v>8786.6972702999992</v>
      </c>
      <c r="R43" s="240">
        <v>8797.1268056000008</v>
      </c>
      <c r="S43" s="240">
        <v>8807.6428156999991</v>
      </c>
      <c r="T43" s="240">
        <v>8819.0718670999995</v>
      </c>
      <c r="U43" s="240">
        <v>8831.9776743999992</v>
      </c>
      <c r="V43" s="240">
        <v>8845.8725458999997</v>
      </c>
      <c r="W43" s="240">
        <v>8860.0059383000007</v>
      </c>
      <c r="X43" s="240">
        <v>8873.7995439000006</v>
      </c>
      <c r="Y43" s="240">
        <v>8887.3639987000006</v>
      </c>
      <c r="Z43" s="240">
        <v>8900.9821747000005</v>
      </c>
      <c r="AA43" s="240">
        <v>8914.7239088000006</v>
      </c>
      <c r="AB43" s="240">
        <v>8927.8068991</v>
      </c>
      <c r="AC43" s="240">
        <v>8939.2358089999998</v>
      </c>
      <c r="AD43" s="240">
        <v>8948.3659972999994</v>
      </c>
      <c r="AE43" s="240">
        <v>8955.9556064999997</v>
      </c>
      <c r="AF43" s="240">
        <v>8963.1134746999996</v>
      </c>
      <c r="AG43" s="240">
        <v>8970.7278857000001</v>
      </c>
      <c r="AH43" s="240">
        <v>8978.8049056</v>
      </c>
      <c r="AI43" s="240">
        <v>8987.1300461999999</v>
      </c>
      <c r="AJ43" s="240">
        <v>8995.5055523999999</v>
      </c>
      <c r="AK43" s="240">
        <v>9003.8005997</v>
      </c>
      <c r="AL43" s="240">
        <v>9011.9010969999999</v>
      </c>
      <c r="AM43" s="240">
        <v>9019.7887628000008</v>
      </c>
      <c r="AN43" s="240">
        <v>9027.8285565000006</v>
      </c>
      <c r="AO43" s="240">
        <v>9036.4812473000002</v>
      </c>
      <c r="AP43" s="240">
        <v>9046.3181810000005</v>
      </c>
      <c r="AQ43" s="240">
        <v>9058.3530095000006</v>
      </c>
      <c r="AR43" s="240">
        <v>9073.7099612000002</v>
      </c>
      <c r="AS43" s="240">
        <v>9092.8148454999991</v>
      </c>
      <c r="AT43" s="240">
        <v>9113.2997962000009</v>
      </c>
      <c r="AU43" s="240">
        <v>9132.0985280999994</v>
      </c>
      <c r="AV43" s="240">
        <v>9147.0315809000003</v>
      </c>
      <c r="AW43" s="240">
        <v>9159.4667921</v>
      </c>
      <c r="AX43" s="240">
        <v>9171.6588241999998</v>
      </c>
      <c r="AY43" s="240">
        <v>9185.3787640999999</v>
      </c>
      <c r="AZ43" s="240">
        <v>9200.4633962999997</v>
      </c>
      <c r="BA43" s="240">
        <v>9216.2659301000003</v>
      </c>
      <c r="BB43" s="240">
        <v>9232.2091123999999</v>
      </c>
      <c r="BC43" s="240">
        <v>9247.9938414000007</v>
      </c>
      <c r="BD43" s="240">
        <v>9263.3905534999994</v>
      </c>
      <c r="BE43" s="333">
        <v>9278.2350000000006</v>
      </c>
      <c r="BF43" s="333">
        <v>9292.6219999999994</v>
      </c>
      <c r="BG43" s="333">
        <v>9306.7139999999999</v>
      </c>
      <c r="BH43" s="333">
        <v>9320.6419999999998</v>
      </c>
      <c r="BI43" s="333">
        <v>9334.4230000000007</v>
      </c>
      <c r="BJ43" s="333">
        <v>9348.0439999999999</v>
      </c>
      <c r="BK43" s="333">
        <v>9361.509</v>
      </c>
      <c r="BL43" s="333">
        <v>9374.8870000000006</v>
      </c>
      <c r="BM43" s="333">
        <v>9388.2620000000006</v>
      </c>
      <c r="BN43" s="333">
        <v>9401.6980000000003</v>
      </c>
      <c r="BO43" s="333">
        <v>9415.1640000000007</v>
      </c>
      <c r="BP43" s="333">
        <v>9428.6080000000002</v>
      </c>
      <c r="BQ43" s="333">
        <v>9442.0110000000004</v>
      </c>
      <c r="BR43" s="333">
        <v>9455.4779999999992</v>
      </c>
      <c r="BS43" s="333">
        <v>9469.1479999999992</v>
      </c>
      <c r="BT43" s="333">
        <v>9483.116</v>
      </c>
      <c r="BU43" s="333">
        <v>9497.3119999999999</v>
      </c>
      <c r="BV43" s="333">
        <v>9511.6209999999992</v>
      </c>
    </row>
    <row r="44" spans="1:74" s="163" customFormat="1" ht="11.1" customHeight="1" x14ac:dyDescent="0.2">
      <c r="A44" s="148" t="s">
        <v>919</v>
      </c>
      <c r="B44" s="210" t="s">
        <v>575</v>
      </c>
      <c r="C44" s="240">
        <v>18137.506365000001</v>
      </c>
      <c r="D44" s="240">
        <v>18149.496652000002</v>
      </c>
      <c r="E44" s="240">
        <v>18163.530203999999</v>
      </c>
      <c r="F44" s="240">
        <v>18180.391339000002</v>
      </c>
      <c r="G44" s="240">
        <v>18199.555074</v>
      </c>
      <c r="H44" s="240">
        <v>18220.169102</v>
      </c>
      <c r="I44" s="240">
        <v>18241.482433000001</v>
      </c>
      <c r="J44" s="240">
        <v>18263.149346999999</v>
      </c>
      <c r="K44" s="240">
        <v>18284.925439999999</v>
      </c>
      <c r="L44" s="240">
        <v>18306.612174000002</v>
      </c>
      <c r="M44" s="240">
        <v>18328.194466000001</v>
      </c>
      <c r="N44" s="240">
        <v>18349.703099999999</v>
      </c>
      <c r="O44" s="240">
        <v>18371.157394000002</v>
      </c>
      <c r="P44" s="240">
        <v>18392.530814000002</v>
      </c>
      <c r="Q44" s="240">
        <v>18413.785360000002</v>
      </c>
      <c r="R44" s="240">
        <v>18434.797633999999</v>
      </c>
      <c r="S44" s="240">
        <v>18455.102641000001</v>
      </c>
      <c r="T44" s="240">
        <v>18474.149987000001</v>
      </c>
      <c r="U44" s="240">
        <v>18491.601753999999</v>
      </c>
      <c r="V44" s="240">
        <v>18507.969931</v>
      </c>
      <c r="W44" s="240">
        <v>18523.978985000002</v>
      </c>
      <c r="X44" s="240">
        <v>18540.231897999998</v>
      </c>
      <c r="Y44" s="240">
        <v>18556.845721000002</v>
      </c>
      <c r="Z44" s="240">
        <v>18573.816021999999</v>
      </c>
      <c r="AA44" s="240">
        <v>18590.808064000001</v>
      </c>
      <c r="AB44" s="240">
        <v>18606.165874999999</v>
      </c>
      <c r="AC44" s="240">
        <v>18617.903180000001</v>
      </c>
      <c r="AD44" s="240">
        <v>18624.793700999999</v>
      </c>
      <c r="AE44" s="240">
        <v>18628.651161999998</v>
      </c>
      <c r="AF44" s="240">
        <v>18632.049287999998</v>
      </c>
      <c r="AG44" s="240">
        <v>18637.018637000001</v>
      </c>
      <c r="AH44" s="240">
        <v>18643.417103</v>
      </c>
      <c r="AI44" s="240">
        <v>18650.559411999999</v>
      </c>
      <c r="AJ44" s="240">
        <v>18657.850971</v>
      </c>
      <c r="AK44" s="240">
        <v>18665.059907999999</v>
      </c>
      <c r="AL44" s="240">
        <v>18672.045028</v>
      </c>
      <c r="AM44" s="240">
        <v>18678.901771000001</v>
      </c>
      <c r="AN44" s="240">
        <v>18686.672107999999</v>
      </c>
      <c r="AO44" s="240">
        <v>18696.634643000001</v>
      </c>
      <c r="AP44" s="240">
        <v>18710.091796000001</v>
      </c>
      <c r="AQ44" s="240">
        <v>18728.441246999999</v>
      </c>
      <c r="AR44" s="240">
        <v>18753.104491999999</v>
      </c>
      <c r="AS44" s="240">
        <v>18784.274614999998</v>
      </c>
      <c r="AT44" s="240">
        <v>18817.231055</v>
      </c>
      <c r="AU44" s="240">
        <v>18846.024838000001</v>
      </c>
      <c r="AV44" s="240">
        <v>18866.483592</v>
      </c>
      <c r="AW44" s="240">
        <v>18881.541345000001</v>
      </c>
      <c r="AX44" s="240">
        <v>18895.908728999999</v>
      </c>
      <c r="AY44" s="240">
        <v>18913.262037</v>
      </c>
      <c r="AZ44" s="240">
        <v>18933.140224999999</v>
      </c>
      <c r="BA44" s="240">
        <v>18954.047913999999</v>
      </c>
      <c r="BB44" s="240">
        <v>18974.751220999999</v>
      </c>
      <c r="BC44" s="240">
        <v>18995.062247000002</v>
      </c>
      <c r="BD44" s="240">
        <v>19015.054591</v>
      </c>
      <c r="BE44" s="333">
        <v>19034.75</v>
      </c>
      <c r="BF44" s="333">
        <v>19053.93</v>
      </c>
      <c r="BG44" s="333">
        <v>19072.330000000002</v>
      </c>
      <c r="BH44" s="333">
        <v>19089.82</v>
      </c>
      <c r="BI44" s="333">
        <v>19106.8</v>
      </c>
      <c r="BJ44" s="333">
        <v>19123.78</v>
      </c>
      <c r="BK44" s="333">
        <v>19141.16</v>
      </c>
      <c r="BL44" s="333">
        <v>19158.8</v>
      </c>
      <c r="BM44" s="333">
        <v>19176.41</v>
      </c>
      <c r="BN44" s="333">
        <v>19193.8</v>
      </c>
      <c r="BO44" s="333">
        <v>19211.16</v>
      </c>
      <c r="BP44" s="333">
        <v>19228.77</v>
      </c>
      <c r="BQ44" s="333">
        <v>19246.86</v>
      </c>
      <c r="BR44" s="333">
        <v>19265.330000000002</v>
      </c>
      <c r="BS44" s="333">
        <v>19284.05</v>
      </c>
      <c r="BT44" s="333">
        <v>19302.89</v>
      </c>
      <c r="BU44" s="333">
        <v>19321.8</v>
      </c>
      <c r="BV44" s="333">
        <v>19340.740000000002</v>
      </c>
    </row>
    <row r="45" spans="1:74" s="163" customFormat="1" ht="11.1" customHeight="1" x14ac:dyDescent="0.2">
      <c r="A45" s="148"/>
      <c r="B45" s="168" t="s">
        <v>920</v>
      </c>
      <c r="C45" s="248"/>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48"/>
      <c r="AM45" s="248"/>
      <c r="AN45" s="248"/>
      <c r="AO45" s="248"/>
      <c r="AP45" s="248"/>
      <c r="AQ45" s="248"/>
      <c r="AR45" s="248"/>
      <c r="AS45" s="248"/>
      <c r="AT45" s="248"/>
      <c r="AU45" s="248"/>
      <c r="AV45" s="248"/>
      <c r="AW45" s="248"/>
      <c r="AX45" s="248"/>
      <c r="AY45" s="248"/>
      <c r="AZ45" s="248"/>
      <c r="BA45" s="248"/>
      <c r="BB45" s="248"/>
      <c r="BC45" s="248"/>
      <c r="BD45" s="248"/>
      <c r="BE45" s="349"/>
      <c r="BF45" s="349"/>
      <c r="BG45" s="349"/>
      <c r="BH45" s="349"/>
      <c r="BI45" s="349"/>
      <c r="BJ45" s="349"/>
      <c r="BK45" s="349"/>
      <c r="BL45" s="349"/>
      <c r="BM45" s="349"/>
      <c r="BN45" s="349"/>
      <c r="BO45" s="349"/>
      <c r="BP45" s="349"/>
      <c r="BQ45" s="349"/>
      <c r="BR45" s="349"/>
      <c r="BS45" s="349"/>
      <c r="BT45" s="349"/>
      <c r="BU45" s="349"/>
      <c r="BV45" s="349"/>
    </row>
    <row r="46" spans="1:74" s="163" customFormat="1" ht="11.1" customHeight="1" x14ac:dyDescent="0.2">
      <c r="A46" s="148" t="s">
        <v>921</v>
      </c>
      <c r="B46" s="210" t="s">
        <v>568</v>
      </c>
      <c r="C46" s="258">
        <v>7.0479934745000001</v>
      </c>
      <c r="D46" s="258">
        <v>7.0563573199</v>
      </c>
      <c r="E46" s="258">
        <v>7.0658746246000002</v>
      </c>
      <c r="F46" s="258">
        <v>7.0791982838000003</v>
      </c>
      <c r="G46" s="258">
        <v>7.0890328354000003</v>
      </c>
      <c r="H46" s="258">
        <v>7.0980311747</v>
      </c>
      <c r="I46" s="258">
        <v>7.1032731595999996</v>
      </c>
      <c r="J46" s="258">
        <v>7.1127891810000001</v>
      </c>
      <c r="K46" s="258">
        <v>7.1236590968</v>
      </c>
      <c r="L46" s="258">
        <v>7.1412531440000002</v>
      </c>
      <c r="M46" s="258">
        <v>7.1508031706999997</v>
      </c>
      <c r="N46" s="258">
        <v>7.1576794140000004</v>
      </c>
      <c r="O46" s="258">
        <v>7.1537392211000004</v>
      </c>
      <c r="P46" s="258">
        <v>7.1613748872</v>
      </c>
      <c r="Q46" s="258">
        <v>7.1724437596000001</v>
      </c>
      <c r="R46" s="258">
        <v>7.1963830985000001</v>
      </c>
      <c r="S46" s="258">
        <v>7.2072404382000004</v>
      </c>
      <c r="T46" s="258">
        <v>7.2144530391000004</v>
      </c>
      <c r="U46" s="258">
        <v>7.2107620640999999</v>
      </c>
      <c r="V46" s="258">
        <v>7.2161293148999999</v>
      </c>
      <c r="W46" s="258">
        <v>7.2232959543000002</v>
      </c>
      <c r="X46" s="258">
        <v>7.2339603484000001</v>
      </c>
      <c r="Y46" s="258">
        <v>7.2434519909999997</v>
      </c>
      <c r="Z46" s="258">
        <v>7.253469248</v>
      </c>
      <c r="AA46" s="258">
        <v>7.2667143953000002</v>
      </c>
      <c r="AB46" s="258">
        <v>7.2757561740999996</v>
      </c>
      <c r="AC46" s="258">
        <v>7.2832968603000001</v>
      </c>
      <c r="AD46" s="258">
        <v>7.2844050618000002</v>
      </c>
      <c r="AE46" s="258">
        <v>7.2926421071999998</v>
      </c>
      <c r="AF46" s="258">
        <v>7.3030766042000002</v>
      </c>
      <c r="AG46" s="258">
        <v>7.3231869435999997</v>
      </c>
      <c r="AH46" s="258">
        <v>7.3324075510000002</v>
      </c>
      <c r="AI46" s="258">
        <v>7.3382168169000002</v>
      </c>
      <c r="AJ46" s="258">
        <v>7.3334274944000004</v>
      </c>
      <c r="AK46" s="258">
        <v>7.3378045129</v>
      </c>
      <c r="AL46" s="258">
        <v>7.3441606252999998</v>
      </c>
      <c r="AM46" s="258">
        <v>7.3576410425000001</v>
      </c>
      <c r="AN46" s="258">
        <v>7.3640964346000004</v>
      </c>
      <c r="AO46" s="258">
        <v>7.3686720123000002</v>
      </c>
      <c r="AP46" s="258">
        <v>7.3658247691999996</v>
      </c>
      <c r="AQ46" s="258">
        <v>7.3707979734000002</v>
      </c>
      <c r="AR46" s="258">
        <v>7.3780486182000002</v>
      </c>
      <c r="AS46" s="258">
        <v>7.3933577434000002</v>
      </c>
      <c r="AT46" s="258">
        <v>7.4008274896000001</v>
      </c>
      <c r="AU46" s="258">
        <v>7.4062388965999997</v>
      </c>
      <c r="AV46" s="258">
        <v>7.4057303997000004</v>
      </c>
      <c r="AW46" s="258">
        <v>7.4099213016999999</v>
      </c>
      <c r="AX46" s="258">
        <v>7.4149500379999997</v>
      </c>
      <c r="AY46" s="258">
        <v>7.4211586680000003</v>
      </c>
      <c r="AZ46" s="258">
        <v>7.4276065283000001</v>
      </c>
      <c r="BA46" s="258">
        <v>7.4346356783000003</v>
      </c>
      <c r="BB46" s="258">
        <v>7.4429848144999999</v>
      </c>
      <c r="BC46" s="258">
        <v>7.4506225213999997</v>
      </c>
      <c r="BD46" s="258">
        <v>7.4582874955999996</v>
      </c>
      <c r="BE46" s="346">
        <v>7.4666379999999997</v>
      </c>
      <c r="BF46" s="346">
        <v>7.4738639999999998</v>
      </c>
      <c r="BG46" s="346">
        <v>7.4806239999999997</v>
      </c>
      <c r="BH46" s="346">
        <v>7.4870299999999999</v>
      </c>
      <c r="BI46" s="346">
        <v>7.4927729999999997</v>
      </c>
      <c r="BJ46" s="346">
        <v>7.4979649999999998</v>
      </c>
      <c r="BK46" s="346">
        <v>7.5020439999999997</v>
      </c>
      <c r="BL46" s="346">
        <v>7.5065559999999998</v>
      </c>
      <c r="BM46" s="346">
        <v>7.5109389999999996</v>
      </c>
      <c r="BN46" s="346">
        <v>7.515828</v>
      </c>
      <c r="BO46" s="346">
        <v>7.5194770000000002</v>
      </c>
      <c r="BP46" s="346">
        <v>7.5225200000000001</v>
      </c>
      <c r="BQ46" s="346">
        <v>7.5244140000000002</v>
      </c>
      <c r="BR46" s="346">
        <v>7.5266529999999996</v>
      </c>
      <c r="BS46" s="346">
        <v>7.5286929999999996</v>
      </c>
      <c r="BT46" s="346">
        <v>7.5305350000000004</v>
      </c>
      <c r="BU46" s="346">
        <v>7.532178</v>
      </c>
      <c r="BV46" s="346">
        <v>7.5336220000000003</v>
      </c>
    </row>
    <row r="47" spans="1:74" s="163" customFormat="1" ht="11.1" customHeight="1" x14ac:dyDescent="0.2">
      <c r="A47" s="148" t="s">
        <v>922</v>
      </c>
      <c r="B47" s="210" t="s">
        <v>601</v>
      </c>
      <c r="C47" s="258">
        <v>18.623423646999999</v>
      </c>
      <c r="D47" s="258">
        <v>18.640024069999999</v>
      </c>
      <c r="E47" s="258">
        <v>18.665804047999998</v>
      </c>
      <c r="F47" s="258">
        <v>18.718289791</v>
      </c>
      <c r="G47" s="258">
        <v>18.749284217</v>
      </c>
      <c r="H47" s="258">
        <v>18.776313538</v>
      </c>
      <c r="I47" s="258">
        <v>18.795481783</v>
      </c>
      <c r="J47" s="258">
        <v>18.817502871999999</v>
      </c>
      <c r="K47" s="258">
        <v>18.838480834999999</v>
      </c>
      <c r="L47" s="258">
        <v>18.858869794</v>
      </c>
      <c r="M47" s="258">
        <v>18.877420910000001</v>
      </c>
      <c r="N47" s="258">
        <v>18.894588305999999</v>
      </c>
      <c r="O47" s="258">
        <v>18.90420267</v>
      </c>
      <c r="P47" s="258">
        <v>18.92322961</v>
      </c>
      <c r="Q47" s="258">
        <v>18.945499815000002</v>
      </c>
      <c r="R47" s="258">
        <v>18.977366869000001</v>
      </c>
      <c r="S47" s="258">
        <v>19.001358412999998</v>
      </c>
      <c r="T47" s="258">
        <v>19.023828032000001</v>
      </c>
      <c r="U47" s="258">
        <v>19.042318702999999</v>
      </c>
      <c r="V47" s="258">
        <v>19.06358724</v>
      </c>
      <c r="W47" s="258">
        <v>19.085176619999999</v>
      </c>
      <c r="X47" s="258">
        <v>19.107078636000001</v>
      </c>
      <c r="Y47" s="258">
        <v>19.129315857999998</v>
      </c>
      <c r="Z47" s="258">
        <v>19.151880079000001</v>
      </c>
      <c r="AA47" s="258">
        <v>19.178097274999999</v>
      </c>
      <c r="AB47" s="258">
        <v>19.19882101</v>
      </c>
      <c r="AC47" s="258">
        <v>19.217377260999999</v>
      </c>
      <c r="AD47" s="258">
        <v>19.224636195999999</v>
      </c>
      <c r="AE47" s="258">
        <v>19.245704851999999</v>
      </c>
      <c r="AF47" s="258">
        <v>19.271453396999998</v>
      </c>
      <c r="AG47" s="258">
        <v>19.31262731</v>
      </c>
      <c r="AH47" s="258">
        <v>19.339676525000002</v>
      </c>
      <c r="AI47" s="258">
        <v>19.363346521</v>
      </c>
      <c r="AJ47" s="258">
        <v>19.377332206999998</v>
      </c>
      <c r="AK47" s="258">
        <v>19.398972580999999</v>
      </c>
      <c r="AL47" s="258">
        <v>19.421962552</v>
      </c>
      <c r="AM47" s="258">
        <v>19.450615770999999</v>
      </c>
      <c r="AN47" s="258">
        <v>19.4730697</v>
      </c>
      <c r="AO47" s="258">
        <v>19.49363799</v>
      </c>
      <c r="AP47" s="258">
        <v>19.505729889000001</v>
      </c>
      <c r="AQ47" s="258">
        <v>19.527469962000001</v>
      </c>
      <c r="AR47" s="258">
        <v>19.552267457999999</v>
      </c>
      <c r="AS47" s="258">
        <v>19.588690670999998</v>
      </c>
      <c r="AT47" s="258">
        <v>19.613176791000001</v>
      </c>
      <c r="AU47" s="258">
        <v>19.634294113999999</v>
      </c>
      <c r="AV47" s="258">
        <v>19.646567686000001</v>
      </c>
      <c r="AW47" s="258">
        <v>19.665053626999999</v>
      </c>
      <c r="AX47" s="258">
        <v>19.684276983</v>
      </c>
      <c r="AY47" s="258">
        <v>19.706325463999999</v>
      </c>
      <c r="AZ47" s="258">
        <v>19.725457871</v>
      </c>
      <c r="BA47" s="258">
        <v>19.743761913</v>
      </c>
      <c r="BB47" s="258">
        <v>19.757699976000001</v>
      </c>
      <c r="BC47" s="258">
        <v>19.777000498</v>
      </c>
      <c r="BD47" s="258">
        <v>19.798125865999999</v>
      </c>
      <c r="BE47" s="346">
        <v>19.82573</v>
      </c>
      <c r="BF47" s="346">
        <v>19.847010000000001</v>
      </c>
      <c r="BG47" s="346">
        <v>19.86664</v>
      </c>
      <c r="BH47" s="346">
        <v>19.884519999999998</v>
      </c>
      <c r="BI47" s="346">
        <v>19.900870000000001</v>
      </c>
      <c r="BJ47" s="346">
        <v>19.915600000000001</v>
      </c>
      <c r="BK47" s="346">
        <v>19.92784</v>
      </c>
      <c r="BL47" s="346">
        <v>19.940000000000001</v>
      </c>
      <c r="BM47" s="346">
        <v>19.95121</v>
      </c>
      <c r="BN47" s="346">
        <v>19.96199</v>
      </c>
      <c r="BO47" s="346">
        <v>19.970880000000001</v>
      </c>
      <c r="BP47" s="346">
        <v>19.97842</v>
      </c>
      <c r="BQ47" s="346">
        <v>19.98394</v>
      </c>
      <c r="BR47" s="346">
        <v>19.989260000000002</v>
      </c>
      <c r="BS47" s="346">
        <v>19.993729999999999</v>
      </c>
      <c r="BT47" s="346">
        <v>19.997350000000001</v>
      </c>
      <c r="BU47" s="346">
        <v>20.0001</v>
      </c>
      <c r="BV47" s="346">
        <v>20.002009999999999</v>
      </c>
    </row>
    <row r="48" spans="1:74" s="163" customFormat="1" ht="11.1" customHeight="1" x14ac:dyDescent="0.2">
      <c r="A48" s="148" t="s">
        <v>923</v>
      </c>
      <c r="B48" s="210" t="s">
        <v>569</v>
      </c>
      <c r="C48" s="258">
        <v>20.981180863999999</v>
      </c>
      <c r="D48" s="258">
        <v>21.003689632</v>
      </c>
      <c r="E48" s="258">
        <v>21.032403642999999</v>
      </c>
      <c r="F48" s="258">
        <v>21.079810508000001</v>
      </c>
      <c r="G48" s="258">
        <v>21.111569295999999</v>
      </c>
      <c r="H48" s="258">
        <v>21.140167618</v>
      </c>
      <c r="I48" s="258">
        <v>21.158345437000001</v>
      </c>
      <c r="J48" s="258">
        <v>21.186067857000001</v>
      </c>
      <c r="K48" s="258">
        <v>21.216074839000001</v>
      </c>
      <c r="L48" s="258">
        <v>21.256229592</v>
      </c>
      <c r="M48" s="258">
        <v>21.284908293000001</v>
      </c>
      <c r="N48" s="258">
        <v>21.309974151999999</v>
      </c>
      <c r="O48" s="258">
        <v>21.320031109999999</v>
      </c>
      <c r="P48" s="258">
        <v>21.346418324999998</v>
      </c>
      <c r="Q48" s="258">
        <v>21.377739737999999</v>
      </c>
      <c r="R48" s="258">
        <v>21.429005873000001</v>
      </c>
      <c r="S48" s="258">
        <v>21.458937795000001</v>
      </c>
      <c r="T48" s="258">
        <v>21.482546024000001</v>
      </c>
      <c r="U48" s="258">
        <v>21.488900815000001</v>
      </c>
      <c r="V48" s="258">
        <v>21.508058969</v>
      </c>
      <c r="W48" s="258">
        <v>21.529090740000001</v>
      </c>
      <c r="X48" s="258">
        <v>21.55194492</v>
      </c>
      <c r="Y48" s="258">
        <v>21.576762331000001</v>
      </c>
      <c r="Z48" s="258">
        <v>21.603491764000001</v>
      </c>
      <c r="AA48" s="258">
        <v>21.641049150000001</v>
      </c>
      <c r="AB48" s="258">
        <v>21.664915683</v>
      </c>
      <c r="AC48" s="258">
        <v>21.684007293000001</v>
      </c>
      <c r="AD48" s="258">
        <v>21.686470500999999</v>
      </c>
      <c r="AE48" s="258">
        <v>21.704902372999999</v>
      </c>
      <c r="AF48" s="258">
        <v>21.72744943</v>
      </c>
      <c r="AG48" s="258">
        <v>21.762043453</v>
      </c>
      <c r="AH48" s="258">
        <v>21.786872046999999</v>
      </c>
      <c r="AI48" s="258">
        <v>21.809866991</v>
      </c>
      <c r="AJ48" s="258">
        <v>21.828816135</v>
      </c>
      <c r="AK48" s="258">
        <v>21.849802895</v>
      </c>
      <c r="AL48" s="258">
        <v>21.870615119</v>
      </c>
      <c r="AM48" s="258">
        <v>21.894028806000001</v>
      </c>
      <c r="AN48" s="258">
        <v>21.912409960000002</v>
      </c>
      <c r="AO48" s="258">
        <v>21.928534578000001</v>
      </c>
      <c r="AP48" s="258">
        <v>21.935973219000001</v>
      </c>
      <c r="AQ48" s="258">
        <v>21.952406848999999</v>
      </c>
      <c r="AR48" s="258">
        <v>21.971406027</v>
      </c>
      <c r="AS48" s="258">
        <v>22.003502796999999</v>
      </c>
      <c r="AT48" s="258">
        <v>22.019734036999999</v>
      </c>
      <c r="AU48" s="258">
        <v>22.030631790000001</v>
      </c>
      <c r="AV48" s="258">
        <v>22.019449607999999</v>
      </c>
      <c r="AW48" s="258">
        <v>22.032240227999999</v>
      </c>
      <c r="AX48" s="258">
        <v>22.052257201</v>
      </c>
      <c r="AY48" s="258">
        <v>22.092341237999999</v>
      </c>
      <c r="AZ48" s="258">
        <v>22.117180381000001</v>
      </c>
      <c r="BA48" s="258">
        <v>22.139615342999999</v>
      </c>
      <c r="BB48" s="258">
        <v>22.154485108999999</v>
      </c>
      <c r="BC48" s="258">
        <v>22.175982469000001</v>
      </c>
      <c r="BD48" s="258">
        <v>22.198946407000001</v>
      </c>
      <c r="BE48" s="346">
        <v>22.225560000000002</v>
      </c>
      <c r="BF48" s="346">
        <v>22.24982</v>
      </c>
      <c r="BG48" s="346">
        <v>22.273910000000001</v>
      </c>
      <c r="BH48" s="346">
        <v>22.299520000000001</v>
      </c>
      <c r="BI48" s="346">
        <v>22.322009999999999</v>
      </c>
      <c r="BJ48" s="346">
        <v>22.343060000000001</v>
      </c>
      <c r="BK48" s="346">
        <v>22.362929999999999</v>
      </c>
      <c r="BL48" s="346">
        <v>22.38091</v>
      </c>
      <c r="BM48" s="346">
        <v>22.397269999999999</v>
      </c>
      <c r="BN48" s="346">
        <v>22.411349999999999</v>
      </c>
      <c r="BO48" s="346">
        <v>22.424939999999999</v>
      </c>
      <c r="BP48" s="346">
        <v>22.437390000000001</v>
      </c>
      <c r="BQ48" s="346">
        <v>22.448689999999999</v>
      </c>
      <c r="BR48" s="346">
        <v>22.458870000000001</v>
      </c>
      <c r="BS48" s="346">
        <v>22.467919999999999</v>
      </c>
      <c r="BT48" s="346">
        <v>22.475840000000002</v>
      </c>
      <c r="BU48" s="346">
        <v>22.48263</v>
      </c>
      <c r="BV48" s="346">
        <v>22.488289999999999</v>
      </c>
    </row>
    <row r="49" spans="1:74" s="163" customFormat="1" ht="11.1" customHeight="1" x14ac:dyDescent="0.2">
      <c r="A49" s="148" t="s">
        <v>924</v>
      </c>
      <c r="B49" s="210" t="s">
        <v>570</v>
      </c>
      <c r="C49" s="258">
        <v>10.252236954000001</v>
      </c>
      <c r="D49" s="258">
        <v>10.261088669999999</v>
      </c>
      <c r="E49" s="258">
        <v>10.272792580000001</v>
      </c>
      <c r="F49" s="258">
        <v>10.291900324</v>
      </c>
      <c r="G49" s="258">
        <v>10.305894886999999</v>
      </c>
      <c r="H49" s="258">
        <v>10.319327911</v>
      </c>
      <c r="I49" s="258">
        <v>10.332434689999999</v>
      </c>
      <c r="J49" s="258">
        <v>10.344568166</v>
      </c>
      <c r="K49" s="258">
        <v>10.355963632</v>
      </c>
      <c r="L49" s="258">
        <v>10.363551664999999</v>
      </c>
      <c r="M49" s="258">
        <v>10.375773181</v>
      </c>
      <c r="N49" s="258">
        <v>10.389558754999999</v>
      </c>
      <c r="O49" s="258">
        <v>10.409063649</v>
      </c>
      <c r="P49" s="258">
        <v>10.422860896</v>
      </c>
      <c r="Q49" s="258">
        <v>10.435105757000001</v>
      </c>
      <c r="R49" s="258">
        <v>10.446528031</v>
      </c>
      <c r="S49" s="258">
        <v>10.455120769000001</v>
      </c>
      <c r="T49" s="258">
        <v>10.46161377</v>
      </c>
      <c r="U49" s="258">
        <v>10.461492813</v>
      </c>
      <c r="V49" s="258">
        <v>10.467172008</v>
      </c>
      <c r="W49" s="258">
        <v>10.474137132999999</v>
      </c>
      <c r="X49" s="258">
        <v>10.48428348</v>
      </c>
      <c r="Y49" s="258">
        <v>10.492398996</v>
      </c>
      <c r="Z49" s="258">
        <v>10.500378973</v>
      </c>
      <c r="AA49" s="258">
        <v>10.508659869000001</v>
      </c>
      <c r="AB49" s="258">
        <v>10.516041425999999</v>
      </c>
      <c r="AC49" s="258">
        <v>10.522960100000001</v>
      </c>
      <c r="AD49" s="258">
        <v>10.525342536</v>
      </c>
      <c r="AE49" s="258">
        <v>10.534390463999999</v>
      </c>
      <c r="AF49" s="258">
        <v>10.546030527999999</v>
      </c>
      <c r="AG49" s="258">
        <v>10.568896886999999</v>
      </c>
      <c r="AH49" s="258">
        <v>10.579245602</v>
      </c>
      <c r="AI49" s="258">
        <v>10.585710831</v>
      </c>
      <c r="AJ49" s="258">
        <v>10.578878889</v>
      </c>
      <c r="AK49" s="258">
        <v>10.584637415</v>
      </c>
      <c r="AL49" s="258">
        <v>10.593572721999999</v>
      </c>
      <c r="AM49" s="258">
        <v>10.615253056</v>
      </c>
      <c r="AN49" s="258">
        <v>10.623365742000001</v>
      </c>
      <c r="AO49" s="258">
        <v>10.627479023999999</v>
      </c>
      <c r="AP49" s="258">
        <v>10.617301981000001</v>
      </c>
      <c r="AQ49" s="258">
        <v>10.621134648</v>
      </c>
      <c r="AR49" s="258">
        <v>10.628686102</v>
      </c>
      <c r="AS49" s="258">
        <v>10.646886436000001</v>
      </c>
      <c r="AT49" s="258">
        <v>10.656677898</v>
      </c>
      <c r="AU49" s="258">
        <v>10.66499058</v>
      </c>
      <c r="AV49" s="258">
        <v>10.669380221000001</v>
      </c>
      <c r="AW49" s="258">
        <v>10.676568537</v>
      </c>
      <c r="AX49" s="258">
        <v>10.684111269000001</v>
      </c>
      <c r="AY49" s="258">
        <v>10.691094684999999</v>
      </c>
      <c r="AZ49" s="258">
        <v>10.700031545</v>
      </c>
      <c r="BA49" s="258">
        <v>10.710008117999999</v>
      </c>
      <c r="BB49" s="258">
        <v>10.721680468000001</v>
      </c>
      <c r="BC49" s="258">
        <v>10.733244419</v>
      </c>
      <c r="BD49" s="258">
        <v>10.745356035</v>
      </c>
      <c r="BE49" s="346">
        <v>10.75933</v>
      </c>
      <c r="BF49" s="346">
        <v>10.77155</v>
      </c>
      <c r="BG49" s="346">
        <v>10.783340000000001</v>
      </c>
      <c r="BH49" s="346">
        <v>10.79542</v>
      </c>
      <c r="BI49" s="346">
        <v>10.80578</v>
      </c>
      <c r="BJ49" s="346">
        <v>10.815149999999999</v>
      </c>
      <c r="BK49" s="346">
        <v>10.82282</v>
      </c>
      <c r="BL49" s="346">
        <v>10.83076</v>
      </c>
      <c r="BM49" s="346">
        <v>10.83826</v>
      </c>
      <c r="BN49" s="346">
        <v>10.84539</v>
      </c>
      <c r="BO49" s="346">
        <v>10.85195</v>
      </c>
      <c r="BP49" s="346">
        <v>10.858000000000001</v>
      </c>
      <c r="BQ49" s="346">
        <v>10.863149999999999</v>
      </c>
      <c r="BR49" s="346">
        <v>10.86849</v>
      </c>
      <c r="BS49" s="346">
        <v>10.873620000000001</v>
      </c>
      <c r="BT49" s="346">
        <v>10.878539999999999</v>
      </c>
      <c r="BU49" s="346">
        <v>10.88325</v>
      </c>
      <c r="BV49" s="346">
        <v>10.88775</v>
      </c>
    </row>
    <row r="50" spans="1:74" s="163" customFormat="1" ht="11.1" customHeight="1" x14ac:dyDescent="0.2">
      <c r="A50" s="148" t="s">
        <v>925</v>
      </c>
      <c r="B50" s="210" t="s">
        <v>571</v>
      </c>
      <c r="C50" s="258">
        <v>25.999540615000001</v>
      </c>
      <c r="D50" s="258">
        <v>26.042157927000002</v>
      </c>
      <c r="E50" s="258">
        <v>26.095088358999998</v>
      </c>
      <c r="F50" s="258">
        <v>26.177232010000001</v>
      </c>
      <c r="G50" s="258">
        <v>26.236613605999999</v>
      </c>
      <c r="H50" s="258">
        <v>26.292133245999999</v>
      </c>
      <c r="I50" s="258">
        <v>26.336821928999999</v>
      </c>
      <c r="J50" s="258">
        <v>26.389844409999998</v>
      </c>
      <c r="K50" s="258">
        <v>26.444231685999998</v>
      </c>
      <c r="L50" s="258">
        <v>26.500803632</v>
      </c>
      <c r="M50" s="258">
        <v>26.557305593999999</v>
      </c>
      <c r="N50" s="258">
        <v>26.614557444999999</v>
      </c>
      <c r="O50" s="258">
        <v>26.673305938999999</v>
      </c>
      <c r="P50" s="258">
        <v>26.731497507</v>
      </c>
      <c r="Q50" s="258">
        <v>26.789878901000002</v>
      </c>
      <c r="R50" s="258">
        <v>26.8491903</v>
      </c>
      <c r="S50" s="258">
        <v>26.907396211999998</v>
      </c>
      <c r="T50" s="258">
        <v>26.965236816000001</v>
      </c>
      <c r="U50" s="258">
        <v>27.016816551000002</v>
      </c>
      <c r="V50" s="258">
        <v>27.078348209000001</v>
      </c>
      <c r="W50" s="258">
        <v>27.143936231000001</v>
      </c>
      <c r="X50" s="258">
        <v>27.230421599</v>
      </c>
      <c r="Y50" s="258">
        <v>27.291491608000001</v>
      </c>
      <c r="Z50" s="258">
        <v>27.343987242000001</v>
      </c>
      <c r="AA50" s="258">
        <v>27.372329648000001</v>
      </c>
      <c r="AB50" s="258">
        <v>27.41936067</v>
      </c>
      <c r="AC50" s="258">
        <v>27.469501458</v>
      </c>
      <c r="AD50" s="258">
        <v>27.525864982000002</v>
      </c>
      <c r="AE50" s="258">
        <v>27.579890568</v>
      </c>
      <c r="AF50" s="258">
        <v>27.634691188000001</v>
      </c>
      <c r="AG50" s="258">
        <v>27.694141451</v>
      </c>
      <c r="AH50" s="258">
        <v>27.747586184999999</v>
      </c>
      <c r="AI50" s="258">
        <v>27.798899998</v>
      </c>
      <c r="AJ50" s="258">
        <v>27.847259313999999</v>
      </c>
      <c r="AK50" s="258">
        <v>27.894928964999998</v>
      </c>
      <c r="AL50" s="258">
        <v>27.941085375</v>
      </c>
      <c r="AM50" s="258">
        <v>27.991552131999999</v>
      </c>
      <c r="AN50" s="258">
        <v>28.030314369999999</v>
      </c>
      <c r="AO50" s="258">
        <v>28.063195677</v>
      </c>
      <c r="AP50" s="258">
        <v>28.084871476</v>
      </c>
      <c r="AQ50" s="258">
        <v>28.109984352000001</v>
      </c>
      <c r="AR50" s="258">
        <v>28.133209729000001</v>
      </c>
      <c r="AS50" s="258">
        <v>28.142129198999999</v>
      </c>
      <c r="AT50" s="258">
        <v>28.170893382999999</v>
      </c>
      <c r="AU50" s="258">
        <v>28.207083874999999</v>
      </c>
      <c r="AV50" s="258">
        <v>28.259759832</v>
      </c>
      <c r="AW50" s="258">
        <v>28.304008568</v>
      </c>
      <c r="AX50" s="258">
        <v>28.348889241999998</v>
      </c>
      <c r="AY50" s="258">
        <v>28.396936841999999</v>
      </c>
      <c r="AZ50" s="258">
        <v>28.441180150000001</v>
      </c>
      <c r="BA50" s="258">
        <v>28.484154154999999</v>
      </c>
      <c r="BB50" s="258">
        <v>28.521219197000001</v>
      </c>
      <c r="BC50" s="258">
        <v>28.56513434</v>
      </c>
      <c r="BD50" s="258">
        <v>28.611259922999999</v>
      </c>
      <c r="BE50" s="346">
        <v>28.664110000000001</v>
      </c>
      <c r="BF50" s="346">
        <v>28.711269999999999</v>
      </c>
      <c r="BG50" s="346">
        <v>28.757259999999999</v>
      </c>
      <c r="BH50" s="346">
        <v>28.802499999999998</v>
      </c>
      <c r="BI50" s="346">
        <v>28.84581</v>
      </c>
      <c r="BJ50" s="346">
        <v>28.887609999999999</v>
      </c>
      <c r="BK50" s="346">
        <v>28.928550000000001</v>
      </c>
      <c r="BL50" s="346">
        <v>28.966850000000001</v>
      </c>
      <c r="BM50" s="346">
        <v>29.003170000000001</v>
      </c>
      <c r="BN50" s="346">
        <v>29.038530000000002</v>
      </c>
      <c r="BO50" s="346">
        <v>29.07009</v>
      </c>
      <c r="BP50" s="346">
        <v>29.098880000000001</v>
      </c>
      <c r="BQ50" s="346">
        <v>29.123159999999999</v>
      </c>
      <c r="BR50" s="346">
        <v>29.147729999999999</v>
      </c>
      <c r="BS50" s="346">
        <v>29.170850000000002</v>
      </c>
      <c r="BT50" s="346">
        <v>29.192509999999999</v>
      </c>
      <c r="BU50" s="346">
        <v>29.212730000000001</v>
      </c>
      <c r="BV50" s="346">
        <v>29.231490000000001</v>
      </c>
    </row>
    <row r="51" spans="1:74" s="163" customFormat="1" ht="11.1" customHeight="1" x14ac:dyDescent="0.2">
      <c r="A51" s="148" t="s">
        <v>926</v>
      </c>
      <c r="B51" s="210" t="s">
        <v>572</v>
      </c>
      <c r="C51" s="258">
        <v>7.6500185151000002</v>
      </c>
      <c r="D51" s="258">
        <v>7.6580335969000002</v>
      </c>
      <c r="E51" s="258">
        <v>7.6675253270999999</v>
      </c>
      <c r="F51" s="258">
        <v>7.679945064</v>
      </c>
      <c r="G51" s="258">
        <v>7.6913015723000004</v>
      </c>
      <c r="H51" s="258">
        <v>7.7030462104000001</v>
      </c>
      <c r="I51" s="258">
        <v>7.7150035518999998</v>
      </c>
      <c r="J51" s="258">
        <v>7.7276560192000003</v>
      </c>
      <c r="K51" s="258">
        <v>7.7408281859999999</v>
      </c>
      <c r="L51" s="258">
        <v>7.7580825877999997</v>
      </c>
      <c r="M51" s="258">
        <v>7.7696222519000004</v>
      </c>
      <c r="N51" s="258">
        <v>7.7790097138999998</v>
      </c>
      <c r="O51" s="258">
        <v>7.7801473846000002</v>
      </c>
      <c r="P51" s="258">
        <v>7.7898036339000001</v>
      </c>
      <c r="Q51" s="258">
        <v>7.8018808727</v>
      </c>
      <c r="R51" s="258">
        <v>7.8213245110000003</v>
      </c>
      <c r="S51" s="258">
        <v>7.8345346717000002</v>
      </c>
      <c r="T51" s="258">
        <v>7.8464567646000001</v>
      </c>
      <c r="U51" s="258">
        <v>7.8527601433000003</v>
      </c>
      <c r="V51" s="258">
        <v>7.8653540856999999</v>
      </c>
      <c r="W51" s="258">
        <v>7.8799079451000003</v>
      </c>
      <c r="X51" s="258">
        <v>7.9011590293999996</v>
      </c>
      <c r="Y51" s="258">
        <v>7.9160797423</v>
      </c>
      <c r="Z51" s="258">
        <v>7.9294073916999999</v>
      </c>
      <c r="AA51" s="258">
        <v>7.9409778505000004</v>
      </c>
      <c r="AB51" s="258">
        <v>7.9512424679000002</v>
      </c>
      <c r="AC51" s="258">
        <v>7.9600371168999997</v>
      </c>
      <c r="AD51" s="258">
        <v>7.9628050177</v>
      </c>
      <c r="AE51" s="258">
        <v>7.9720773147999999</v>
      </c>
      <c r="AF51" s="258">
        <v>7.9832972284999997</v>
      </c>
      <c r="AG51" s="258">
        <v>8.0021008939999998</v>
      </c>
      <c r="AH51" s="258">
        <v>8.0129889391999995</v>
      </c>
      <c r="AI51" s="258">
        <v>8.0215974993000003</v>
      </c>
      <c r="AJ51" s="258">
        <v>8.0233093298</v>
      </c>
      <c r="AK51" s="258">
        <v>8.0308218535000009</v>
      </c>
      <c r="AL51" s="258">
        <v>8.0395178257000008</v>
      </c>
      <c r="AM51" s="258">
        <v>8.0537957163999998</v>
      </c>
      <c r="AN51" s="258">
        <v>8.0615597330999993</v>
      </c>
      <c r="AO51" s="258">
        <v>8.0672083456999992</v>
      </c>
      <c r="AP51" s="258">
        <v>8.0653811946000005</v>
      </c>
      <c r="AQ51" s="258">
        <v>8.0708192690999994</v>
      </c>
      <c r="AR51" s="258">
        <v>8.0781622096000003</v>
      </c>
      <c r="AS51" s="258">
        <v>8.0913223984999991</v>
      </c>
      <c r="AT51" s="258">
        <v>8.0995407838000002</v>
      </c>
      <c r="AU51" s="258">
        <v>8.1067297479999993</v>
      </c>
      <c r="AV51" s="258">
        <v>8.1104941764999996</v>
      </c>
      <c r="AW51" s="258">
        <v>8.1174206345000002</v>
      </c>
      <c r="AX51" s="258">
        <v>8.1251140074000006</v>
      </c>
      <c r="AY51" s="258">
        <v>8.1342622801999998</v>
      </c>
      <c r="AZ51" s="258">
        <v>8.1429734940999996</v>
      </c>
      <c r="BA51" s="258">
        <v>8.1519356342999991</v>
      </c>
      <c r="BB51" s="258">
        <v>8.1607814991000005</v>
      </c>
      <c r="BC51" s="258">
        <v>8.1705208927000008</v>
      </c>
      <c r="BD51" s="258">
        <v>8.1807866137000005</v>
      </c>
      <c r="BE51" s="346">
        <v>8.1923010000000005</v>
      </c>
      <c r="BF51" s="346">
        <v>8.2030779999999996</v>
      </c>
      <c r="BG51" s="346">
        <v>8.2138380000000009</v>
      </c>
      <c r="BH51" s="346">
        <v>8.2252179999999999</v>
      </c>
      <c r="BI51" s="346">
        <v>8.2354710000000004</v>
      </c>
      <c r="BJ51" s="346">
        <v>8.2452330000000007</v>
      </c>
      <c r="BK51" s="346">
        <v>8.2546379999999999</v>
      </c>
      <c r="BL51" s="346">
        <v>8.2633159999999997</v>
      </c>
      <c r="BM51" s="346">
        <v>8.2714020000000001</v>
      </c>
      <c r="BN51" s="346">
        <v>8.2789280000000005</v>
      </c>
      <c r="BO51" s="346">
        <v>8.2858049999999999</v>
      </c>
      <c r="BP51" s="346">
        <v>8.2920649999999991</v>
      </c>
      <c r="BQ51" s="346">
        <v>8.2976489999999998</v>
      </c>
      <c r="BR51" s="346">
        <v>8.3027200000000008</v>
      </c>
      <c r="BS51" s="346">
        <v>8.3072189999999999</v>
      </c>
      <c r="BT51" s="346">
        <v>8.3111460000000008</v>
      </c>
      <c r="BU51" s="346">
        <v>8.3145009999999999</v>
      </c>
      <c r="BV51" s="346">
        <v>8.3172840000000008</v>
      </c>
    </row>
    <row r="52" spans="1:74" s="163" customFormat="1" ht="11.1" customHeight="1" x14ac:dyDescent="0.2">
      <c r="A52" s="148" t="s">
        <v>927</v>
      </c>
      <c r="B52" s="210" t="s">
        <v>573</v>
      </c>
      <c r="C52" s="258">
        <v>16.127016129000001</v>
      </c>
      <c r="D52" s="258">
        <v>16.162019829999998</v>
      </c>
      <c r="E52" s="258">
        <v>16.201446202</v>
      </c>
      <c r="F52" s="258">
        <v>16.253827339000001</v>
      </c>
      <c r="G52" s="258">
        <v>16.295699981999999</v>
      </c>
      <c r="H52" s="258">
        <v>16.335596227</v>
      </c>
      <c r="I52" s="258">
        <v>16.367185184</v>
      </c>
      <c r="J52" s="258">
        <v>16.407876796</v>
      </c>
      <c r="K52" s="258">
        <v>16.451340174999999</v>
      </c>
      <c r="L52" s="258">
        <v>16.512651019</v>
      </c>
      <c r="M52" s="258">
        <v>16.550351158000002</v>
      </c>
      <c r="N52" s="258">
        <v>16.579516291000001</v>
      </c>
      <c r="O52" s="258">
        <v>16.593542467999999</v>
      </c>
      <c r="P52" s="258">
        <v>16.610590550000001</v>
      </c>
      <c r="Q52" s="258">
        <v>16.624056587999998</v>
      </c>
      <c r="R52" s="258">
        <v>16.625111341</v>
      </c>
      <c r="S52" s="258">
        <v>16.638035221999999</v>
      </c>
      <c r="T52" s="258">
        <v>16.653998990000002</v>
      </c>
      <c r="U52" s="258">
        <v>16.680553811999999</v>
      </c>
      <c r="V52" s="258">
        <v>16.696933977</v>
      </c>
      <c r="W52" s="258">
        <v>16.710690652</v>
      </c>
      <c r="X52" s="258">
        <v>16.720014479</v>
      </c>
      <c r="Y52" s="258">
        <v>16.729881194000001</v>
      </c>
      <c r="Z52" s="258">
        <v>16.738481440000001</v>
      </c>
      <c r="AA52" s="258">
        <v>16.744602405999998</v>
      </c>
      <c r="AB52" s="258">
        <v>16.751579320000001</v>
      </c>
      <c r="AC52" s="258">
        <v>16.75819937</v>
      </c>
      <c r="AD52" s="258">
        <v>16.757897807999999</v>
      </c>
      <c r="AE52" s="258">
        <v>16.768727695999999</v>
      </c>
      <c r="AF52" s="258">
        <v>16.784124284000001</v>
      </c>
      <c r="AG52" s="258">
        <v>16.809717187</v>
      </c>
      <c r="AH52" s="258">
        <v>16.830024962</v>
      </c>
      <c r="AI52" s="258">
        <v>16.850677223999998</v>
      </c>
      <c r="AJ52" s="258">
        <v>16.871197856999999</v>
      </c>
      <c r="AK52" s="258">
        <v>16.892896182000001</v>
      </c>
      <c r="AL52" s="258">
        <v>16.915296082000001</v>
      </c>
      <c r="AM52" s="258">
        <v>16.939403775999999</v>
      </c>
      <c r="AN52" s="258">
        <v>16.962452162000002</v>
      </c>
      <c r="AO52" s="258">
        <v>16.98544746</v>
      </c>
      <c r="AP52" s="258">
        <v>17.009589137999999</v>
      </c>
      <c r="AQ52" s="258">
        <v>17.031578656000001</v>
      </c>
      <c r="AR52" s="258">
        <v>17.052615484</v>
      </c>
      <c r="AS52" s="258">
        <v>17.064805739000001</v>
      </c>
      <c r="AT52" s="258">
        <v>17.089857597000002</v>
      </c>
      <c r="AU52" s="258">
        <v>17.119877175999999</v>
      </c>
      <c r="AV52" s="258">
        <v>17.163107319000002</v>
      </c>
      <c r="AW52" s="258">
        <v>17.196880205999999</v>
      </c>
      <c r="AX52" s="258">
        <v>17.229438682000001</v>
      </c>
      <c r="AY52" s="258">
        <v>17.257311373</v>
      </c>
      <c r="AZ52" s="258">
        <v>17.290044553000001</v>
      </c>
      <c r="BA52" s="258">
        <v>17.324166851000001</v>
      </c>
      <c r="BB52" s="258">
        <v>17.361879901999998</v>
      </c>
      <c r="BC52" s="258">
        <v>17.397129207999999</v>
      </c>
      <c r="BD52" s="258">
        <v>17.432116403999999</v>
      </c>
      <c r="BE52" s="346">
        <v>17.46791</v>
      </c>
      <c r="BF52" s="346">
        <v>17.501570000000001</v>
      </c>
      <c r="BG52" s="346">
        <v>17.53417</v>
      </c>
      <c r="BH52" s="346">
        <v>17.566469999999999</v>
      </c>
      <c r="BI52" s="346">
        <v>17.596350000000001</v>
      </c>
      <c r="BJ52" s="346">
        <v>17.624580000000002</v>
      </c>
      <c r="BK52" s="346">
        <v>17.65006</v>
      </c>
      <c r="BL52" s="346">
        <v>17.675820000000002</v>
      </c>
      <c r="BM52" s="346">
        <v>17.70074</v>
      </c>
      <c r="BN52" s="346">
        <v>17.725110000000001</v>
      </c>
      <c r="BO52" s="346">
        <v>17.748190000000001</v>
      </c>
      <c r="BP52" s="346">
        <v>17.770240000000001</v>
      </c>
      <c r="BQ52" s="346">
        <v>17.790769999999998</v>
      </c>
      <c r="BR52" s="346">
        <v>17.811150000000001</v>
      </c>
      <c r="BS52" s="346">
        <v>17.830880000000001</v>
      </c>
      <c r="BT52" s="346">
        <v>17.849969999999999</v>
      </c>
      <c r="BU52" s="346">
        <v>17.868410000000001</v>
      </c>
      <c r="BV52" s="346">
        <v>17.886199999999999</v>
      </c>
    </row>
    <row r="53" spans="1:74" s="163" customFormat="1" ht="11.1" customHeight="1" x14ac:dyDescent="0.2">
      <c r="A53" s="148" t="s">
        <v>928</v>
      </c>
      <c r="B53" s="210" t="s">
        <v>574</v>
      </c>
      <c r="C53" s="258">
        <v>9.6426529067000004</v>
      </c>
      <c r="D53" s="258">
        <v>9.6621248098999999</v>
      </c>
      <c r="E53" s="258">
        <v>9.6821647094000003</v>
      </c>
      <c r="F53" s="258">
        <v>9.7027899358000003</v>
      </c>
      <c r="G53" s="258">
        <v>9.7239528297</v>
      </c>
      <c r="H53" s="258">
        <v>9.7456707217999998</v>
      </c>
      <c r="I53" s="258">
        <v>9.7675850130999997</v>
      </c>
      <c r="J53" s="258">
        <v>9.7906818509000004</v>
      </c>
      <c r="K53" s="258">
        <v>9.8146026362000001</v>
      </c>
      <c r="L53" s="258">
        <v>9.8388466306000009</v>
      </c>
      <c r="M53" s="258">
        <v>9.8647908644999998</v>
      </c>
      <c r="N53" s="258">
        <v>9.8919345996000008</v>
      </c>
      <c r="O53" s="258">
        <v>9.9279243912999995</v>
      </c>
      <c r="P53" s="258">
        <v>9.9517322120999996</v>
      </c>
      <c r="Q53" s="258">
        <v>9.9710046173000002</v>
      </c>
      <c r="R53" s="258">
        <v>9.9783768068000001</v>
      </c>
      <c r="S53" s="258">
        <v>9.9941019813</v>
      </c>
      <c r="T53" s="258">
        <v>10.010815340000001</v>
      </c>
      <c r="U53" s="258">
        <v>10.026377064</v>
      </c>
      <c r="V53" s="258">
        <v>10.046671657999999</v>
      </c>
      <c r="W53" s="258">
        <v>10.069559301</v>
      </c>
      <c r="X53" s="258">
        <v>10.10120087</v>
      </c>
      <c r="Y53" s="258">
        <v>10.124653957</v>
      </c>
      <c r="Z53" s="258">
        <v>10.146079437999999</v>
      </c>
      <c r="AA53" s="258">
        <v>10.163431453999999</v>
      </c>
      <c r="AB53" s="258">
        <v>10.182336114</v>
      </c>
      <c r="AC53" s="258">
        <v>10.200747559</v>
      </c>
      <c r="AD53" s="258">
        <v>10.213334345</v>
      </c>
      <c r="AE53" s="258">
        <v>10.234757947</v>
      </c>
      <c r="AF53" s="258">
        <v>10.259686918</v>
      </c>
      <c r="AG53" s="258">
        <v>10.298803581</v>
      </c>
      <c r="AH53" s="258">
        <v>10.322731553000001</v>
      </c>
      <c r="AI53" s="258">
        <v>10.342153153</v>
      </c>
      <c r="AJ53" s="258">
        <v>10.347797699999999</v>
      </c>
      <c r="AK53" s="258">
        <v>10.365159572</v>
      </c>
      <c r="AL53" s="258">
        <v>10.384968086000001</v>
      </c>
      <c r="AM53" s="258">
        <v>10.411370400999999</v>
      </c>
      <c r="AN53" s="258">
        <v>10.432961829</v>
      </c>
      <c r="AO53" s="258">
        <v>10.453889529</v>
      </c>
      <c r="AP53" s="258">
        <v>10.471435122000001</v>
      </c>
      <c r="AQ53" s="258">
        <v>10.493074152</v>
      </c>
      <c r="AR53" s="258">
        <v>10.516088241</v>
      </c>
      <c r="AS53" s="258">
        <v>10.545358956999999</v>
      </c>
      <c r="AT53" s="258">
        <v>10.567461982999999</v>
      </c>
      <c r="AU53" s="258">
        <v>10.58727889</v>
      </c>
      <c r="AV53" s="258">
        <v>10.598506172</v>
      </c>
      <c r="AW53" s="258">
        <v>10.618478467999999</v>
      </c>
      <c r="AX53" s="258">
        <v>10.640892272</v>
      </c>
      <c r="AY53" s="258">
        <v>10.670870653</v>
      </c>
      <c r="AZ53" s="258">
        <v>10.694325171999999</v>
      </c>
      <c r="BA53" s="258">
        <v>10.716378898</v>
      </c>
      <c r="BB53" s="258">
        <v>10.734380764999999</v>
      </c>
      <c r="BC53" s="258">
        <v>10.755621202</v>
      </c>
      <c r="BD53" s="258">
        <v>10.777449144</v>
      </c>
      <c r="BE53" s="346">
        <v>10.801349999999999</v>
      </c>
      <c r="BF53" s="346">
        <v>10.82324</v>
      </c>
      <c r="BG53" s="346">
        <v>10.8446</v>
      </c>
      <c r="BH53" s="346">
        <v>10.865869999999999</v>
      </c>
      <c r="BI53" s="346">
        <v>10.88585</v>
      </c>
      <c r="BJ53" s="346">
        <v>10.904960000000001</v>
      </c>
      <c r="BK53" s="346">
        <v>10.922420000000001</v>
      </c>
      <c r="BL53" s="346">
        <v>10.94041</v>
      </c>
      <c r="BM53" s="346">
        <v>10.958130000000001</v>
      </c>
      <c r="BN53" s="346">
        <v>10.97659</v>
      </c>
      <c r="BO53" s="346">
        <v>10.99305</v>
      </c>
      <c r="BP53" s="346">
        <v>11.0085</v>
      </c>
      <c r="BQ53" s="346">
        <v>11.0223</v>
      </c>
      <c r="BR53" s="346">
        <v>11.03622</v>
      </c>
      <c r="BS53" s="346">
        <v>11.0496</v>
      </c>
      <c r="BT53" s="346">
        <v>11.06246</v>
      </c>
      <c r="BU53" s="346">
        <v>11.07479</v>
      </c>
      <c r="BV53" s="346">
        <v>11.086600000000001</v>
      </c>
    </row>
    <row r="54" spans="1:74" s="163" customFormat="1" ht="11.1" customHeight="1" x14ac:dyDescent="0.2">
      <c r="A54" s="149" t="s">
        <v>929</v>
      </c>
      <c r="B54" s="211" t="s">
        <v>575</v>
      </c>
      <c r="C54" s="69">
        <v>20.991793610999999</v>
      </c>
      <c r="D54" s="69">
        <v>21.035763971000002</v>
      </c>
      <c r="E54" s="69">
        <v>21.076583244999998</v>
      </c>
      <c r="F54" s="69">
        <v>21.104927722999999</v>
      </c>
      <c r="G54" s="69">
        <v>21.14643761</v>
      </c>
      <c r="H54" s="69">
        <v>21.191789194999998</v>
      </c>
      <c r="I54" s="69">
        <v>21.244252920000001</v>
      </c>
      <c r="J54" s="69">
        <v>21.294835070000001</v>
      </c>
      <c r="K54" s="69">
        <v>21.346806086000001</v>
      </c>
      <c r="L54" s="69">
        <v>21.40046727</v>
      </c>
      <c r="M54" s="69">
        <v>21.454990041999999</v>
      </c>
      <c r="N54" s="69">
        <v>21.510675704000001</v>
      </c>
      <c r="O54" s="69">
        <v>21.572284131</v>
      </c>
      <c r="P54" s="69">
        <v>21.626725665999999</v>
      </c>
      <c r="Q54" s="69">
        <v>21.678760185000002</v>
      </c>
      <c r="R54" s="69">
        <v>21.721070837999999</v>
      </c>
      <c r="S54" s="69">
        <v>21.773778960000001</v>
      </c>
      <c r="T54" s="69">
        <v>21.829567701999999</v>
      </c>
      <c r="U54" s="69">
        <v>21.894599040999999</v>
      </c>
      <c r="V54" s="69">
        <v>21.95192754</v>
      </c>
      <c r="W54" s="69">
        <v>22.007715175000001</v>
      </c>
      <c r="X54" s="69">
        <v>22.063459350999999</v>
      </c>
      <c r="Y54" s="69">
        <v>22.115042206999998</v>
      </c>
      <c r="Z54" s="69">
        <v>22.163961146999998</v>
      </c>
      <c r="AA54" s="69">
        <v>22.205110781999998</v>
      </c>
      <c r="AB54" s="69">
        <v>22.252530933999999</v>
      </c>
      <c r="AC54" s="69">
        <v>22.301116211</v>
      </c>
      <c r="AD54" s="69">
        <v>22.355788669999999</v>
      </c>
      <c r="AE54" s="69">
        <v>22.403012660000002</v>
      </c>
      <c r="AF54" s="69">
        <v>22.447710234999999</v>
      </c>
      <c r="AG54" s="69">
        <v>22.485324911999999</v>
      </c>
      <c r="AH54" s="69">
        <v>22.52838702</v>
      </c>
      <c r="AI54" s="69">
        <v>22.572340075</v>
      </c>
      <c r="AJ54" s="69">
        <v>22.623915431</v>
      </c>
      <c r="AK54" s="69">
        <v>22.664601866000002</v>
      </c>
      <c r="AL54" s="69">
        <v>22.701130733999999</v>
      </c>
      <c r="AM54" s="69">
        <v>22.720826427999999</v>
      </c>
      <c r="AN54" s="69">
        <v>22.758546867</v>
      </c>
      <c r="AO54" s="69">
        <v>22.801616445000001</v>
      </c>
      <c r="AP54" s="69">
        <v>22.861462823</v>
      </c>
      <c r="AQ54" s="69">
        <v>22.906659933</v>
      </c>
      <c r="AR54" s="69">
        <v>22.948635436</v>
      </c>
      <c r="AS54" s="69">
        <v>22.978386282999999</v>
      </c>
      <c r="AT54" s="69">
        <v>23.020670857999999</v>
      </c>
      <c r="AU54" s="69">
        <v>23.066486112</v>
      </c>
      <c r="AV54" s="69">
        <v>23.125008124000001</v>
      </c>
      <c r="AW54" s="69">
        <v>23.171002677000001</v>
      </c>
      <c r="AX54" s="69">
        <v>23.213645850999999</v>
      </c>
      <c r="AY54" s="69">
        <v>23.251567613999999</v>
      </c>
      <c r="AZ54" s="69">
        <v>23.288535548999999</v>
      </c>
      <c r="BA54" s="69">
        <v>23.323179626999998</v>
      </c>
      <c r="BB54" s="69">
        <v>23.350828757999999</v>
      </c>
      <c r="BC54" s="69">
        <v>23.384328438000001</v>
      </c>
      <c r="BD54" s="69">
        <v>23.419007577999999</v>
      </c>
      <c r="BE54" s="350">
        <v>23.456520000000001</v>
      </c>
      <c r="BF54" s="350">
        <v>23.492319999999999</v>
      </c>
      <c r="BG54" s="350">
        <v>23.52805</v>
      </c>
      <c r="BH54" s="350">
        <v>23.566109999999998</v>
      </c>
      <c r="BI54" s="350">
        <v>23.599920000000001</v>
      </c>
      <c r="BJ54" s="350">
        <v>23.631869999999999</v>
      </c>
      <c r="BK54" s="350">
        <v>23.660969999999999</v>
      </c>
      <c r="BL54" s="350">
        <v>23.68994</v>
      </c>
      <c r="BM54" s="350">
        <v>23.71781</v>
      </c>
      <c r="BN54" s="350">
        <v>23.745819999999998</v>
      </c>
      <c r="BO54" s="350">
        <v>23.770520000000001</v>
      </c>
      <c r="BP54" s="350">
        <v>23.79317</v>
      </c>
      <c r="BQ54" s="350">
        <v>23.811689999999999</v>
      </c>
      <c r="BR54" s="350">
        <v>23.831790000000002</v>
      </c>
      <c r="BS54" s="350">
        <v>23.851389999999999</v>
      </c>
      <c r="BT54" s="350">
        <v>23.8705</v>
      </c>
      <c r="BU54" s="350">
        <v>23.889109999999999</v>
      </c>
      <c r="BV54" s="350">
        <v>23.907229999999998</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1"/>
      <c r="AZ55" s="351"/>
      <c r="BA55" s="351"/>
      <c r="BB55" s="351"/>
      <c r="BC55" s="351"/>
      <c r="BD55" s="720"/>
      <c r="BE55" s="720"/>
      <c r="BF55" s="720"/>
      <c r="BG55" s="351"/>
      <c r="BH55" s="351"/>
      <c r="BI55" s="351"/>
      <c r="BJ55" s="351"/>
      <c r="BK55" s="351"/>
      <c r="BL55" s="351"/>
      <c r="BM55" s="351"/>
      <c r="BN55" s="351"/>
      <c r="BO55" s="351"/>
      <c r="BP55" s="351"/>
      <c r="BQ55" s="351"/>
      <c r="BR55" s="351"/>
      <c r="BS55" s="351"/>
      <c r="BT55" s="351"/>
      <c r="BU55" s="351"/>
      <c r="BV55" s="351"/>
    </row>
    <row r="56" spans="1:74" s="163" customFormat="1" ht="12" customHeight="1" x14ac:dyDescent="0.2">
      <c r="A56" s="148"/>
      <c r="B56" s="803" t="s">
        <v>1016</v>
      </c>
      <c r="C56" s="800"/>
      <c r="D56" s="800"/>
      <c r="E56" s="800"/>
      <c r="F56" s="800"/>
      <c r="G56" s="800"/>
      <c r="H56" s="800"/>
      <c r="I56" s="800"/>
      <c r="J56" s="800"/>
      <c r="K56" s="800"/>
      <c r="L56" s="800"/>
      <c r="M56" s="800"/>
      <c r="N56" s="800"/>
      <c r="O56" s="800"/>
      <c r="P56" s="800"/>
      <c r="Q56" s="800"/>
      <c r="AY56" s="509"/>
      <c r="AZ56" s="509"/>
      <c r="BA56" s="509"/>
      <c r="BB56" s="509"/>
      <c r="BC56" s="509"/>
      <c r="BD56" s="721"/>
      <c r="BE56" s="721"/>
      <c r="BF56" s="721"/>
      <c r="BG56" s="509"/>
      <c r="BH56" s="509"/>
      <c r="BI56" s="509"/>
      <c r="BJ56" s="509"/>
    </row>
    <row r="57" spans="1:74" s="470" customFormat="1" ht="12" customHeight="1" x14ac:dyDescent="0.2">
      <c r="A57" s="469"/>
      <c r="B57" s="789" t="s">
        <v>1041</v>
      </c>
      <c r="C57" s="790"/>
      <c r="D57" s="790"/>
      <c r="E57" s="790"/>
      <c r="F57" s="790"/>
      <c r="G57" s="790"/>
      <c r="H57" s="790"/>
      <c r="I57" s="790"/>
      <c r="J57" s="790"/>
      <c r="K57" s="790"/>
      <c r="L57" s="790"/>
      <c r="M57" s="790"/>
      <c r="N57" s="790"/>
      <c r="O57" s="790"/>
      <c r="P57" s="790"/>
      <c r="Q57" s="786"/>
      <c r="AY57" s="510"/>
      <c r="AZ57" s="510"/>
      <c r="BA57" s="510"/>
      <c r="BB57" s="510"/>
      <c r="BC57" s="510"/>
      <c r="BD57" s="722"/>
      <c r="BE57" s="722"/>
      <c r="BF57" s="722"/>
      <c r="BG57" s="510"/>
      <c r="BH57" s="510"/>
      <c r="BI57" s="510"/>
      <c r="BJ57" s="510"/>
    </row>
    <row r="58" spans="1:74" s="470" customFormat="1" ht="12" customHeight="1" x14ac:dyDescent="0.2">
      <c r="A58" s="469"/>
      <c r="B58" s="784" t="s">
        <v>1078</v>
      </c>
      <c r="C58" s="790"/>
      <c r="D58" s="790"/>
      <c r="E58" s="790"/>
      <c r="F58" s="790"/>
      <c r="G58" s="790"/>
      <c r="H58" s="790"/>
      <c r="I58" s="790"/>
      <c r="J58" s="790"/>
      <c r="K58" s="790"/>
      <c r="L58" s="790"/>
      <c r="M58" s="790"/>
      <c r="N58" s="790"/>
      <c r="O58" s="790"/>
      <c r="P58" s="790"/>
      <c r="Q58" s="786"/>
      <c r="AY58" s="510"/>
      <c r="AZ58" s="510"/>
      <c r="BA58" s="510"/>
      <c r="BB58" s="510"/>
      <c r="BC58" s="510"/>
      <c r="BD58" s="722"/>
      <c r="BE58" s="722"/>
      <c r="BF58" s="722"/>
      <c r="BG58" s="510"/>
      <c r="BH58" s="510"/>
      <c r="BI58" s="510"/>
      <c r="BJ58" s="510"/>
    </row>
    <row r="59" spans="1:74" s="471" customFormat="1" ht="12" customHeight="1" x14ac:dyDescent="0.2">
      <c r="A59" s="469"/>
      <c r="B59" s="828" t="s">
        <v>1079</v>
      </c>
      <c r="C59" s="786"/>
      <c r="D59" s="786"/>
      <c r="E59" s="786"/>
      <c r="F59" s="786"/>
      <c r="G59" s="786"/>
      <c r="H59" s="786"/>
      <c r="I59" s="786"/>
      <c r="J59" s="786"/>
      <c r="K59" s="786"/>
      <c r="L59" s="786"/>
      <c r="M59" s="786"/>
      <c r="N59" s="786"/>
      <c r="O59" s="786"/>
      <c r="P59" s="786"/>
      <c r="Q59" s="786"/>
      <c r="AY59" s="511"/>
      <c r="AZ59" s="511"/>
      <c r="BA59" s="511"/>
      <c r="BB59" s="511"/>
      <c r="BC59" s="511"/>
      <c r="BD59" s="723"/>
      <c r="BE59" s="723"/>
      <c r="BF59" s="723"/>
      <c r="BG59" s="511"/>
      <c r="BH59" s="511"/>
      <c r="BI59" s="511"/>
      <c r="BJ59" s="511"/>
    </row>
    <row r="60" spans="1:74" s="470" customFormat="1" ht="12" customHeight="1" x14ac:dyDescent="0.2">
      <c r="A60" s="469"/>
      <c r="B60" s="789" t="s">
        <v>4</v>
      </c>
      <c r="C60" s="790"/>
      <c r="D60" s="790"/>
      <c r="E60" s="790"/>
      <c r="F60" s="790"/>
      <c r="G60" s="790"/>
      <c r="H60" s="790"/>
      <c r="I60" s="790"/>
      <c r="J60" s="790"/>
      <c r="K60" s="790"/>
      <c r="L60" s="790"/>
      <c r="M60" s="790"/>
      <c r="N60" s="790"/>
      <c r="O60" s="790"/>
      <c r="P60" s="790"/>
      <c r="Q60" s="786"/>
      <c r="AY60" s="510"/>
      <c r="AZ60" s="510"/>
      <c r="BA60" s="510"/>
      <c r="BB60" s="510"/>
      <c r="BC60" s="510"/>
      <c r="BD60" s="722"/>
      <c r="BE60" s="722"/>
      <c r="BF60" s="722"/>
      <c r="BG60" s="510"/>
      <c r="BH60" s="510"/>
      <c r="BI60" s="510"/>
      <c r="BJ60" s="510"/>
    </row>
    <row r="61" spans="1:74" s="470" customFormat="1" ht="12" customHeight="1" x14ac:dyDescent="0.2">
      <c r="A61" s="469"/>
      <c r="B61" s="784" t="s">
        <v>1045</v>
      </c>
      <c r="C61" s="785"/>
      <c r="D61" s="785"/>
      <c r="E61" s="785"/>
      <c r="F61" s="785"/>
      <c r="G61" s="785"/>
      <c r="H61" s="785"/>
      <c r="I61" s="785"/>
      <c r="J61" s="785"/>
      <c r="K61" s="785"/>
      <c r="L61" s="785"/>
      <c r="M61" s="785"/>
      <c r="N61" s="785"/>
      <c r="O61" s="785"/>
      <c r="P61" s="785"/>
      <c r="Q61" s="786"/>
      <c r="AY61" s="510"/>
      <c r="AZ61" s="510"/>
      <c r="BA61" s="510"/>
      <c r="BB61" s="510"/>
      <c r="BC61" s="510"/>
      <c r="BD61" s="722"/>
      <c r="BE61" s="722"/>
      <c r="BF61" s="722"/>
      <c r="BG61" s="510"/>
      <c r="BH61" s="510"/>
      <c r="BI61" s="510"/>
      <c r="BJ61" s="510"/>
    </row>
    <row r="62" spans="1:74" s="470" customFormat="1" ht="12" customHeight="1" x14ac:dyDescent="0.2">
      <c r="A62" s="436"/>
      <c r="B62" s="806" t="s">
        <v>1362</v>
      </c>
      <c r="C62" s="786"/>
      <c r="D62" s="786"/>
      <c r="E62" s="786"/>
      <c r="F62" s="786"/>
      <c r="G62" s="786"/>
      <c r="H62" s="786"/>
      <c r="I62" s="786"/>
      <c r="J62" s="786"/>
      <c r="K62" s="786"/>
      <c r="L62" s="786"/>
      <c r="M62" s="786"/>
      <c r="N62" s="786"/>
      <c r="O62" s="786"/>
      <c r="P62" s="786"/>
      <c r="Q62" s="786"/>
      <c r="AY62" s="510"/>
      <c r="AZ62" s="510"/>
      <c r="BA62" s="510"/>
      <c r="BB62" s="510"/>
      <c r="BC62" s="510"/>
      <c r="BD62" s="722"/>
      <c r="BE62" s="722"/>
      <c r="BF62" s="722"/>
      <c r="BG62" s="510"/>
      <c r="BH62" s="510"/>
      <c r="BI62" s="510"/>
      <c r="BJ62" s="510"/>
    </row>
    <row r="63" spans="1:74" x14ac:dyDescent="0.2">
      <c r="BK63" s="352"/>
      <c r="BL63" s="352"/>
      <c r="BM63" s="352"/>
      <c r="BN63" s="352"/>
      <c r="BO63" s="352"/>
      <c r="BP63" s="352"/>
      <c r="BQ63" s="352"/>
      <c r="BR63" s="352"/>
      <c r="BS63" s="352"/>
      <c r="BT63" s="352"/>
      <c r="BU63" s="352"/>
      <c r="BV63" s="352"/>
    </row>
    <row r="64" spans="1:74" x14ac:dyDescent="0.2">
      <c r="BK64" s="352"/>
      <c r="BL64" s="352"/>
      <c r="BM64" s="352"/>
      <c r="BN64" s="352"/>
      <c r="BO64" s="352"/>
      <c r="BP64" s="352"/>
      <c r="BQ64" s="352"/>
      <c r="BR64" s="352"/>
      <c r="BS64" s="352"/>
      <c r="BT64" s="352"/>
      <c r="BU64" s="352"/>
      <c r="BV64" s="352"/>
    </row>
    <row r="65" spans="63:74" x14ac:dyDescent="0.2">
      <c r="BK65" s="352"/>
      <c r="BL65" s="352"/>
      <c r="BM65" s="352"/>
      <c r="BN65" s="352"/>
      <c r="BO65" s="352"/>
      <c r="BP65" s="352"/>
      <c r="BQ65" s="352"/>
      <c r="BR65" s="352"/>
      <c r="BS65" s="352"/>
      <c r="BT65" s="352"/>
      <c r="BU65" s="352"/>
      <c r="BV65" s="352"/>
    </row>
    <row r="66" spans="63:74" x14ac:dyDescent="0.2">
      <c r="BK66" s="352"/>
      <c r="BL66" s="352"/>
      <c r="BM66" s="352"/>
      <c r="BN66" s="352"/>
      <c r="BO66" s="352"/>
      <c r="BP66" s="352"/>
      <c r="BQ66" s="352"/>
      <c r="BR66" s="352"/>
      <c r="BS66" s="352"/>
      <c r="BT66" s="352"/>
      <c r="BU66" s="352"/>
      <c r="BV66" s="352"/>
    </row>
    <row r="67" spans="63:74" x14ac:dyDescent="0.2">
      <c r="BK67" s="352"/>
      <c r="BL67" s="352"/>
      <c r="BM67" s="352"/>
      <c r="BN67" s="352"/>
      <c r="BO67" s="352"/>
      <c r="BP67" s="352"/>
      <c r="BQ67" s="352"/>
      <c r="BR67" s="352"/>
      <c r="BS67" s="352"/>
      <c r="BT67" s="352"/>
      <c r="BU67" s="352"/>
      <c r="BV67" s="352"/>
    </row>
    <row r="68" spans="63:74" x14ac:dyDescent="0.2">
      <c r="BK68" s="352"/>
      <c r="BL68" s="352"/>
      <c r="BM68" s="352"/>
      <c r="BN68" s="352"/>
      <c r="BO68" s="352"/>
      <c r="BP68" s="352"/>
      <c r="BQ68" s="352"/>
      <c r="BR68" s="352"/>
      <c r="BS68" s="352"/>
      <c r="BT68" s="352"/>
      <c r="BU68" s="352"/>
      <c r="BV68" s="352"/>
    </row>
    <row r="69" spans="63:74" x14ac:dyDescent="0.2">
      <c r="BK69" s="352"/>
      <c r="BL69" s="352"/>
      <c r="BM69" s="352"/>
      <c r="BN69" s="352"/>
      <c r="BO69" s="352"/>
      <c r="BP69" s="352"/>
      <c r="BQ69" s="352"/>
      <c r="BR69" s="352"/>
      <c r="BS69" s="352"/>
      <c r="BT69" s="352"/>
      <c r="BU69" s="352"/>
      <c r="BV69" s="352"/>
    </row>
    <row r="70" spans="63:74" x14ac:dyDescent="0.2">
      <c r="BK70" s="352"/>
      <c r="BL70" s="352"/>
      <c r="BM70" s="352"/>
      <c r="BN70" s="352"/>
      <c r="BO70" s="352"/>
      <c r="BP70" s="352"/>
      <c r="BQ70" s="352"/>
      <c r="BR70" s="352"/>
      <c r="BS70" s="352"/>
      <c r="BT70" s="352"/>
      <c r="BU70" s="352"/>
      <c r="BV70" s="352"/>
    </row>
    <row r="71" spans="63:74" x14ac:dyDescent="0.2">
      <c r="BK71" s="352"/>
      <c r="BL71" s="352"/>
      <c r="BM71" s="352"/>
      <c r="BN71" s="352"/>
      <c r="BO71" s="352"/>
      <c r="BP71" s="352"/>
      <c r="BQ71" s="352"/>
      <c r="BR71" s="352"/>
      <c r="BS71" s="352"/>
      <c r="BT71" s="352"/>
      <c r="BU71" s="352"/>
      <c r="BV71" s="352"/>
    </row>
    <row r="72" spans="63:74" x14ac:dyDescent="0.2">
      <c r="BK72" s="352"/>
      <c r="BL72" s="352"/>
      <c r="BM72" s="352"/>
      <c r="BN72" s="352"/>
      <c r="BO72" s="352"/>
      <c r="BP72" s="352"/>
      <c r="BQ72" s="352"/>
      <c r="BR72" s="352"/>
      <c r="BS72" s="352"/>
      <c r="BT72" s="352"/>
      <c r="BU72" s="352"/>
      <c r="BV72" s="352"/>
    </row>
    <row r="73" spans="63:74" x14ac:dyDescent="0.2">
      <c r="BK73" s="352"/>
      <c r="BL73" s="352"/>
      <c r="BM73" s="352"/>
      <c r="BN73" s="352"/>
      <c r="BO73" s="352"/>
      <c r="BP73" s="352"/>
      <c r="BQ73" s="352"/>
      <c r="BR73" s="352"/>
      <c r="BS73" s="352"/>
      <c r="BT73" s="352"/>
      <c r="BU73" s="352"/>
      <c r="BV73" s="352"/>
    </row>
    <row r="74" spans="63:74" x14ac:dyDescent="0.2">
      <c r="BK74" s="352"/>
      <c r="BL74" s="352"/>
      <c r="BM74" s="352"/>
      <c r="BN74" s="352"/>
      <c r="BO74" s="352"/>
      <c r="BP74" s="352"/>
      <c r="BQ74" s="352"/>
      <c r="BR74" s="352"/>
      <c r="BS74" s="352"/>
      <c r="BT74" s="352"/>
      <c r="BU74" s="352"/>
      <c r="BV74" s="352"/>
    </row>
    <row r="75" spans="63:74" x14ac:dyDescent="0.2">
      <c r="BK75" s="352"/>
      <c r="BL75" s="352"/>
      <c r="BM75" s="352"/>
      <c r="BN75" s="352"/>
      <c r="BO75" s="352"/>
      <c r="BP75" s="352"/>
      <c r="BQ75" s="352"/>
      <c r="BR75" s="352"/>
      <c r="BS75" s="352"/>
      <c r="BT75" s="352"/>
      <c r="BU75" s="352"/>
      <c r="BV75" s="352"/>
    </row>
    <row r="76" spans="63:74" x14ac:dyDescent="0.2">
      <c r="BK76" s="352"/>
      <c r="BL76" s="352"/>
      <c r="BM76" s="352"/>
      <c r="BN76" s="352"/>
      <c r="BO76" s="352"/>
      <c r="BP76" s="352"/>
      <c r="BQ76" s="352"/>
      <c r="BR76" s="352"/>
      <c r="BS76" s="352"/>
      <c r="BT76" s="352"/>
      <c r="BU76" s="352"/>
      <c r="BV76" s="352"/>
    </row>
    <row r="77" spans="63:74" x14ac:dyDescent="0.2">
      <c r="BK77" s="352"/>
      <c r="BL77" s="352"/>
      <c r="BM77" s="352"/>
      <c r="BN77" s="352"/>
      <c r="BO77" s="352"/>
      <c r="BP77" s="352"/>
      <c r="BQ77" s="352"/>
      <c r="BR77" s="352"/>
      <c r="BS77" s="352"/>
      <c r="BT77" s="352"/>
      <c r="BU77" s="352"/>
      <c r="BV77" s="352"/>
    </row>
    <row r="78" spans="63:74" x14ac:dyDescent="0.2">
      <c r="BK78" s="352"/>
      <c r="BL78" s="352"/>
      <c r="BM78" s="352"/>
      <c r="BN78" s="352"/>
      <c r="BO78" s="352"/>
      <c r="BP78" s="352"/>
      <c r="BQ78" s="352"/>
      <c r="BR78" s="352"/>
      <c r="BS78" s="352"/>
      <c r="BT78" s="352"/>
      <c r="BU78" s="352"/>
      <c r="BV78" s="352"/>
    </row>
    <row r="79" spans="63:74" x14ac:dyDescent="0.2">
      <c r="BK79" s="352"/>
      <c r="BL79" s="352"/>
      <c r="BM79" s="352"/>
      <c r="BN79" s="352"/>
      <c r="BO79" s="352"/>
      <c r="BP79" s="352"/>
      <c r="BQ79" s="352"/>
      <c r="BR79" s="352"/>
      <c r="BS79" s="352"/>
      <c r="BT79" s="352"/>
      <c r="BU79" s="352"/>
      <c r="BV79" s="352"/>
    </row>
    <row r="80" spans="63:74" x14ac:dyDescent="0.2">
      <c r="BK80" s="352"/>
      <c r="BL80" s="352"/>
      <c r="BM80" s="352"/>
      <c r="BN80" s="352"/>
      <c r="BO80" s="352"/>
      <c r="BP80" s="352"/>
      <c r="BQ80" s="352"/>
      <c r="BR80" s="352"/>
      <c r="BS80" s="352"/>
      <c r="BT80" s="352"/>
      <c r="BU80" s="352"/>
      <c r="BV80" s="352"/>
    </row>
    <row r="81" spans="63:74" x14ac:dyDescent="0.2">
      <c r="BK81" s="352"/>
      <c r="BL81" s="352"/>
      <c r="BM81" s="352"/>
      <c r="BN81" s="352"/>
      <c r="BO81" s="352"/>
      <c r="BP81" s="352"/>
      <c r="BQ81" s="352"/>
      <c r="BR81" s="352"/>
      <c r="BS81" s="352"/>
      <c r="BT81" s="352"/>
      <c r="BU81" s="352"/>
      <c r="BV81" s="352"/>
    </row>
    <row r="82" spans="63:74" x14ac:dyDescent="0.2">
      <c r="BK82" s="352"/>
      <c r="BL82" s="352"/>
      <c r="BM82" s="352"/>
      <c r="BN82" s="352"/>
      <c r="BO82" s="352"/>
      <c r="BP82" s="352"/>
      <c r="BQ82" s="352"/>
      <c r="BR82" s="352"/>
      <c r="BS82" s="352"/>
      <c r="BT82" s="352"/>
      <c r="BU82" s="352"/>
      <c r="BV82" s="352"/>
    </row>
    <row r="83" spans="63:74" x14ac:dyDescent="0.2">
      <c r="BK83" s="352"/>
      <c r="BL83" s="352"/>
      <c r="BM83" s="352"/>
      <c r="BN83" s="352"/>
      <c r="BO83" s="352"/>
      <c r="BP83" s="352"/>
      <c r="BQ83" s="352"/>
      <c r="BR83" s="352"/>
      <c r="BS83" s="352"/>
      <c r="BT83" s="352"/>
      <c r="BU83" s="352"/>
      <c r="BV83" s="352"/>
    </row>
    <row r="84" spans="63:74" x14ac:dyDescent="0.2">
      <c r="BK84" s="352"/>
      <c r="BL84" s="352"/>
      <c r="BM84" s="352"/>
      <c r="BN84" s="352"/>
      <c r="BO84" s="352"/>
      <c r="BP84" s="352"/>
      <c r="BQ84" s="352"/>
      <c r="BR84" s="352"/>
      <c r="BS84" s="352"/>
      <c r="BT84" s="352"/>
      <c r="BU84" s="352"/>
      <c r="BV84" s="352"/>
    </row>
    <row r="85" spans="63:74" x14ac:dyDescent="0.2">
      <c r="BK85" s="352"/>
      <c r="BL85" s="352"/>
      <c r="BM85" s="352"/>
      <c r="BN85" s="352"/>
      <c r="BO85" s="352"/>
      <c r="BP85" s="352"/>
      <c r="BQ85" s="352"/>
      <c r="BR85" s="352"/>
      <c r="BS85" s="352"/>
      <c r="BT85" s="352"/>
      <c r="BU85" s="352"/>
      <c r="BV85" s="352"/>
    </row>
    <row r="86" spans="63:74" x14ac:dyDescent="0.2">
      <c r="BK86" s="352"/>
      <c r="BL86" s="352"/>
      <c r="BM86" s="352"/>
      <c r="BN86" s="352"/>
      <c r="BO86" s="352"/>
      <c r="BP86" s="352"/>
      <c r="BQ86" s="352"/>
      <c r="BR86" s="352"/>
      <c r="BS86" s="352"/>
      <c r="BT86" s="352"/>
      <c r="BU86" s="352"/>
      <c r="BV86" s="352"/>
    </row>
    <row r="87" spans="63:74" x14ac:dyDescent="0.2">
      <c r="BK87" s="352"/>
      <c r="BL87" s="352"/>
      <c r="BM87" s="352"/>
      <c r="BN87" s="352"/>
      <c r="BO87" s="352"/>
      <c r="BP87" s="352"/>
      <c r="BQ87" s="352"/>
      <c r="BR87" s="352"/>
      <c r="BS87" s="352"/>
      <c r="BT87" s="352"/>
      <c r="BU87" s="352"/>
      <c r="BV87" s="352"/>
    </row>
    <row r="88" spans="63:74" x14ac:dyDescent="0.2">
      <c r="BK88" s="352"/>
      <c r="BL88" s="352"/>
      <c r="BM88" s="352"/>
      <c r="BN88" s="352"/>
      <c r="BO88" s="352"/>
      <c r="BP88" s="352"/>
      <c r="BQ88" s="352"/>
      <c r="BR88" s="352"/>
      <c r="BS88" s="352"/>
      <c r="BT88" s="352"/>
      <c r="BU88" s="352"/>
      <c r="BV88" s="352"/>
    </row>
    <row r="89" spans="63:74" x14ac:dyDescent="0.2">
      <c r="BK89" s="352"/>
      <c r="BL89" s="352"/>
      <c r="BM89" s="352"/>
      <c r="BN89" s="352"/>
      <c r="BO89" s="352"/>
      <c r="BP89" s="352"/>
      <c r="BQ89" s="352"/>
      <c r="BR89" s="352"/>
      <c r="BS89" s="352"/>
      <c r="BT89" s="352"/>
      <c r="BU89" s="352"/>
      <c r="BV89" s="352"/>
    </row>
    <row r="90" spans="63:74" x14ac:dyDescent="0.2">
      <c r="BK90" s="352"/>
      <c r="BL90" s="352"/>
      <c r="BM90" s="352"/>
      <c r="BN90" s="352"/>
      <c r="BO90" s="352"/>
      <c r="BP90" s="352"/>
      <c r="BQ90" s="352"/>
      <c r="BR90" s="352"/>
      <c r="BS90" s="352"/>
      <c r="BT90" s="352"/>
      <c r="BU90" s="352"/>
      <c r="BV90" s="352"/>
    </row>
    <row r="91" spans="63:74" x14ac:dyDescent="0.2">
      <c r="BK91" s="352"/>
      <c r="BL91" s="352"/>
      <c r="BM91" s="352"/>
      <c r="BN91" s="352"/>
      <c r="BO91" s="352"/>
      <c r="BP91" s="352"/>
      <c r="BQ91" s="352"/>
      <c r="BR91" s="352"/>
      <c r="BS91" s="352"/>
      <c r="BT91" s="352"/>
      <c r="BU91" s="352"/>
      <c r="BV91" s="352"/>
    </row>
    <row r="92" spans="63:74" x14ac:dyDescent="0.2">
      <c r="BK92" s="352"/>
      <c r="BL92" s="352"/>
      <c r="BM92" s="352"/>
      <c r="BN92" s="352"/>
      <c r="BO92" s="352"/>
      <c r="BP92" s="352"/>
      <c r="BQ92" s="352"/>
      <c r="BR92" s="352"/>
      <c r="BS92" s="352"/>
      <c r="BT92" s="352"/>
      <c r="BU92" s="352"/>
      <c r="BV92" s="352"/>
    </row>
    <row r="93" spans="63:74" x14ac:dyDescent="0.2">
      <c r="BK93" s="352"/>
      <c r="BL93" s="352"/>
      <c r="BM93" s="352"/>
      <c r="BN93" s="352"/>
      <c r="BO93" s="352"/>
      <c r="BP93" s="352"/>
      <c r="BQ93" s="352"/>
      <c r="BR93" s="352"/>
      <c r="BS93" s="352"/>
      <c r="BT93" s="352"/>
      <c r="BU93" s="352"/>
      <c r="BV93" s="352"/>
    </row>
    <row r="94" spans="63:74" x14ac:dyDescent="0.2">
      <c r="BK94" s="352"/>
      <c r="BL94" s="352"/>
      <c r="BM94" s="352"/>
      <c r="BN94" s="352"/>
      <c r="BO94" s="352"/>
      <c r="BP94" s="352"/>
      <c r="BQ94" s="352"/>
      <c r="BR94" s="352"/>
      <c r="BS94" s="352"/>
      <c r="BT94" s="352"/>
      <c r="BU94" s="352"/>
      <c r="BV94" s="352"/>
    </row>
    <row r="95" spans="63:74" x14ac:dyDescent="0.2">
      <c r="BK95" s="352"/>
      <c r="BL95" s="352"/>
      <c r="BM95" s="352"/>
      <c r="BN95" s="352"/>
      <c r="BO95" s="352"/>
      <c r="BP95" s="352"/>
      <c r="BQ95" s="352"/>
      <c r="BR95" s="352"/>
      <c r="BS95" s="352"/>
      <c r="BT95" s="352"/>
      <c r="BU95" s="352"/>
      <c r="BV95" s="352"/>
    </row>
    <row r="96" spans="63:74" x14ac:dyDescent="0.2">
      <c r="BK96" s="352"/>
      <c r="BL96" s="352"/>
      <c r="BM96" s="352"/>
      <c r="BN96" s="352"/>
      <c r="BO96" s="352"/>
      <c r="BP96" s="352"/>
      <c r="BQ96" s="352"/>
      <c r="BR96" s="352"/>
      <c r="BS96" s="352"/>
      <c r="BT96" s="352"/>
      <c r="BU96" s="352"/>
      <c r="BV96" s="352"/>
    </row>
    <row r="97" spans="63:74" x14ac:dyDescent="0.2">
      <c r="BK97" s="352"/>
      <c r="BL97" s="352"/>
      <c r="BM97" s="352"/>
      <c r="BN97" s="352"/>
      <c r="BO97" s="352"/>
      <c r="BP97" s="352"/>
      <c r="BQ97" s="352"/>
      <c r="BR97" s="352"/>
      <c r="BS97" s="352"/>
      <c r="BT97" s="352"/>
      <c r="BU97" s="352"/>
      <c r="BV97" s="352"/>
    </row>
    <row r="98" spans="63:74" x14ac:dyDescent="0.2">
      <c r="BK98" s="352"/>
      <c r="BL98" s="352"/>
      <c r="BM98" s="352"/>
      <c r="BN98" s="352"/>
      <c r="BO98" s="352"/>
      <c r="BP98" s="352"/>
      <c r="BQ98" s="352"/>
      <c r="BR98" s="352"/>
      <c r="BS98" s="352"/>
      <c r="BT98" s="352"/>
      <c r="BU98" s="352"/>
      <c r="BV98" s="352"/>
    </row>
    <row r="99" spans="63:74" x14ac:dyDescent="0.2">
      <c r="BK99" s="352"/>
      <c r="BL99" s="352"/>
      <c r="BM99" s="352"/>
      <c r="BN99" s="352"/>
      <c r="BO99" s="352"/>
      <c r="BP99" s="352"/>
      <c r="BQ99" s="352"/>
      <c r="BR99" s="352"/>
      <c r="BS99" s="352"/>
      <c r="BT99" s="352"/>
      <c r="BU99" s="352"/>
      <c r="BV99" s="352"/>
    </row>
    <row r="100" spans="63:74" x14ac:dyDescent="0.2">
      <c r="BK100" s="352"/>
      <c r="BL100" s="352"/>
      <c r="BM100" s="352"/>
      <c r="BN100" s="352"/>
      <c r="BO100" s="352"/>
      <c r="BP100" s="352"/>
      <c r="BQ100" s="352"/>
      <c r="BR100" s="352"/>
      <c r="BS100" s="352"/>
      <c r="BT100" s="352"/>
      <c r="BU100" s="352"/>
      <c r="BV100" s="352"/>
    </row>
    <row r="101" spans="63:74" x14ac:dyDescent="0.2">
      <c r="BK101" s="352"/>
      <c r="BL101" s="352"/>
      <c r="BM101" s="352"/>
      <c r="BN101" s="352"/>
      <c r="BO101" s="352"/>
      <c r="BP101" s="352"/>
      <c r="BQ101" s="352"/>
      <c r="BR101" s="352"/>
      <c r="BS101" s="352"/>
      <c r="BT101" s="352"/>
      <c r="BU101" s="352"/>
      <c r="BV101" s="352"/>
    </row>
    <row r="102" spans="63:74" x14ac:dyDescent="0.2">
      <c r="BK102" s="352"/>
      <c r="BL102" s="352"/>
      <c r="BM102" s="352"/>
      <c r="BN102" s="352"/>
      <c r="BO102" s="352"/>
      <c r="BP102" s="352"/>
      <c r="BQ102" s="352"/>
      <c r="BR102" s="352"/>
      <c r="BS102" s="352"/>
      <c r="BT102" s="352"/>
      <c r="BU102" s="352"/>
      <c r="BV102" s="352"/>
    </row>
    <row r="103" spans="63:74" x14ac:dyDescent="0.2">
      <c r="BK103" s="352"/>
      <c r="BL103" s="352"/>
      <c r="BM103" s="352"/>
      <c r="BN103" s="352"/>
      <c r="BO103" s="352"/>
      <c r="BP103" s="352"/>
      <c r="BQ103" s="352"/>
      <c r="BR103" s="352"/>
      <c r="BS103" s="352"/>
      <c r="BT103" s="352"/>
      <c r="BU103" s="352"/>
      <c r="BV103" s="352"/>
    </row>
    <row r="104" spans="63:74" x14ac:dyDescent="0.2">
      <c r="BK104" s="352"/>
      <c r="BL104" s="352"/>
      <c r="BM104" s="352"/>
      <c r="BN104" s="352"/>
      <c r="BO104" s="352"/>
      <c r="BP104" s="352"/>
      <c r="BQ104" s="352"/>
      <c r="BR104" s="352"/>
      <c r="BS104" s="352"/>
      <c r="BT104" s="352"/>
      <c r="BU104" s="352"/>
      <c r="BV104" s="352"/>
    </row>
    <row r="105" spans="63:74" x14ac:dyDescent="0.2">
      <c r="BK105" s="352"/>
      <c r="BL105" s="352"/>
      <c r="BM105" s="352"/>
      <c r="BN105" s="352"/>
      <c r="BO105" s="352"/>
      <c r="BP105" s="352"/>
      <c r="BQ105" s="352"/>
      <c r="BR105" s="352"/>
      <c r="BS105" s="352"/>
      <c r="BT105" s="352"/>
      <c r="BU105" s="352"/>
      <c r="BV105" s="352"/>
    </row>
    <row r="106" spans="63:74" x14ac:dyDescent="0.2">
      <c r="BK106" s="352"/>
      <c r="BL106" s="352"/>
      <c r="BM106" s="352"/>
      <c r="BN106" s="352"/>
      <c r="BO106" s="352"/>
      <c r="BP106" s="352"/>
      <c r="BQ106" s="352"/>
      <c r="BR106" s="352"/>
      <c r="BS106" s="352"/>
      <c r="BT106" s="352"/>
      <c r="BU106" s="352"/>
      <c r="BV106" s="352"/>
    </row>
    <row r="107" spans="63:74" x14ac:dyDescent="0.2">
      <c r="BK107" s="352"/>
      <c r="BL107" s="352"/>
      <c r="BM107" s="352"/>
      <c r="BN107" s="352"/>
      <c r="BO107" s="352"/>
      <c r="BP107" s="352"/>
      <c r="BQ107" s="352"/>
      <c r="BR107" s="352"/>
      <c r="BS107" s="352"/>
      <c r="BT107" s="352"/>
      <c r="BU107" s="352"/>
      <c r="BV107" s="352"/>
    </row>
    <row r="108" spans="63:74" x14ac:dyDescent="0.2">
      <c r="BK108" s="352"/>
      <c r="BL108" s="352"/>
      <c r="BM108" s="352"/>
      <c r="BN108" s="352"/>
      <c r="BO108" s="352"/>
      <c r="BP108" s="352"/>
      <c r="BQ108" s="352"/>
      <c r="BR108" s="352"/>
      <c r="BS108" s="352"/>
      <c r="BT108" s="352"/>
      <c r="BU108" s="352"/>
      <c r="BV108" s="352"/>
    </row>
    <row r="109" spans="63:74" x14ac:dyDescent="0.2">
      <c r="BK109" s="352"/>
      <c r="BL109" s="352"/>
      <c r="BM109" s="352"/>
      <c r="BN109" s="352"/>
      <c r="BO109" s="352"/>
      <c r="BP109" s="352"/>
      <c r="BQ109" s="352"/>
      <c r="BR109" s="352"/>
      <c r="BS109" s="352"/>
      <c r="BT109" s="352"/>
      <c r="BU109" s="352"/>
      <c r="BV109" s="352"/>
    </row>
    <row r="110" spans="63:74" x14ac:dyDescent="0.2">
      <c r="BK110" s="352"/>
      <c r="BL110" s="352"/>
      <c r="BM110" s="352"/>
      <c r="BN110" s="352"/>
      <c r="BO110" s="352"/>
      <c r="BP110" s="352"/>
      <c r="BQ110" s="352"/>
      <c r="BR110" s="352"/>
      <c r="BS110" s="352"/>
      <c r="BT110" s="352"/>
      <c r="BU110" s="352"/>
      <c r="BV110" s="352"/>
    </row>
    <row r="111" spans="63:74" x14ac:dyDescent="0.2">
      <c r="BK111" s="352"/>
      <c r="BL111" s="352"/>
      <c r="BM111" s="352"/>
      <c r="BN111" s="352"/>
      <c r="BO111" s="352"/>
      <c r="BP111" s="352"/>
      <c r="BQ111" s="352"/>
      <c r="BR111" s="352"/>
      <c r="BS111" s="352"/>
      <c r="BT111" s="352"/>
      <c r="BU111" s="352"/>
      <c r="BV111" s="352"/>
    </row>
    <row r="112" spans="63:74" x14ac:dyDescent="0.2">
      <c r="BK112" s="352"/>
      <c r="BL112" s="352"/>
      <c r="BM112" s="352"/>
      <c r="BN112" s="352"/>
      <c r="BO112" s="352"/>
      <c r="BP112" s="352"/>
      <c r="BQ112" s="352"/>
      <c r="BR112" s="352"/>
      <c r="BS112" s="352"/>
      <c r="BT112" s="352"/>
      <c r="BU112" s="352"/>
      <c r="BV112" s="352"/>
    </row>
    <row r="113" spans="63:74" x14ac:dyDescent="0.2">
      <c r="BK113" s="352"/>
      <c r="BL113" s="352"/>
      <c r="BM113" s="352"/>
      <c r="BN113" s="352"/>
      <c r="BO113" s="352"/>
      <c r="BP113" s="352"/>
      <c r="BQ113" s="352"/>
      <c r="BR113" s="352"/>
      <c r="BS113" s="352"/>
      <c r="BT113" s="352"/>
      <c r="BU113" s="352"/>
      <c r="BV113" s="352"/>
    </row>
    <row r="114" spans="63:74" x14ac:dyDescent="0.2">
      <c r="BK114" s="352"/>
      <c r="BL114" s="352"/>
      <c r="BM114" s="352"/>
      <c r="BN114" s="352"/>
      <c r="BO114" s="352"/>
      <c r="BP114" s="352"/>
      <c r="BQ114" s="352"/>
      <c r="BR114" s="352"/>
      <c r="BS114" s="352"/>
      <c r="BT114" s="352"/>
      <c r="BU114" s="352"/>
      <c r="BV114" s="352"/>
    </row>
    <row r="115" spans="63:74" x14ac:dyDescent="0.2">
      <c r="BK115" s="352"/>
      <c r="BL115" s="352"/>
      <c r="BM115" s="352"/>
      <c r="BN115" s="352"/>
      <c r="BO115" s="352"/>
      <c r="BP115" s="352"/>
      <c r="BQ115" s="352"/>
      <c r="BR115" s="352"/>
      <c r="BS115" s="352"/>
      <c r="BT115" s="352"/>
      <c r="BU115" s="352"/>
      <c r="BV115" s="352"/>
    </row>
    <row r="116" spans="63:74" x14ac:dyDescent="0.2">
      <c r="BK116" s="352"/>
      <c r="BL116" s="352"/>
      <c r="BM116" s="352"/>
      <c r="BN116" s="352"/>
      <c r="BO116" s="352"/>
      <c r="BP116" s="352"/>
      <c r="BQ116" s="352"/>
      <c r="BR116" s="352"/>
      <c r="BS116" s="352"/>
      <c r="BT116" s="352"/>
      <c r="BU116" s="352"/>
      <c r="BV116" s="352"/>
    </row>
    <row r="117" spans="63:74" x14ac:dyDescent="0.2">
      <c r="BK117" s="352"/>
      <c r="BL117" s="352"/>
      <c r="BM117" s="352"/>
      <c r="BN117" s="352"/>
      <c r="BO117" s="352"/>
      <c r="BP117" s="352"/>
      <c r="BQ117" s="352"/>
      <c r="BR117" s="352"/>
      <c r="BS117" s="352"/>
      <c r="BT117" s="352"/>
      <c r="BU117" s="352"/>
      <c r="BV117" s="352"/>
    </row>
    <row r="118" spans="63:74" x14ac:dyDescent="0.2">
      <c r="BK118" s="352"/>
      <c r="BL118" s="352"/>
      <c r="BM118" s="352"/>
      <c r="BN118" s="352"/>
      <c r="BO118" s="352"/>
      <c r="BP118" s="352"/>
      <c r="BQ118" s="352"/>
      <c r="BR118" s="352"/>
      <c r="BS118" s="352"/>
      <c r="BT118" s="352"/>
      <c r="BU118" s="352"/>
      <c r="BV118" s="352"/>
    </row>
    <row r="119" spans="63:74" x14ac:dyDescent="0.2">
      <c r="BK119" s="352"/>
      <c r="BL119" s="352"/>
      <c r="BM119" s="352"/>
      <c r="BN119" s="352"/>
      <c r="BO119" s="352"/>
      <c r="BP119" s="352"/>
      <c r="BQ119" s="352"/>
      <c r="BR119" s="352"/>
      <c r="BS119" s="352"/>
      <c r="BT119" s="352"/>
      <c r="BU119" s="352"/>
      <c r="BV119" s="352"/>
    </row>
    <row r="120" spans="63:74" x14ac:dyDescent="0.2">
      <c r="BK120" s="352"/>
      <c r="BL120" s="352"/>
      <c r="BM120" s="352"/>
      <c r="BN120" s="352"/>
      <c r="BO120" s="352"/>
      <c r="BP120" s="352"/>
      <c r="BQ120" s="352"/>
      <c r="BR120" s="352"/>
      <c r="BS120" s="352"/>
      <c r="BT120" s="352"/>
      <c r="BU120" s="352"/>
      <c r="BV120" s="352"/>
    </row>
    <row r="121" spans="63:74" x14ac:dyDescent="0.2">
      <c r="BK121" s="352"/>
      <c r="BL121" s="352"/>
      <c r="BM121" s="352"/>
      <c r="BN121" s="352"/>
      <c r="BO121" s="352"/>
      <c r="BP121" s="352"/>
      <c r="BQ121" s="352"/>
      <c r="BR121" s="352"/>
      <c r="BS121" s="352"/>
      <c r="BT121" s="352"/>
      <c r="BU121" s="352"/>
      <c r="BV121" s="352"/>
    </row>
    <row r="122" spans="63:74" x14ac:dyDescent="0.2">
      <c r="BK122" s="352"/>
      <c r="BL122" s="352"/>
      <c r="BM122" s="352"/>
      <c r="BN122" s="352"/>
      <c r="BO122" s="352"/>
      <c r="BP122" s="352"/>
      <c r="BQ122" s="352"/>
      <c r="BR122" s="352"/>
      <c r="BS122" s="352"/>
      <c r="BT122" s="352"/>
      <c r="BU122" s="352"/>
      <c r="BV122" s="352"/>
    </row>
    <row r="123" spans="63:74" x14ac:dyDescent="0.2">
      <c r="BK123" s="352"/>
      <c r="BL123" s="352"/>
      <c r="BM123" s="352"/>
      <c r="BN123" s="352"/>
      <c r="BO123" s="352"/>
      <c r="BP123" s="352"/>
      <c r="BQ123" s="352"/>
      <c r="BR123" s="352"/>
      <c r="BS123" s="352"/>
      <c r="BT123" s="352"/>
      <c r="BU123" s="352"/>
      <c r="BV123" s="352"/>
    </row>
    <row r="124" spans="63:74" x14ac:dyDescent="0.2">
      <c r="BK124" s="352"/>
      <c r="BL124" s="352"/>
      <c r="BM124" s="352"/>
      <c r="BN124" s="352"/>
      <c r="BO124" s="352"/>
      <c r="BP124" s="352"/>
      <c r="BQ124" s="352"/>
      <c r="BR124" s="352"/>
      <c r="BS124" s="352"/>
      <c r="BT124" s="352"/>
      <c r="BU124" s="352"/>
      <c r="BV124" s="352"/>
    </row>
    <row r="125" spans="63:74" x14ac:dyDescent="0.2">
      <c r="BK125" s="352"/>
      <c r="BL125" s="352"/>
      <c r="BM125" s="352"/>
      <c r="BN125" s="352"/>
      <c r="BO125" s="352"/>
      <c r="BP125" s="352"/>
      <c r="BQ125" s="352"/>
      <c r="BR125" s="352"/>
      <c r="BS125" s="352"/>
      <c r="BT125" s="352"/>
      <c r="BU125" s="352"/>
      <c r="BV125" s="352"/>
    </row>
    <row r="126" spans="63:74" x14ac:dyDescent="0.2">
      <c r="BK126" s="352"/>
      <c r="BL126" s="352"/>
      <c r="BM126" s="352"/>
      <c r="BN126" s="352"/>
      <c r="BO126" s="352"/>
      <c r="BP126" s="352"/>
      <c r="BQ126" s="352"/>
      <c r="BR126" s="352"/>
      <c r="BS126" s="352"/>
      <c r="BT126" s="352"/>
      <c r="BU126" s="352"/>
      <c r="BV126" s="352"/>
    </row>
    <row r="127" spans="63:74" x14ac:dyDescent="0.2">
      <c r="BK127" s="352"/>
      <c r="BL127" s="352"/>
      <c r="BM127" s="352"/>
      <c r="BN127" s="352"/>
      <c r="BO127" s="352"/>
      <c r="BP127" s="352"/>
      <c r="BQ127" s="352"/>
      <c r="BR127" s="352"/>
      <c r="BS127" s="352"/>
      <c r="BT127" s="352"/>
      <c r="BU127" s="352"/>
      <c r="BV127" s="352"/>
    </row>
    <row r="128" spans="63:74" x14ac:dyDescent="0.2">
      <c r="BK128" s="352"/>
      <c r="BL128" s="352"/>
      <c r="BM128" s="352"/>
      <c r="BN128" s="352"/>
      <c r="BO128" s="352"/>
      <c r="BP128" s="352"/>
      <c r="BQ128" s="352"/>
      <c r="BR128" s="352"/>
      <c r="BS128" s="352"/>
      <c r="BT128" s="352"/>
      <c r="BU128" s="352"/>
      <c r="BV128" s="352"/>
    </row>
    <row r="129" spans="63:74" x14ac:dyDescent="0.2">
      <c r="BK129" s="352"/>
      <c r="BL129" s="352"/>
      <c r="BM129" s="352"/>
      <c r="BN129" s="352"/>
      <c r="BO129" s="352"/>
      <c r="BP129" s="352"/>
      <c r="BQ129" s="352"/>
      <c r="BR129" s="352"/>
      <c r="BS129" s="352"/>
      <c r="BT129" s="352"/>
      <c r="BU129" s="352"/>
      <c r="BV129" s="352"/>
    </row>
    <row r="130" spans="63:74" x14ac:dyDescent="0.2">
      <c r="BK130" s="352"/>
      <c r="BL130" s="352"/>
      <c r="BM130" s="352"/>
      <c r="BN130" s="352"/>
      <c r="BO130" s="352"/>
      <c r="BP130" s="352"/>
      <c r="BQ130" s="352"/>
      <c r="BR130" s="352"/>
      <c r="BS130" s="352"/>
      <c r="BT130" s="352"/>
      <c r="BU130" s="352"/>
      <c r="BV130" s="352"/>
    </row>
    <row r="131" spans="63:74" x14ac:dyDescent="0.2">
      <c r="BK131" s="352"/>
      <c r="BL131" s="352"/>
      <c r="BM131" s="352"/>
      <c r="BN131" s="352"/>
      <c r="BO131" s="352"/>
      <c r="BP131" s="352"/>
      <c r="BQ131" s="352"/>
      <c r="BR131" s="352"/>
      <c r="BS131" s="352"/>
      <c r="BT131" s="352"/>
      <c r="BU131" s="352"/>
      <c r="BV131" s="352"/>
    </row>
    <row r="132" spans="63:74" x14ac:dyDescent="0.2">
      <c r="BK132" s="352"/>
      <c r="BL132" s="352"/>
      <c r="BM132" s="352"/>
      <c r="BN132" s="352"/>
      <c r="BO132" s="352"/>
      <c r="BP132" s="352"/>
      <c r="BQ132" s="352"/>
      <c r="BR132" s="352"/>
      <c r="BS132" s="352"/>
      <c r="BT132" s="352"/>
      <c r="BU132" s="352"/>
      <c r="BV132" s="352"/>
    </row>
    <row r="133" spans="63:74" x14ac:dyDescent="0.2">
      <c r="BK133" s="352"/>
      <c r="BL133" s="352"/>
      <c r="BM133" s="352"/>
      <c r="BN133" s="352"/>
      <c r="BO133" s="352"/>
      <c r="BP133" s="352"/>
      <c r="BQ133" s="352"/>
      <c r="BR133" s="352"/>
      <c r="BS133" s="352"/>
      <c r="BT133" s="352"/>
      <c r="BU133" s="352"/>
      <c r="BV133" s="352"/>
    </row>
    <row r="134" spans="63:74" x14ac:dyDescent="0.2">
      <c r="BK134" s="352"/>
      <c r="BL134" s="352"/>
      <c r="BM134" s="352"/>
      <c r="BN134" s="352"/>
      <c r="BO134" s="352"/>
      <c r="BP134" s="352"/>
      <c r="BQ134" s="352"/>
      <c r="BR134" s="352"/>
      <c r="BS134" s="352"/>
      <c r="BT134" s="352"/>
      <c r="BU134" s="352"/>
      <c r="BV134" s="352"/>
    </row>
    <row r="135" spans="63:74" x14ac:dyDescent="0.2">
      <c r="BK135" s="352"/>
      <c r="BL135" s="352"/>
      <c r="BM135" s="352"/>
      <c r="BN135" s="352"/>
      <c r="BO135" s="352"/>
      <c r="BP135" s="352"/>
      <c r="BQ135" s="352"/>
      <c r="BR135" s="352"/>
      <c r="BS135" s="352"/>
      <c r="BT135" s="352"/>
      <c r="BU135" s="352"/>
      <c r="BV135" s="352"/>
    </row>
    <row r="136" spans="63:74" x14ac:dyDescent="0.2">
      <c r="BK136" s="352"/>
      <c r="BL136" s="352"/>
      <c r="BM136" s="352"/>
      <c r="BN136" s="352"/>
      <c r="BO136" s="352"/>
      <c r="BP136" s="352"/>
      <c r="BQ136" s="352"/>
      <c r="BR136" s="352"/>
      <c r="BS136" s="352"/>
      <c r="BT136" s="352"/>
      <c r="BU136" s="352"/>
      <c r="BV136" s="352"/>
    </row>
    <row r="137" spans="63:74" x14ac:dyDescent="0.2">
      <c r="BK137" s="352"/>
      <c r="BL137" s="352"/>
      <c r="BM137" s="352"/>
      <c r="BN137" s="352"/>
      <c r="BO137" s="352"/>
      <c r="BP137" s="352"/>
      <c r="BQ137" s="352"/>
      <c r="BR137" s="352"/>
      <c r="BS137" s="352"/>
      <c r="BT137" s="352"/>
      <c r="BU137" s="352"/>
      <c r="BV137" s="352"/>
    </row>
    <row r="138" spans="63:74" x14ac:dyDescent="0.2">
      <c r="BK138" s="352"/>
      <c r="BL138" s="352"/>
      <c r="BM138" s="352"/>
      <c r="BN138" s="352"/>
      <c r="BO138" s="352"/>
      <c r="BP138" s="352"/>
      <c r="BQ138" s="352"/>
      <c r="BR138" s="352"/>
      <c r="BS138" s="352"/>
      <c r="BT138" s="352"/>
      <c r="BU138" s="352"/>
      <c r="BV138" s="352"/>
    </row>
    <row r="139" spans="63:74" x14ac:dyDescent="0.2">
      <c r="BK139" s="352"/>
      <c r="BL139" s="352"/>
      <c r="BM139" s="352"/>
      <c r="BN139" s="352"/>
      <c r="BO139" s="352"/>
      <c r="BP139" s="352"/>
      <c r="BQ139" s="352"/>
      <c r="BR139" s="352"/>
      <c r="BS139" s="352"/>
      <c r="BT139" s="352"/>
      <c r="BU139" s="352"/>
      <c r="BV139" s="352"/>
    </row>
    <row r="140" spans="63:74" x14ac:dyDescent="0.2">
      <c r="BK140" s="352"/>
      <c r="BL140" s="352"/>
      <c r="BM140" s="352"/>
      <c r="BN140" s="352"/>
      <c r="BO140" s="352"/>
      <c r="BP140" s="352"/>
      <c r="BQ140" s="352"/>
      <c r="BR140" s="352"/>
      <c r="BS140" s="352"/>
      <c r="BT140" s="352"/>
      <c r="BU140" s="352"/>
      <c r="BV140" s="352"/>
    </row>
    <row r="141" spans="63:74" x14ac:dyDescent="0.2">
      <c r="BK141" s="352"/>
      <c r="BL141" s="352"/>
      <c r="BM141" s="352"/>
      <c r="BN141" s="352"/>
      <c r="BO141" s="352"/>
      <c r="BP141" s="352"/>
      <c r="BQ141" s="352"/>
      <c r="BR141" s="352"/>
      <c r="BS141" s="352"/>
      <c r="BT141" s="352"/>
      <c r="BU141" s="352"/>
      <c r="BV141" s="352"/>
    </row>
    <row r="142" spans="63:74" x14ac:dyDescent="0.2">
      <c r="BK142" s="352"/>
      <c r="BL142" s="352"/>
      <c r="BM142" s="352"/>
      <c r="BN142" s="352"/>
      <c r="BO142" s="352"/>
      <c r="BP142" s="352"/>
      <c r="BQ142" s="352"/>
      <c r="BR142" s="352"/>
      <c r="BS142" s="352"/>
      <c r="BT142" s="352"/>
      <c r="BU142" s="352"/>
      <c r="BV142" s="352"/>
    </row>
    <row r="143" spans="63:74" x14ac:dyDescent="0.2">
      <c r="BK143" s="352"/>
      <c r="BL143" s="352"/>
      <c r="BM143" s="352"/>
      <c r="BN143" s="352"/>
      <c r="BO143" s="352"/>
      <c r="BP143" s="352"/>
      <c r="BQ143" s="352"/>
      <c r="BR143" s="352"/>
      <c r="BS143" s="352"/>
      <c r="BT143" s="352"/>
      <c r="BU143" s="352"/>
      <c r="BV143" s="352"/>
    </row>
  </sheetData>
  <mergeCells count="15">
    <mergeCell ref="A1:A2"/>
    <mergeCell ref="AM3:AX3"/>
    <mergeCell ref="AY3:BJ3"/>
    <mergeCell ref="BK3:BV3"/>
    <mergeCell ref="B1:AL1"/>
    <mergeCell ref="C3:N3"/>
    <mergeCell ref="O3:Z3"/>
    <mergeCell ref="AA3:AL3"/>
    <mergeCell ref="B60:Q60"/>
    <mergeCell ref="B61:Q61"/>
    <mergeCell ref="B62:Q62"/>
    <mergeCell ref="B56:Q56"/>
    <mergeCell ref="B57:Q57"/>
    <mergeCell ref="B58:Q58"/>
    <mergeCell ref="B59:Q59"/>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M5" activePane="bottomRight" state="frozen"/>
      <selection activeCell="BF63" sqref="BF63"/>
      <selection pane="topRight" activeCell="BF63" sqref="BF63"/>
      <selection pane="bottomLeft" activeCell="BF63" sqref="BF63"/>
      <selection pane="bottomRight" activeCell="BG24" sqref="BG24"/>
    </sheetView>
  </sheetViews>
  <sheetFormatPr defaultColWidth="9.5703125" defaultRowHeight="12" x14ac:dyDescent="0.15"/>
  <cols>
    <col min="1" max="1" width="13.42578125" style="191" customWidth="1"/>
    <col min="2" max="2" width="36.42578125" style="191" customWidth="1"/>
    <col min="3" max="50" width="6.5703125" style="191" customWidth="1"/>
    <col min="51" max="55" width="6.5703125" style="344" customWidth="1"/>
    <col min="56" max="58" width="6.5703125" style="725" customWidth="1"/>
    <col min="59" max="62" width="6.5703125" style="344" customWidth="1"/>
    <col min="63" max="74" width="6.5703125" style="191" customWidth="1"/>
    <col min="75" max="16384" width="9.5703125" style="191"/>
  </cols>
  <sheetData>
    <row r="1" spans="1:74" ht="13.35" customHeight="1" x14ac:dyDescent="0.2">
      <c r="A1" s="792" t="s">
        <v>995</v>
      </c>
      <c r="B1" s="857" t="s">
        <v>254</v>
      </c>
      <c r="C1" s="858"/>
      <c r="D1" s="858"/>
      <c r="E1" s="858"/>
      <c r="F1" s="858"/>
      <c r="G1" s="858"/>
      <c r="H1" s="858"/>
      <c r="I1" s="858"/>
      <c r="J1" s="858"/>
      <c r="K1" s="858"/>
      <c r="L1" s="858"/>
      <c r="M1" s="858"/>
      <c r="N1" s="858"/>
      <c r="O1" s="858"/>
      <c r="P1" s="858"/>
      <c r="Q1" s="858"/>
      <c r="R1" s="858"/>
      <c r="S1" s="858"/>
      <c r="T1" s="858"/>
      <c r="U1" s="858"/>
      <c r="V1" s="858"/>
      <c r="W1" s="858"/>
      <c r="X1" s="858"/>
      <c r="Y1" s="858"/>
      <c r="Z1" s="858"/>
      <c r="AA1" s="858"/>
      <c r="AB1" s="858"/>
      <c r="AC1" s="858"/>
      <c r="AD1" s="858"/>
      <c r="AE1" s="858"/>
      <c r="AF1" s="858"/>
      <c r="AG1" s="858"/>
      <c r="AH1" s="858"/>
      <c r="AI1" s="858"/>
      <c r="AJ1" s="858"/>
      <c r="AK1" s="858"/>
      <c r="AL1" s="858"/>
      <c r="AM1" s="197"/>
    </row>
    <row r="2" spans="1:74" s="192" customFormat="1" ht="13.35" customHeight="1" x14ac:dyDescent="0.2">
      <c r="A2" s="793"/>
      <c r="B2" s="778" t="str">
        <f>"U.S. Energy Information Administration  |  Short-Term Energy Outlook  - "&amp;Dates!D1</f>
        <v>U.S. Energy Information Administration  |  Short-Term Energy Outlook  - July 2018</v>
      </c>
      <c r="C2" s="779"/>
      <c r="D2" s="779"/>
      <c r="E2" s="779"/>
      <c r="F2" s="779"/>
      <c r="G2" s="779"/>
      <c r="H2" s="779"/>
      <c r="I2" s="779"/>
      <c r="J2" s="779"/>
      <c r="K2" s="779"/>
      <c r="L2" s="779"/>
      <c r="M2" s="779"/>
      <c r="N2" s="779"/>
      <c r="O2" s="779"/>
      <c r="P2" s="779"/>
      <c r="Q2" s="779"/>
      <c r="R2" s="779"/>
      <c r="S2" s="779"/>
      <c r="T2" s="779"/>
      <c r="U2" s="779"/>
      <c r="V2" s="779"/>
      <c r="W2" s="779"/>
      <c r="X2" s="779"/>
      <c r="Y2" s="779"/>
      <c r="Z2" s="779"/>
      <c r="AA2" s="779"/>
      <c r="AB2" s="779"/>
      <c r="AC2" s="779"/>
      <c r="AD2" s="779"/>
      <c r="AE2" s="779"/>
      <c r="AF2" s="779"/>
      <c r="AG2" s="779"/>
      <c r="AH2" s="779"/>
      <c r="AI2" s="779"/>
      <c r="AJ2" s="779"/>
      <c r="AK2" s="779"/>
      <c r="AL2" s="779"/>
      <c r="AM2" s="299"/>
      <c r="AY2" s="504"/>
      <c r="AZ2" s="504"/>
      <c r="BA2" s="504"/>
      <c r="BB2" s="504"/>
      <c r="BC2" s="504"/>
      <c r="BD2" s="726"/>
      <c r="BE2" s="726"/>
      <c r="BF2" s="726"/>
      <c r="BG2" s="504"/>
      <c r="BH2" s="504"/>
      <c r="BI2" s="504"/>
      <c r="BJ2" s="504"/>
    </row>
    <row r="3" spans="1:74" s="12" customFormat="1" ht="12.75" x14ac:dyDescent="0.2">
      <c r="A3" s="14"/>
      <c r="B3" s="15"/>
      <c r="C3" s="801">
        <f>Dates!D3</f>
        <v>2014</v>
      </c>
      <c r="D3" s="797"/>
      <c r="E3" s="797"/>
      <c r="F3" s="797"/>
      <c r="G3" s="797"/>
      <c r="H3" s="797"/>
      <c r="I3" s="797"/>
      <c r="J3" s="797"/>
      <c r="K3" s="797"/>
      <c r="L3" s="797"/>
      <c r="M3" s="797"/>
      <c r="N3" s="798"/>
      <c r="O3" s="801">
        <f>C3+1</f>
        <v>2015</v>
      </c>
      <c r="P3" s="802"/>
      <c r="Q3" s="802"/>
      <c r="R3" s="802"/>
      <c r="S3" s="802"/>
      <c r="T3" s="802"/>
      <c r="U3" s="802"/>
      <c r="V3" s="802"/>
      <c r="W3" s="802"/>
      <c r="X3" s="797"/>
      <c r="Y3" s="797"/>
      <c r="Z3" s="798"/>
      <c r="AA3" s="794">
        <f>O3+1</f>
        <v>2016</v>
      </c>
      <c r="AB3" s="797"/>
      <c r="AC3" s="797"/>
      <c r="AD3" s="797"/>
      <c r="AE3" s="797"/>
      <c r="AF3" s="797"/>
      <c r="AG3" s="797"/>
      <c r="AH3" s="797"/>
      <c r="AI3" s="797"/>
      <c r="AJ3" s="797"/>
      <c r="AK3" s="797"/>
      <c r="AL3" s="798"/>
      <c r="AM3" s="794">
        <f>AA3+1</f>
        <v>2017</v>
      </c>
      <c r="AN3" s="797"/>
      <c r="AO3" s="797"/>
      <c r="AP3" s="797"/>
      <c r="AQ3" s="797"/>
      <c r="AR3" s="797"/>
      <c r="AS3" s="797"/>
      <c r="AT3" s="797"/>
      <c r="AU3" s="797"/>
      <c r="AV3" s="797"/>
      <c r="AW3" s="797"/>
      <c r="AX3" s="798"/>
      <c r="AY3" s="794">
        <f>AM3+1</f>
        <v>2018</v>
      </c>
      <c r="AZ3" s="795"/>
      <c r="BA3" s="795"/>
      <c r="BB3" s="795"/>
      <c r="BC3" s="795"/>
      <c r="BD3" s="795"/>
      <c r="BE3" s="795"/>
      <c r="BF3" s="795"/>
      <c r="BG3" s="795"/>
      <c r="BH3" s="795"/>
      <c r="BI3" s="795"/>
      <c r="BJ3" s="796"/>
      <c r="BK3" s="794">
        <f>AY3+1</f>
        <v>2019</v>
      </c>
      <c r="BL3" s="797"/>
      <c r="BM3" s="797"/>
      <c r="BN3" s="797"/>
      <c r="BO3" s="797"/>
      <c r="BP3" s="797"/>
      <c r="BQ3" s="797"/>
      <c r="BR3" s="797"/>
      <c r="BS3" s="797"/>
      <c r="BT3" s="797"/>
      <c r="BU3" s="797"/>
      <c r="BV3" s="798"/>
    </row>
    <row r="4" spans="1:74" s="12" customFormat="1" ht="11.25"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8"/>
      <c r="B5" s="193" t="s">
        <v>167</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500"/>
      <c r="AZ5" s="500"/>
      <c r="BA5" s="500"/>
      <c r="BB5" s="724"/>
      <c r="BC5" s="500"/>
      <c r="BD5" s="194"/>
      <c r="BE5" s="194"/>
      <c r="BF5" s="194"/>
      <c r="BG5" s="194"/>
      <c r="BH5" s="194"/>
      <c r="BI5" s="194"/>
      <c r="BJ5" s="500"/>
      <c r="BK5" s="417"/>
      <c r="BL5" s="417"/>
      <c r="BM5" s="417"/>
      <c r="BN5" s="417"/>
      <c r="BO5" s="417"/>
      <c r="BP5" s="417"/>
      <c r="BQ5" s="417"/>
      <c r="BR5" s="417"/>
      <c r="BS5" s="417"/>
      <c r="BT5" s="417"/>
      <c r="BU5" s="417"/>
      <c r="BV5" s="417"/>
    </row>
    <row r="6" spans="1:74" ht="11.1" customHeight="1" x14ac:dyDescent="0.2">
      <c r="A6" s="9" t="s">
        <v>69</v>
      </c>
      <c r="B6" s="212" t="s">
        <v>568</v>
      </c>
      <c r="C6" s="275">
        <v>1303.6808954999999</v>
      </c>
      <c r="D6" s="275">
        <v>1141.8626922000001</v>
      </c>
      <c r="E6" s="275">
        <v>1117.2992346000001</v>
      </c>
      <c r="F6" s="275">
        <v>582.54439620999995</v>
      </c>
      <c r="G6" s="275">
        <v>254.19960899</v>
      </c>
      <c r="H6" s="275">
        <v>46.235131633999998</v>
      </c>
      <c r="I6" s="275">
        <v>4.2538644173</v>
      </c>
      <c r="J6" s="275">
        <v>32.255548517999998</v>
      </c>
      <c r="K6" s="275">
        <v>110.11320306</v>
      </c>
      <c r="L6" s="275">
        <v>358.20419771000002</v>
      </c>
      <c r="M6" s="275">
        <v>785.02441025999997</v>
      </c>
      <c r="N6" s="275">
        <v>940.87533398000005</v>
      </c>
      <c r="O6" s="275">
        <v>1335.9364168</v>
      </c>
      <c r="P6" s="275">
        <v>1412.0625700999999</v>
      </c>
      <c r="Q6" s="275">
        <v>1101.2462149999999</v>
      </c>
      <c r="R6" s="275">
        <v>587.98693299000001</v>
      </c>
      <c r="S6" s="275">
        <v>147.51887300999999</v>
      </c>
      <c r="T6" s="275">
        <v>84.035581941999993</v>
      </c>
      <c r="U6" s="275">
        <v>6.9921480041999997</v>
      </c>
      <c r="V6" s="275">
        <v>7.8519818312999998</v>
      </c>
      <c r="W6" s="275">
        <v>43.156485185999998</v>
      </c>
      <c r="X6" s="275">
        <v>458.23993067999999</v>
      </c>
      <c r="Y6" s="275">
        <v>610.00344988999996</v>
      </c>
      <c r="Z6" s="275">
        <v>725.69624298999997</v>
      </c>
      <c r="AA6" s="275">
        <v>1127.1842366000001</v>
      </c>
      <c r="AB6" s="275">
        <v>956.87656363999997</v>
      </c>
      <c r="AC6" s="275">
        <v>754.21542998999996</v>
      </c>
      <c r="AD6" s="275">
        <v>604.79878975999998</v>
      </c>
      <c r="AE6" s="275">
        <v>251.24873184</v>
      </c>
      <c r="AF6" s="275">
        <v>44.534918050000002</v>
      </c>
      <c r="AG6" s="275">
        <v>3.5469608424999999</v>
      </c>
      <c r="AH6" s="275">
        <v>4.9747830579999999</v>
      </c>
      <c r="AI6" s="275">
        <v>67.076387642</v>
      </c>
      <c r="AJ6" s="275">
        <v>388.40014359000003</v>
      </c>
      <c r="AK6" s="275">
        <v>672.17485821000002</v>
      </c>
      <c r="AL6" s="275">
        <v>1053.450783</v>
      </c>
      <c r="AM6" s="275">
        <v>1038.7615782</v>
      </c>
      <c r="AN6" s="275">
        <v>906.53756601999999</v>
      </c>
      <c r="AO6" s="275">
        <v>1039.1768302999999</v>
      </c>
      <c r="AP6" s="275">
        <v>453.61464496000002</v>
      </c>
      <c r="AQ6" s="275">
        <v>305.77903499000001</v>
      </c>
      <c r="AR6" s="275">
        <v>45.643606310999999</v>
      </c>
      <c r="AS6" s="275">
        <v>9.2140965180999999</v>
      </c>
      <c r="AT6" s="275">
        <v>26.486001912999999</v>
      </c>
      <c r="AU6" s="275">
        <v>57.105391881000003</v>
      </c>
      <c r="AV6" s="275">
        <v>237.42313379000001</v>
      </c>
      <c r="AW6" s="275">
        <v>744.21637308000004</v>
      </c>
      <c r="AX6" s="275">
        <v>1189.1303101000001</v>
      </c>
      <c r="AY6" s="275">
        <v>1257.1339327000001</v>
      </c>
      <c r="AZ6" s="275">
        <v>870.53412960000003</v>
      </c>
      <c r="BA6" s="275">
        <v>928.10842104000005</v>
      </c>
      <c r="BB6" s="275">
        <v>676.23160310000003</v>
      </c>
      <c r="BC6" s="275">
        <v>169.54044379999999</v>
      </c>
      <c r="BD6" s="275">
        <v>87.786289853</v>
      </c>
      <c r="BE6" s="338">
        <v>6.1588664571000002</v>
      </c>
      <c r="BF6" s="338">
        <v>15.438661628</v>
      </c>
      <c r="BG6" s="338">
        <v>107.07092394999999</v>
      </c>
      <c r="BH6" s="338">
        <v>424.17669627999999</v>
      </c>
      <c r="BI6" s="338">
        <v>693.54546620999997</v>
      </c>
      <c r="BJ6" s="338">
        <v>1038.6753771000001</v>
      </c>
      <c r="BK6" s="338">
        <v>1213.6942944</v>
      </c>
      <c r="BL6" s="338">
        <v>1020.1574968</v>
      </c>
      <c r="BM6" s="338">
        <v>901.76021827</v>
      </c>
      <c r="BN6" s="338">
        <v>552.16692192000005</v>
      </c>
      <c r="BO6" s="338">
        <v>255.30662142</v>
      </c>
      <c r="BP6" s="338">
        <v>44.607575742000002</v>
      </c>
      <c r="BQ6" s="338">
        <v>6.5593192519999999</v>
      </c>
      <c r="BR6" s="338">
        <v>17.007894355000001</v>
      </c>
      <c r="BS6" s="338">
        <v>111.48639543</v>
      </c>
      <c r="BT6" s="338">
        <v>424.18048828000002</v>
      </c>
      <c r="BU6" s="338">
        <v>693.54306415999997</v>
      </c>
      <c r="BV6" s="338">
        <v>1038.6693339999999</v>
      </c>
    </row>
    <row r="7" spans="1:74" ht="11.1" customHeight="1" x14ac:dyDescent="0.2">
      <c r="A7" s="9" t="s">
        <v>71</v>
      </c>
      <c r="B7" s="212" t="s">
        <v>601</v>
      </c>
      <c r="C7" s="275">
        <v>1305.4817531000001</v>
      </c>
      <c r="D7" s="275">
        <v>1104.2653364</v>
      </c>
      <c r="E7" s="275">
        <v>1026.7857709</v>
      </c>
      <c r="F7" s="275">
        <v>505.00661454999999</v>
      </c>
      <c r="G7" s="275">
        <v>179.12318188</v>
      </c>
      <c r="H7" s="275">
        <v>19.841965957999999</v>
      </c>
      <c r="I7" s="275">
        <v>6.5843021730000002</v>
      </c>
      <c r="J7" s="275">
        <v>19.476459276</v>
      </c>
      <c r="K7" s="275">
        <v>73.949641189000005</v>
      </c>
      <c r="L7" s="275">
        <v>311.41386362999998</v>
      </c>
      <c r="M7" s="275">
        <v>757.54203179000001</v>
      </c>
      <c r="N7" s="275">
        <v>896.66489250999996</v>
      </c>
      <c r="O7" s="275">
        <v>1259.5444301</v>
      </c>
      <c r="P7" s="275">
        <v>1318.4612941</v>
      </c>
      <c r="Q7" s="275">
        <v>1002.1901465</v>
      </c>
      <c r="R7" s="275">
        <v>481.13451201999999</v>
      </c>
      <c r="S7" s="275">
        <v>99.745575009999996</v>
      </c>
      <c r="T7" s="275">
        <v>29.686987066</v>
      </c>
      <c r="U7" s="275">
        <v>4.3988512082</v>
      </c>
      <c r="V7" s="275">
        <v>8.7667678511999991</v>
      </c>
      <c r="W7" s="275">
        <v>26.825771663000001</v>
      </c>
      <c r="X7" s="275">
        <v>391.39822480999999</v>
      </c>
      <c r="Y7" s="275">
        <v>529.41031596000005</v>
      </c>
      <c r="Z7" s="275">
        <v>625.53944933000002</v>
      </c>
      <c r="AA7" s="275">
        <v>1118.7067482</v>
      </c>
      <c r="AB7" s="275">
        <v>901.12088945000005</v>
      </c>
      <c r="AC7" s="275">
        <v>643.83491142000003</v>
      </c>
      <c r="AD7" s="275">
        <v>514.78681476999998</v>
      </c>
      <c r="AE7" s="275">
        <v>212.95119492000001</v>
      </c>
      <c r="AF7" s="275">
        <v>21.915602222</v>
      </c>
      <c r="AG7" s="275">
        <v>0.78412372926999996</v>
      </c>
      <c r="AH7" s="275">
        <v>1.2608183125000001</v>
      </c>
      <c r="AI7" s="275">
        <v>37.617570835999999</v>
      </c>
      <c r="AJ7" s="275">
        <v>316.02122618999999</v>
      </c>
      <c r="AK7" s="275">
        <v>608.85353109000005</v>
      </c>
      <c r="AL7" s="275">
        <v>974.66700777000005</v>
      </c>
      <c r="AM7" s="275">
        <v>970.53265852000004</v>
      </c>
      <c r="AN7" s="275">
        <v>778.06575408000003</v>
      </c>
      <c r="AO7" s="275">
        <v>907.85281369999996</v>
      </c>
      <c r="AP7" s="275">
        <v>341.1207675</v>
      </c>
      <c r="AQ7" s="275">
        <v>232.63065244000001</v>
      </c>
      <c r="AR7" s="275">
        <v>24.919876831</v>
      </c>
      <c r="AS7" s="275">
        <v>3.3041282314</v>
      </c>
      <c r="AT7" s="275">
        <v>18.370881689000001</v>
      </c>
      <c r="AU7" s="275">
        <v>51.970214402000003</v>
      </c>
      <c r="AV7" s="275">
        <v>213.80144602999999</v>
      </c>
      <c r="AW7" s="275">
        <v>699.35338580999996</v>
      </c>
      <c r="AX7" s="275">
        <v>1086.9950566</v>
      </c>
      <c r="AY7" s="275">
        <v>1213.9813354</v>
      </c>
      <c r="AZ7" s="275">
        <v>811.27745134999998</v>
      </c>
      <c r="BA7" s="275">
        <v>911.57677710999997</v>
      </c>
      <c r="BB7" s="275">
        <v>618.96311346000005</v>
      </c>
      <c r="BC7" s="275">
        <v>110.92284389</v>
      </c>
      <c r="BD7" s="275">
        <v>30.893394453999999</v>
      </c>
      <c r="BE7" s="338">
        <v>2.0907028146000002</v>
      </c>
      <c r="BF7" s="338">
        <v>5.9646949705000001</v>
      </c>
      <c r="BG7" s="338">
        <v>74.109274248999995</v>
      </c>
      <c r="BH7" s="338">
        <v>361.29281594999998</v>
      </c>
      <c r="BI7" s="338">
        <v>638.99751935999996</v>
      </c>
      <c r="BJ7" s="338">
        <v>977.00202233000005</v>
      </c>
      <c r="BK7" s="338">
        <v>1129.3493559999999</v>
      </c>
      <c r="BL7" s="338">
        <v>950.67154796</v>
      </c>
      <c r="BM7" s="338">
        <v>817.12599406000004</v>
      </c>
      <c r="BN7" s="338">
        <v>464.24999157000002</v>
      </c>
      <c r="BO7" s="338">
        <v>190.09850489999999</v>
      </c>
      <c r="BP7" s="338">
        <v>22.203134399</v>
      </c>
      <c r="BQ7" s="338">
        <v>2.2588086127000002</v>
      </c>
      <c r="BR7" s="338">
        <v>8.7881911374000001</v>
      </c>
      <c r="BS7" s="338">
        <v>78.613914948000001</v>
      </c>
      <c r="BT7" s="338">
        <v>361.27150296999997</v>
      </c>
      <c r="BU7" s="338">
        <v>638.97190618000002</v>
      </c>
      <c r="BV7" s="338">
        <v>976.97435352000002</v>
      </c>
    </row>
    <row r="8" spans="1:74" ht="11.1" customHeight="1" x14ac:dyDescent="0.2">
      <c r="A8" s="9" t="s">
        <v>72</v>
      </c>
      <c r="B8" s="212" t="s">
        <v>569</v>
      </c>
      <c r="C8" s="275">
        <v>1518.3429796999999</v>
      </c>
      <c r="D8" s="275">
        <v>1322.5897591</v>
      </c>
      <c r="E8" s="275">
        <v>1094.3035261</v>
      </c>
      <c r="F8" s="275">
        <v>495.96005307000001</v>
      </c>
      <c r="G8" s="275">
        <v>204.75156791000001</v>
      </c>
      <c r="H8" s="275">
        <v>27.028471920000001</v>
      </c>
      <c r="I8" s="275">
        <v>29.386116524999998</v>
      </c>
      <c r="J8" s="275">
        <v>19.461094204999998</v>
      </c>
      <c r="K8" s="275">
        <v>119.54499842</v>
      </c>
      <c r="L8" s="275">
        <v>418.20545403</v>
      </c>
      <c r="M8" s="275">
        <v>936.65155711</v>
      </c>
      <c r="N8" s="275">
        <v>1009.4765896</v>
      </c>
      <c r="O8" s="275">
        <v>1333.8270987000001</v>
      </c>
      <c r="P8" s="275">
        <v>1404.7310493</v>
      </c>
      <c r="Q8" s="275">
        <v>951.31084628999997</v>
      </c>
      <c r="R8" s="275">
        <v>454.38736496000001</v>
      </c>
      <c r="S8" s="275">
        <v>158.78243203</v>
      </c>
      <c r="T8" s="275">
        <v>44.593986889</v>
      </c>
      <c r="U8" s="275">
        <v>11.612451441999999</v>
      </c>
      <c r="V8" s="275">
        <v>24.348545786999999</v>
      </c>
      <c r="W8" s="275">
        <v>38.691787622</v>
      </c>
      <c r="X8" s="275">
        <v>365.33716964000001</v>
      </c>
      <c r="Y8" s="275">
        <v>603.12304836999999</v>
      </c>
      <c r="Z8" s="275">
        <v>774.70354535000001</v>
      </c>
      <c r="AA8" s="275">
        <v>1241.2928019000001</v>
      </c>
      <c r="AB8" s="275">
        <v>956.81058937</v>
      </c>
      <c r="AC8" s="275">
        <v>669.54258134999998</v>
      </c>
      <c r="AD8" s="275">
        <v>506.11177044999999</v>
      </c>
      <c r="AE8" s="275">
        <v>221.29974805000001</v>
      </c>
      <c r="AF8" s="275">
        <v>25.168096951999999</v>
      </c>
      <c r="AG8" s="275">
        <v>2.4533706092999998</v>
      </c>
      <c r="AH8" s="275">
        <v>5.0071602498000001</v>
      </c>
      <c r="AI8" s="275">
        <v>40.418579307999998</v>
      </c>
      <c r="AJ8" s="275">
        <v>285.02526977000002</v>
      </c>
      <c r="AK8" s="275">
        <v>581.83274388999996</v>
      </c>
      <c r="AL8" s="275">
        <v>1165.6889905999999</v>
      </c>
      <c r="AM8" s="275">
        <v>1081.8604069999999</v>
      </c>
      <c r="AN8" s="275">
        <v>775.12457699000004</v>
      </c>
      <c r="AO8" s="275">
        <v>834.30714895000006</v>
      </c>
      <c r="AP8" s="275">
        <v>349.36575833000001</v>
      </c>
      <c r="AQ8" s="275">
        <v>250.40658371000001</v>
      </c>
      <c r="AR8" s="275">
        <v>27.489873264</v>
      </c>
      <c r="AS8" s="275">
        <v>6.5831449804000002</v>
      </c>
      <c r="AT8" s="275">
        <v>34.084399529000002</v>
      </c>
      <c r="AU8" s="275">
        <v>64.468169008999993</v>
      </c>
      <c r="AV8" s="275">
        <v>291.60150586999998</v>
      </c>
      <c r="AW8" s="275">
        <v>773.79189597000004</v>
      </c>
      <c r="AX8" s="275">
        <v>1197.5446615999999</v>
      </c>
      <c r="AY8" s="275">
        <v>1308.1920385999999</v>
      </c>
      <c r="AZ8" s="275">
        <v>980.19061982999995</v>
      </c>
      <c r="BA8" s="275">
        <v>920.4521919</v>
      </c>
      <c r="BB8" s="275">
        <v>703.66913499999998</v>
      </c>
      <c r="BC8" s="275">
        <v>102.11099822</v>
      </c>
      <c r="BD8" s="275">
        <v>23.014997549</v>
      </c>
      <c r="BE8" s="338">
        <v>7.9540864560999998</v>
      </c>
      <c r="BF8" s="338">
        <v>19.313563061</v>
      </c>
      <c r="BG8" s="338">
        <v>99.626082052000001</v>
      </c>
      <c r="BH8" s="338">
        <v>392.36317825999998</v>
      </c>
      <c r="BI8" s="338">
        <v>713.69292872000005</v>
      </c>
      <c r="BJ8" s="338">
        <v>1102.8286029999999</v>
      </c>
      <c r="BK8" s="338">
        <v>1232.6075717000001</v>
      </c>
      <c r="BL8" s="338">
        <v>1017.0609911</v>
      </c>
      <c r="BM8" s="338">
        <v>833.02245249999999</v>
      </c>
      <c r="BN8" s="338">
        <v>462.98596399000002</v>
      </c>
      <c r="BO8" s="338">
        <v>213.02376828999999</v>
      </c>
      <c r="BP8" s="338">
        <v>36.842150549000003</v>
      </c>
      <c r="BQ8" s="338">
        <v>7.5661690234999996</v>
      </c>
      <c r="BR8" s="338">
        <v>21.070361427000002</v>
      </c>
      <c r="BS8" s="338">
        <v>104.85582744</v>
      </c>
      <c r="BT8" s="338">
        <v>392.38827333</v>
      </c>
      <c r="BU8" s="338">
        <v>713.71900424</v>
      </c>
      <c r="BV8" s="338">
        <v>1102.8527331</v>
      </c>
    </row>
    <row r="9" spans="1:74" ht="11.1" customHeight="1" x14ac:dyDescent="0.2">
      <c r="A9" s="9" t="s">
        <v>73</v>
      </c>
      <c r="B9" s="212" t="s">
        <v>570</v>
      </c>
      <c r="C9" s="275">
        <v>1483.6293820000001</v>
      </c>
      <c r="D9" s="275">
        <v>1347.4533672</v>
      </c>
      <c r="E9" s="275">
        <v>1031.3806600999999</v>
      </c>
      <c r="F9" s="275">
        <v>512.26555631999997</v>
      </c>
      <c r="G9" s="275">
        <v>199.96475133999999</v>
      </c>
      <c r="H9" s="275">
        <v>40.507534952999997</v>
      </c>
      <c r="I9" s="275">
        <v>29.572443171</v>
      </c>
      <c r="J9" s="275">
        <v>20.944414842</v>
      </c>
      <c r="K9" s="275">
        <v>126.04169401</v>
      </c>
      <c r="L9" s="275">
        <v>388.80888656000002</v>
      </c>
      <c r="M9" s="275">
        <v>1021.0135012</v>
      </c>
      <c r="N9" s="275">
        <v>1102.4347473</v>
      </c>
      <c r="O9" s="275">
        <v>1266.629261</v>
      </c>
      <c r="P9" s="275">
        <v>1305.506298</v>
      </c>
      <c r="Q9" s="275">
        <v>802.45066311999994</v>
      </c>
      <c r="R9" s="275">
        <v>398.64385472999999</v>
      </c>
      <c r="S9" s="275">
        <v>214.84339154</v>
      </c>
      <c r="T9" s="275">
        <v>39.536510254</v>
      </c>
      <c r="U9" s="275">
        <v>12.288319924</v>
      </c>
      <c r="V9" s="275">
        <v>32.996414158</v>
      </c>
      <c r="W9" s="275">
        <v>49.657527035999998</v>
      </c>
      <c r="X9" s="275">
        <v>355.62435995999999</v>
      </c>
      <c r="Y9" s="275">
        <v>650.16367780999997</v>
      </c>
      <c r="Z9" s="275">
        <v>960.47389346</v>
      </c>
      <c r="AA9" s="275">
        <v>1303.48253</v>
      </c>
      <c r="AB9" s="275">
        <v>937.04940852000004</v>
      </c>
      <c r="AC9" s="275">
        <v>653.43380909999996</v>
      </c>
      <c r="AD9" s="275">
        <v>424.33554197000001</v>
      </c>
      <c r="AE9" s="275">
        <v>207.20955239</v>
      </c>
      <c r="AF9" s="275">
        <v>27.435199875999999</v>
      </c>
      <c r="AG9" s="275">
        <v>11.00079642</v>
      </c>
      <c r="AH9" s="275">
        <v>16.839815416</v>
      </c>
      <c r="AI9" s="275">
        <v>75.237210840000003</v>
      </c>
      <c r="AJ9" s="275">
        <v>304.18146213</v>
      </c>
      <c r="AK9" s="275">
        <v>568.86010062000003</v>
      </c>
      <c r="AL9" s="275">
        <v>1257.3606683</v>
      </c>
      <c r="AM9" s="275">
        <v>1211.922186</v>
      </c>
      <c r="AN9" s="275">
        <v>817.13211722999995</v>
      </c>
      <c r="AO9" s="275">
        <v>783.26571247000004</v>
      </c>
      <c r="AP9" s="275">
        <v>400.72235721999999</v>
      </c>
      <c r="AQ9" s="275">
        <v>223.92830899</v>
      </c>
      <c r="AR9" s="275">
        <v>36.565688899999998</v>
      </c>
      <c r="AS9" s="275">
        <v>10.015969428</v>
      </c>
      <c r="AT9" s="275">
        <v>49.345562291</v>
      </c>
      <c r="AU9" s="275">
        <v>77.945773021999997</v>
      </c>
      <c r="AV9" s="275">
        <v>363.04647967</v>
      </c>
      <c r="AW9" s="275">
        <v>805.37849632999996</v>
      </c>
      <c r="AX9" s="275">
        <v>1217.7312586</v>
      </c>
      <c r="AY9" s="275">
        <v>1373.5683833000001</v>
      </c>
      <c r="AZ9" s="275">
        <v>1177.4270861</v>
      </c>
      <c r="BA9" s="275">
        <v>868.89322928000001</v>
      </c>
      <c r="BB9" s="275">
        <v>714.98599168999999</v>
      </c>
      <c r="BC9" s="275">
        <v>90.550150247000005</v>
      </c>
      <c r="BD9" s="275">
        <v>10.441224515</v>
      </c>
      <c r="BE9" s="338">
        <v>14.340732199</v>
      </c>
      <c r="BF9" s="338">
        <v>24.529609225000002</v>
      </c>
      <c r="BG9" s="338">
        <v>120.21145414999999</v>
      </c>
      <c r="BH9" s="338">
        <v>406.05023376000003</v>
      </c>
      <c r="BI9" s="338">
        <v>778.60645421000004</v>
      </c>
      <c r="BJ9" s="338">
        <v>1190.7090056</v>
      </c>
      <c r="BK9" s="338">
        <v>1279.6488432000001</v>
      </c>
      <c r="BL9" s="338">
        <v>1029.1840618000001</v>
      </c>
      <c r="BM9" s="338">
        <v>821.28456094000001</v>
      </c>
      <c r="BN9" s="338">
        <v>445.27005248</v>
      </c>
      <c r="BO9" s="338">
        <v>196.86055064000001</v>
      </c>
      <c r="BP9" s="338">
        <v>44.891097131999999</v>
      </c>
      <c r="BQ9" s="338">
        <v>14.490703487999999</v>
      </c>
      <c r="BR9" s="338">
        <v>26.084558060999999</v>
      </c>
      <c r="BS9" s="338">
        <v>126.45242472</v>
      </c>
      <c r="BT9" s="338">
        <v>406.21991013000002</v>
      </c>
      <c r="BU9" s="338">
        <v>778.81863781000004</v>
      </c>
      <c r="BV9" s="338">
        <v>1190.9288855</v>
      </c>
    </row>
    <row r="10" spans="1:74" ht="11.1" customHeight="1" x14ac:dyDescent="0.2">
      <c r="A10" s="9" t="s">
        <v>350</v>
      </c>
      <c r="B10" s="212" t="s">
        <v>602</v>
      </c>
      <c r="C10" s="275">
        <v>758.22788201000003</v>
      </c>
      <c r="D10" s="275">
        <v>491.97723898999999</v>
      </c>
      <c r="E10" s="275">
        <v>459.63889164</v>
      </c>
      <c r="F10" s="275">
        <v>156.71703708999999</v>
      </c>
      <c r="G10" s="275">
        <v>36.483235104000002</v>
      </c>
      <c r="H10" s="275">
        <v>0.80917597686999998</v>
      </c>
      <c r="I10" s="275">
        <v>0.58697688970999995</v>
      </c>
      <c r="J10" s="275">
        <v>1.455177484</v>
      </c>
      <c r="K10" s="275">
        <v>11.476885843</v>
      </c>
      <c r="L10" s="275">
        <v>117.5156205</v>
      </c>
      <c r="M10" s="275">
        <v>439.92680282999999</v>
      </c>
      <c r="N10" s="275">
        <v>477.13855378</v>
      </c>
      <c r="O10" s="275">
        <v>643.20404530999997</v>
      </c>
      <c r="P10" s="275">
        <v>666.02630567000006</v>
      </c>
      <c r="Q10" s="275">
        <v>357.42878996000002</v>
      </c>
      <c r="R10" s="275">
        <v>131.37380382000001</v>
      </c>
      <c r="S10" s="275">
        <v>22.116927621999999</v>
      </c>
      <c r="T10" s="275">
        <v>0.74035073006999996</v>
      </c>
      <c r="U10" s="275">
        <v>5.8020595807000003E-2</v>
      </c>
      <c r="V10" s="275">
        <v>0.39281759459999999</v>
      </c>
      <c r="W10" s="275">
        <v>7.8388814191999998</v>
      </c>
      <c r="X10" s="275">
        <v>142.89347627000001</v>
      </c>
      <c r="Y10" s="275">
        <v>236.56575857999999</v>
      </c>
      <c r="Z10" s="275">
        <v>278.62255450999999</v>
      </c>
      <c r="AA10" s="275">
        <v>659.05247525000004</v>
      </c>
      <c r="AB10" s="275">
        <v>482.95436763999999</v>
      </c>
      <c r="AC10" s="275">
        <v>239.60324108</v>
      </c>
      <c r="AD10" s="275">
        <v>151.77767388999999</v>
      </c>
      <c r="AE10" s="275">
        <v>58.255537936000003</v>
      </c>
      <c r="AF10" s="275">
        <v>0.97220911125999998</v>
      </c>
      <c r="AG10" s="275">
        <v>2.8489971252999999E-2</v>
      </c>
      <c r="AH10" s="275">
        <v>0</v>
      </c>
      <c r="AI10" s="275">
        <v>2.438492976</v>
      </c>
      <c r="AJ10" s="275">
        <v>91.285537388999998</v>
      </c>
      <c r="AK10" s="275">
        <v>290.49424094</v>
      </c>
      <c r="AL10" s="275">
        <v>479.37247313</v>
      </c>
      <c r="AM10" s="275">
        <v>476.67269257999999</v>
      </c>
      <c r="AN10" s="275">
        <v>323.22175527000002</v>
      </c>
      <c r="AO10" s="275">
        <v>347.55308787000001</v>
      </c>
      <c r="AP10" s="275">
        <v>76.110635668</v>
      </c>
      <c r="AQ10" s="275">
        <v>46.714948698999997</v>
      </c>
      <c r="AR10" s="275">
        <v>2.3416637309000001</v>
      </c>
      <c r="AS10" s="275">
        <v>5.5951397588000003E-2</v>
      </c>
      <c r="AT10" s="275">
        <v>0.58721742293000001</v>
      </c>
      <c r="AU10" s="275">
        <v>14.218100749</v>
      </c>
      <c r="AV10" s="275">
        <v>89.757743007000002</v>
      </c>
      <c r="AW10" s="275">
        <v>322.09409976000001</v>
      </c>
      <c r="AX10" s="275">
        <v>534.61450089000004</v>
      </c>
      <c r="AY10" s="275">
        <v>700.66806153000005</v>
      </c>
      <c r="AZ10" s="275">
        <v>307.98184724999999</v>
      </c>
      <c r="BA10" s="275">
        <v>435.38741013999999</v>
      </c>
      <c r="BB10" s="275">
        <v>206.49721840000001</v>
      </c>
      <c r="BC10" s="275">
        <v>12.616057184000001</v>
      </c>
      <c r="BD10" s="275">
        <v>1.0795068531000001</v>
      </c>
      <c r="BE10" s="338">
        <v>5.5088397137999998E-2</v>
      </c>
      <c r="BF10" s="338">
        <v>0.25788168323999999</v>
      </c>
      <c r="BG10" s="338">
        <v>13.39819645</v>
      </c>
      <c r="BH10" s="338">
        <v>134.23466615999999</v>
      </c>
      <c r="BI10" s="338">
        <v>314.47720846999999</v>
      </c>
      <c r="BJ10" s="338">
        <v>546.57706388999998</v>
      </c>
      <c r="BK10" s="338">
        <v>622.71138729999996</v>
      </c>
      <c r="BL10" s="338">
        <v>482.2904595</v>
      </c>
      <c r="BM10" s="338">
        <v>356.77113037999999</v>
      </c>
      <c r="BN10" s="338">
        <v>150.63447144</v>
      </c>
      <c r="BO10" s="338">
        <v>42.281869065999999</v>
      </c>
      <c r="BP10" s="338">
        <v>1.5509151376999999</v>
      </c>
      <c r="BQ10" s="338">
        <v>5.4429462875000001E-2</v>
      </c>
      <c r="BR10" s="338">
        <v>0.25547638093000002</v>
      </c>
      <c r="BS10" s="338">
        <v>13.958009623000001</v>
      </c>
      <c r="BT10" s="338">
        <v>133.93732686000001</v>
      </c>
      <c r="BU10" s="338">
        <v>313.96067348000003</v>
      </c>
      <c r="BV10" s="338">
        <v>545.85305238000001</v>
      </c>
    </row>
    <row r="11" spans="1:74" ht="11.1" customHeight="1" x14ac:dyDescent="0.2">
      <c r="A11" s="9" t="s">
        <v>74</v>
      </c>
      <c r="B11" s="212" t="s">
        <v>572</v>
      </c>
      <c r="C11" s="275">
        <v>1014.7784615</v>
      </c>
      <c r="D11" s="275">
        <v>690.23367738000002</v>
      </c>
      <c r="E11" s="275">
        <v>564.91323813999998</v>
      </c>
      <c r="F11" s="275">
        <v>181.58234422000001</v>
      </c>
      <c r="G11" s="275">
        <v>48.674283185</v>
      </c>
      <c r="H11" s="275">
        <v>0.70450432930999995</v>
      </c>
      <c r="I11" s="275">
        <v>0.70444821322999995</v>
      </c>
      <c r="J11" s="275">
        <v>0</v>
      </c>
      <c r="K11" s="275">
        <v>17.182547907</v>
      </c>
      <c r="L11" s="275">
        <v>161.79768426999999</v>
      </c>
      <c r="M11" s="275">
        <v>625.66762805999997</v>
      </c>
      <c r="N11" s="275">
        <v>627.1094683</v>
      </c>
      <c r="O11" s="275">
        <v>835.53359549000004</v>
      </c>
      <c r="P11" s="275">
        <v>863.84415073000002</v>
      </c>
      <c r="Q11" s="275">
        <v>444.80010792000002</v>
      </c>
      <c r="R11" s="275">
        <v>146.58012844000001</v>
      </c>
      <c r="S11" s="275">
        <v>37.068044276999998</v>
      </c>
      <c r="T11" s="275">
        <v>0.70374817023000003</v>
      </c>
      <c r="U11" s="275">
        <v>0</v>
      </c>
      <c r="V11" s="275">
        <v>1.1726738752000001</v>
      </c>
      <c r="W11" s="275">
        <v>13.183504374</v>
      </c>
      <c r="X11" s="275">
        <v>164.42529253999999</v>
      </c>
      <c r="Y11" s="275">
        <v>313.11867362999999</v>
      </c>
      <c r="Z11" s="275">
        <v>401.63806434999998</v>
      </c>
      <c r="AA11" s="275">
        <v>857.18288299999995</v>
      </c>
      <c r="AB11" s="275">
        <v>573.52062476000003</v>
      </c>
      <c r="AC11" s="275">
        <v>324.04003383999998</v>
      </c>
      <c r="AD11" s="275">
        <v>162.24505053999999</v>
      </c>
      <c r="AE11" s="275">
        <v>71.295178129000007</v>
      </c>
      <c r="AF11" s="275">
        <v>0.23430269589</v>
      </c>
      <c r="AG11" s="275">
        <v>0</v>
      </c>
      <c r="AH11" s="275">
        <v>0</v>
      </c>
      <c r="AI11" s="275">
        <v>5.0383867855000002</v>
      </c>
      <c r="AJ11" s="275">
        <v>89.063052112999998</v>
      </c>
      <c r="AK11" s="275">
        <v>339.24765360999999</v>
      </c>
      <c r="AL11" s="275">
        <v>671.99332520999997</v>
      </c>
      <c r="AM11" s="275">
        <v>579.17539383999997</v>
      </c>
      <c r="AN11" s="275">
        <v>409.54575869000001</v>
      </c>
      <c r="AO11" s="275">
        <v>387.19367663000003</v>
      </c>
      <c r="AP11" s="275">
        <v>93.759742134999996</v>
      </c>
      <c r="AQ11" s="275">
        <v>56.851126557000001</v>
      </c>
      <c r="AR11" s="275">
        <v>3.3997473993999998</v>
      </c>
      <c r="AS11" s="275">
        <v>0</v>
      </c>
      <c r="AT11" s="275">
        <v>0.70204934538999997</v>
      </c>
      <c r="AU11" s="275">
        <v>23.851828241</v>
      </c>
      <c r="AV11" s="275">
        <v>146.57655518999999</v>
      </c>
      <c r="AW11" s="275">
        <v>407.23675759000002</v>
      </c>
      <c r="AX11" s="275">
        <v>725.81794337999997</v>
      </c>
      <c r="AY11" s="275">
        <v>929.62361094000005</v>
      </c>
      <c r="AZ11" s="275">
        <v>410.85817015999999</v>
      </c>
      <c r="BA11" s="275">
        <v>475.60149351000001</v>
      </c>
      <c r="BB11" s="275">
        <v>312.51884740999998</v>
      </c>
      <c r="BC11" s="275">
        <v>13.561137069999999</v>
      </c>
      <c r="BD11" s="275">
        <v>0.70895360418999998</v>
      </c>
      <c r="BE11" s="338">
        <v>0</v>
      </c>
      <c r="BF11" s="338">
        <v>0.23383485179999999</v>
      </c>
      <c r="BG11" s="338">
        <v>20.158018419000001</v>
      </c>
      <c r="BH11" s="338">
        <v>180.37054476</v>
      </c>
      <c r="BI11" s="338">
        <v>422.87620986000002</v>
      </c>
      <c r="BJ11" s="338">
        <v>718.83958388999997</v>
      </c>
      <c r="BK11" s="338">
        <v>804.04963612999995</v>
      </c>
      <c r="BL11" s="338">
        <v>614.17185583000003</v>
      </c>
      <c r="BM11" s="338">
        <v>443.65618767000001</v>
      </c>
      <c r="BN11" s="338">
        <v>188.38315406000001</v>
      </c>
      <c r="BO11" s="338">
        <v>53.934691675000003</v>
      </c>
      <c r="BP11" s="338">
        <v>1.8797351261999999</v>
      </c>
      <c r="BQ11" s="338">
        <v>0</v>
      </c>
      <c r="BR11" s="338">
        <v>0.4674625597</v>
      </c>
      <c r="BS11" s="338">
        <v>20.997122152999999</v>
      </c>
      <c r="BT11" s="338">
        <v>180.45209043</v>
      </c>
      <c r="BU11" s="338">
        <v>422.99776336000002</v>
      </c>
      <c r="BV11" s="338">
        <v>719.00083138000002</v>
      </c>
    </row>
    <row r="12" spans="1:74" ht="11.1" customHeight="1" x14ac:dyDescent="0.2">
      <c r="A12" s="9" t="s">
        <v>75</v>
      </c>
      <c r="B12" s="212" t="s">
        <v>573</v>
      </c>
      <c r="C12" s="275">
        <v>650.23122894999995</v>
      </c>
      <c r="D12" s="275">
        <v>478.25806997000001</v>
      </c>
      <c r="E12" s="275">
        <v>350.97455940999998</v>
      </c>
      <c r="F12" s="275">
        <v>80.833744863999996</v>
      </c>
      <c r="G12" s="275">
        <v>10.688161352</v>
      </c>
      <c r="H12" s="275">
        <v>7.7051041370999995E-2</v>
      </c>
      <c r="I12" s="275">
        <v>7.6980917954E-2</v>
      </c>
      <c r="J12" s="275">
        <v>7.6910688801999999E-2</v>
      </c>
      <c r="K12" s="275">
        <v>3.6173501895000002</v>
      </c>
      <c r="L12" s="275">
        <v>37.161333892999998</v>
      </c>
      <c r="M12" s="275">
        <v>389.69521069000001</v>
      </c>
      <c r="N12" s="275">
        <v>420.98103312000001</v>
      </c>
      <c r="O12" s="275">
        <v>622.87009977000002</v>
      </c>
      <c r="P12" s="275">
        <v>497.70993870000001</v>
      </c>
      <c r="Q12" s="275">
        <v>278.01279103000002</v>
      </c>
      <c r="R12" s="275">
        <v>55.216056283999997</v>
      </c>
      <c r="S12" s="275">
        <v>14.302545549</v>
      </c>
      <c r="T12" s="275">
        <v>0</v>
      </c>
      <c r="U12" s="275">
        <v>0</v>
      </c>
      <c r="V12" s="275">
        <v>0.42815250273</v>
      </c>
      <c r="W12" s="275">
        <v>1.2312362733</v>
      </c>
      <c r="X12" s="275">
        <v>41.668232273999998</v>
      </c>
      <c r="Y12" s="275">
        <v>217.88952422</v>
      </c>
      <c r="Z12" s="275">
        <v>357.61300211999998</v>
      </c>
      <c r="AA12" s="275">
        <v>564.69881961999999</v>
      </c>
      <c r="AB12" s="275">
        <v>310.10100977000002</v>
      </c>
      <c r="AC12" s="275">
        <v>178.67915728</v>
      </c>
      <c r="AD12" s="275">
        <v>60.809619484999999</v>
      </c>
      <c r="AE12" s="275">
        <v>17.071010349000002</v>
      </c>
      <c r="AF12" s="275">
        <v>0</v>
      </c>
      <c r="AG12" s="275">
        <v>0</v>
      </c>
      <c r="AH12" s="275">
        <v>7.5549556771999996E-2</v>
      </c>
      <c r="AI12" s="275">
        <v>1.2685577024000001</v>
      </c>
      <c r="AJ12" s="275">
        <v>21.882159819999998</v>
      </c>
      <c r="AK12" s="275">
        <v>153.86983323999999</v>
      </c>
      <c r="AL12" s="275">
        <v>443.57858024000001</v>
      </c>
      <c r="AM12" s="275">
        <v>419.19271689999999</v>
      </c>
      <c r="AN12" s="275">
        <v>208.75042554000001</v>
      </c>
      <c r="AO12" s="275">
        <v>146.75283572999999</v>
      </c>
      <c r="AP12" s="275">
        <v>51.627230542</v>
      </c>
      <c r="AQ12" s="275">
        <v>13.727976376999999</v>
      </c>
      <c r="AR12" s="275">
        <v>0.15043028146000001</v>
      </c>
      <c r="AS12" s="275">
        <v>0</v>
      </c>
      <c r="AT12" s="275">
        <v>0.49709087709999999</v>
      </c>
      <c r="AU12" s="275">
        <v>3.1591147197999998</v>
      </c>
      <c r="AV12" s="275">
        <v>59.126116035000003</v>
      </c>
      <c r="AW12" s="275">
        <v>178.9917106</v>
      </c>
      <c r="AX12" s="275">
        <v>501.46794209000001</v>
      </c>
      <c r="AY12" s="275">
        <v>660.01627300999996</v>
      </c>
      <c r="AZ12" s="275">
        <v>347.50721239000001</v>
      </c>
      <c r="BA12" s="275">
        <v>185.96953253000001</v>
      </c>
      <c r="BB12" s="275">
        <v>141.68150965999999</v>
      </c>
      <c r="BC12" s="275">
        <v>0.49459000413999998</v>
      </c>
      <c r="BD12" s="275">
        <v>0</v>
      </c>
      <c r="BE12" s="338">
        <v>0</v>
      </c>
      <c r="BF12" s="338">
        <v>0.24687086397999999</v>
      </c>
      <c r="BG12" s="338">
        <v>4.0051777340000001</v>
      </c>
      <c r="BH12" s="338">
        <v>62.565491450000003</v>
      </c>
      <c r="BI12" s="338">
        <v>251.21180018000001</v>
      </c>
      <c r="BJ12" s="338">
        <v>506.95585767</v>
      </c>
      <c r="BK12" s="338">
        <v>559.35642903999997</v>
      </c>
      <c r="BL12" s="338">
        <v>402.90732226</v>
      </c>
      <c r="BM12" s="338">
        <v>257.24303278999997</v>
      </c>
      <c r="BN12" s="338">
        <v>78.344506151999994</v>
      </c>
      <c r="BO12" s="338">
        <v>9.1890665135000003</v>
      </c>
      <c r="BP12" s="338">
        <v>0.24544668588999999</v>
      </c>
      <c r="BQ12" s="338">
        <v>0</v>
      </c>
      <c r="BR12" s="338">
        <v>0.24516762650999999</v>
      </c>
      <c r="BS12" s="338">
        <v>3.9854701214000001</v>
      </c>
      <c r="BT12" s="338">
        <v>62.441801331999997</v>
      </c>
      <c r="BU12" s="338">
        <v>250.99181644999999</v>
      </c>
      <c r="BV12" s="338">
        <v>506.66085311000001</v>
      </c>
    </row>
    <row r="13" spans="1:74" ht="11.1" customHeight="1" x14ac:dyDescent="0.2">
      <c r="A13" s="9" t="s">
        <v>76</v>
      </c>
      <c r="B13" s="212" t="s">
        <v>574</v>
      </c>
      <c r="C13" s="275">
        <v>834.48868153000001</v>
      </c>
      <c r="D13" s="275">
        <v>704.93243419999999</v>
      </c>
      <c r="E13" s="275">
        <v>583.16258459000005</v>
      </c>
      <c r="F13" s="275">
        <v>405.04981114999998</v>
      </c>
      <c r="G13" s="275">
        <v>218.20615912</v>
      </c>
      <c r="H13" s="275">
        <v>86.114351597999999</v>
      </c>
      <c r="I13" s="275">
        <v>11.199587184</v>
      </c>
      <c r="J13" s="275">
        <v>37.364562343000003</v>
      </c>
      <c r="K13" s="275">
        <v>100.59899378</v>
      </c>
      <c r="L13" s="275">
        <v>273.32494080999999</v>
      </c>
      <c r="M13" s="275">
        <v>653.88765240999999</v>
      </c>
      <c r="N13" s="275">
        <v>837.03625213999999</v>
      </c>
      <c r="O13" s="275">
        <v>818.25908996999999</v>
      </c>
      <c r="P13" s="275">
        <v>600.55837262</v>
      </c>
      <c r="Q13" s="275">
        <v>483.92057526999997</v>
      </c>
      <c r="R13" s="275">
        <v>396.18941021000001</v>
      </c>
      <c r="S13" s="275">
        <v>267.68024363000001</v>
      </c>
      <c r="T13" s="275">
        <v>41.604417869999999</v>
      </c>
      <c r="U13" s="275">
        <v>23.962122861000001</v>
      </c>
      <c r="V13" s="275">
        <v>20.544136526999999</v>
      </c>
      <c r="W13" s="275">
        <v>77.997656797000005</v>
      </c>
      <c r="X13" s="275">
        <v>247.36650642000001</v>
      </c>
      <c r="Y13" s="275">
        <v>686.75459561000002</v>
      </c>
      <c r="Z13" s="275">
        <v>937.06550123</v>
      </c>
      <c r="AA13" s="275">
        <v>917.83615037000004</v>
      </c>
      <c r="AB13" s="275">
        <v>618.62388277000002</v>
      </c>
      <c r="AC13" s="275">
        <v>542.74424236000004</v>
      </c>
      <c r="AD13" s="275">
        <v>381.1191566</v>
      </c>
      <c r="AE13" s="275">
        <v>254.05984408</v>
      </c>
      <c r="AF13" s="275">
        <v>42.194170843999999</v>
      </c>
      <c r="AG13" s="275">
        <v>14.641080486</v>
      </c>
      <c r="AH13" s="275">
        <v>30.715845388000002</v>
      </c>
      <c r="AI13" s="275">
        <v>114.85992846000001</v>
      </c>
      <c r="AJ13" s="275">
        <v>265.17972459999999</v>
      </c>
      <c r="AK13" s="275">
        <v>512.55038766999996</v>
      </c>
      <c r="AL13" s="275">
        <v>926.57057871999996</v>
      </c>
      <c r="AM13" s="275">
        <v>961.42590399000005</v>
      </c>
      <c r="AN13" s="275">
        <v>628.73925454000005</v>
      </c>
      <c r="AO13" s="275">
        <v>468.14224874000001</v>
      </c>
      <c r="AP13" s="275">
        <v>404.59845346999998</v>
      </c>
      <c r="AQ13" s="275">
        <v>234.18150883999999</v>
      </c>
      <c r="AR13" s="275">
        <v>58.8447131</v>
      </c>
      <c r="AS13" s="275">
        <v>6.4573325216999997</v>
      </c>
      <c r="AT13" s="275">
        <v>26.855055010000001</v>
      </c>
      <c r="AU13" s="275">
        <v>120.78282598</v>
      </c>
      <c r="AV13" s="275">
        <v>358.38590861</v>
      </c>
      <c r="AW13" s="275">
        <v>489.48289495</v>
      </c>
      <c r="AX13" s="275">
        <v>817.34974267999996</v>
      </c>
      <c r="AY13" s="275">
        <v>772.17536509000001</v>
      </c>
      <c r="AZ13" s="275">
        <v>747.81938672000001</v>
      </c>
      <c r="BA13" s="275">
        <v>604.17360156999996</v>
      </c>
      <c r="BB13" s="275">
        <v>380.11493071000001</v>
      </c>
      <c r="BC13" s="275">
        <v>165.21884739000001</v>
      </c>
      <c r="BD13" s="275">
        <v>24.166765459000001</v>
      </c>
      <c r="BE13" s="338">
        <v>14.1847794</v>
      </c>
      <c r="BF13" s="338">
        <v>20.180561384000001</v>
      </c>
      <c r="BG13" s="338">
        <v>108.66673048</v>
      </c>
      <c r="BH13" s="338">
        <v>326.39920054999999</v>
      </c>
      <c r="BI13" s="338">
        <v>617.31079693000004</v>
      </c>
      <c r="BJ13" s="338">
        <v>896.09078139999997</v>
      </c>
      <c r="BK13" s="338">
        <v>878.91682367999999</v>
      </c>
      <c r="BL13" s="338">
        <v>710.43542720999994</v>
      </c>
      <c r="BM13" s="338">
        <v>588.15232017999995</v>
      </c>
      <c r="BN13" s="338">
        <v>391.81672703999999</v>
      </c>
      <c r="BO13" s="338">
        <v>206.75166085000001</v>
      </c>
      <c r="BP13" s="338">
        <v>75.109112655999994</v>
      </c>
      <c r="BQ13" s="338">
        <v>14.110941519000001</v>
      </c>
      <c r="BR13" s="338">
        <v>19.582991667000002</v>
      </c>
      <c r="BS13" s="338">
        <v>109.07059599</v>
      </c>
      <c r="BT13" s="338">
        <v>326.19408171999999</v>
      </c>
      <c r="BU13" s="338">
        <v>617.05229770000005</v>
      </c>
      <c r="BV13" s="338">
        <v>895.82366469999999</v>
      </c>
    </row>
    <row r="14" spans="1:74" ht="11.1" customHeight="1" x14ac:dyDescent="0.2">
      <c r="A14" s="9" t="s">
        <v>77</v>
      </c>
      <c r="B14" s="212" t="s">
        <v>575</v>
      </c>
      <c r="C14" s="275">
        <v>437.69737283000001</v>
      </c>
      <c r="D14" s="275">
        <v>448.79632187999999</v>
      </c>
      <c r="E14" s="275">
        <v>374.55918815000001</v>
      </c>
      <c r="F14" s="275">
        <v>276.02524718000001</v>
      </c>
      <c r="G14" s="275">
        <v>131.73136897000001</v>
      </c>
      <c r="H14" s="275">
        <v>62.177754634000003</v>
      </c>
      <c r="I14" s="275">
        <v>9.3265032901999998</v>
      </c>
      <c r="J14" s="275">
        <v>10.629098829</v>
      </c>
      <c r="K14" s="275">
        <v>36.864069315999998</v>
      </c>
      <c r="L14" s="275">
        <v>122.15170941</v>
      </c>
      <c r="M14" s="275">
        <v>353.18402357000002</v>
      </c>
      <c r="N14" s="275">
        <v>511.65347415000002</v>
      </c>
      <c r="O14" s="275">
        <v>470.40016093999998</v>
      </c>
      <c r="P14" s="275">
        <v>334.21610296</v>
      </c>
      <c r="Q14" s="275">
        <v>284.63731088999998</v>
      </c>
      <c r="R14" s="275">
        <v>294.42224694999999</v>
      </c>
      <c r="S14" s="275">
        <v>208.40109580000001</v>
      </c>
      <c r="T14" s="275">
        <v>26.138231261000001</v>
      </c>
      <c r="U14" s="275">
        <v>7.8555073811999998</v>
      </c>
      <c r="V14" s="275">
        <v>12.745848065000001</v>
      </c>
      <c r="W14" s="275">
        <v>57.481611866000001</v>
      </c>
      <c r="X14" s="275">
        <v>111.79798207</v>
      </c>
      <c r="Y14" s="275">
        <v>470.57026940999998</v>
      </c>
      <c r="Z14" s="275">
        <v>619.29155987000001</v>
      </c>
      <c r="AA14" s="275">
        <v>569.07476427999995</v>
      </c>
      <c r="AB14" s="275">
        <v>341.43124139000003</v>
      </c>
      <c r="AC14" s="275">
        <v>395.44889627999999</v>
      </c>
      <c r="AD14" s="275">
        <v>242.13003326</v>
      </c>
      <c r="AE14" s="275">
        <v>180.98489934</v>
      </c>
      <c r="AF14" s="275">
        <v>44.007309544000002</v>
      </c>
      <c r="AG14" s="275">
        <v>19.765763735</v>
      </c>
      <c r="AH14" s="275">
        <v>11.633045508</v>
      </c>
      <c r="AI14" s="275">
        <v>65.890860669999995</v>
      </c>
      <c r="AJ14" s="275">
        <v>200.40665948</v>
      </c>
      <c r="AK14" s="275">
        <v>331.38121579</v>
      </c>
      <c r="AL14" s="275">
        <v>627.02263475999996</v>
      </c>
      <c r="AM14" s="275">
        <v>668.56660219000003</v>
      </c>
      <c r="AN14" s="275">
        <v>498.87796981000002</v>
      </c>
      <c r="AO14" s="275">
        <v>393.87075857000002</v>
      </c>
      <c r="AP14" s="275">
        <v>309.49596566000002</v>
      </c>
      <c r="AQ14" s="275">
        <v>172.53700698</v>
      </c>
      <c r="AR14" s="275">
        <v>50.400798870000003</v>
      </c>
      <c r="AS14" s="275">
        <v>14.080065384999999</v>
      </c>
      <c r="AT14" s="275">
        <v>8.3219086279999992</v>
      </c>
      <c r="AU14" s="275">
        <v>45.751149110999997</v>
      </c>
      <c r="AV14" s="275">
        <v>177.62179273999999</v>
      </c>
      <c r="AW14" s="275">
        <v>349.56058779</v>
      </c>
      <c r="AX14" s="275">
        <v>502.26359144999998</v>
      </c>
      <c r="AY14" s="275">
        <v>458.32838463000002</v>
      </c>
      <c r="AZ14" s="275">
        <v>495.40297651999998</v>
      </c>
      <c r="BA14" s="275">
        <v>486.29731935000001</v>
      </c>
      <c r="BB14" s="275">
        <v>298.12636097000001</v>
      </c>
      <c r="BC14" s="275">
        <v>175.88512754000001</v>
      </c>
      <c r="BD14" s="275">
        <v>47.489660471000001</v>
      </c>
      <c r="BE14" s="338">
        <v>19.120492842000001</v>
      </c>
      <c r="BF14" s="338">
        <v>17.885193021999999</v>
      </c>
      <c r="BG14" s="338">
        <v>46.469160584000001</v>
      </c>
      <c r="BH14" s="338">
        <v>192.31504061999999</v>
      </c>
      <c r="BI14" s="338">
        <v>410.14860539</v>
      </c>
      <c r="BJ14" s="338">
        <v>593.34379884999998</v>
      </c>
      <c r="BK14" s="338">
        <v>571.71429651999995</v>
      </c>
      <c r="BL14" s="338">
        <v>470.21615481999999</v>
      </c>
      <c r="BM14" s="338">
        <v>424.71193737999999</v>
      </c>
      <c r="BN14" s="338">
        <v>312.65232885</v>
      </c>
      <c r="BO14" s="338">
        <v>181.05162343999999</v>
      </c>
      <c r="BP14" s="338">
        <v>70.696080319999993</v>
      </c>
      <c r="BQ14" s="338">
        <v>20.849050818999999</v>
      </c>
      <c r="BR14" s="338">
        <v>18.720111246999998</v>
      </c>
      <c r="BS14" s="338">
        <v>46.935466065999996</v>
      </c>
      <c r="BT14" s="338">
        <v>192.5468683</v>
      </c>
      <c r="BU14" s="338">
        <v>410.42094699</v>
      </c>
      <c r="BV14" s="338">
        <v>593.64177259999997</v>
      </c>
    </row>
    <row r="15" spans="1:74" ht="11.1" customHeight="1" x14ac:dyDescent="0.2">
      <c r="A15" s="9" t="s">
        <v>701</v>
      </c>
      <c r="B15" s="212" t="s">
        <v>603</v>
      </c>
      <c r="C15" s="275">
        <v>969.87757335000003</v>
      </c>
      <c r="D15" s="275">
        <v>798.69465843</v>
      </c>
      <c r="E15" s="275">
        <v>683.01929742000004</v>
      </c>
      <c r="F15" s="275">
        <v>324.72267793999998</v>
      </c>
      <c r="G15" s="275">
        <v>126.86140163</v>
      </c>
      <c r="H15" s="275">
        <v>27.932951747000001</v>
      </c>
      <c r="I15" s="275">
        <v>9.8035314633000006</v>
      </c>
      <c r="J15" s="275">
        <v>12.99031467</v>
      </c>
      <c r="K15" s="275">
        <v>57.49719829</v>
      </c>
      <c r="L15" s="275">
        <v>220.58812549999999</v>
      </c>
      <c r="M15" s="275">
        <v>614.16135655999994</v>
      </c>
      <c r="N15" s="275">
        <v>705.65981816999999</v>
      </c>
      <c r="O15" s="275">
        <v>890.24531815</v>
      </c>
      <c r="P15" s="275">
        <v>867.04392412000004</v>
      </c>
      <c r="Q15" s="275">
        <v>583.84377257000006</v>
      </c>
      <c r="R15" s="275">
        <v>299.84146716999999</v>
      </c>
      <c r="S15" s="275">
        <v>118.73716284</v>
      </c>
      <c r="T15" s="275">
        <v>24.274779759000001</v>
      </c>
      <c r="U15" s="275">
        <v>6.4316002298999999</v>
      </c>
      <c r="V15" s="275">
        <v>10.980928292</v>
      </c>
      <c r="W15" s="275">
        <v>31.886903175</v>
      </c>
      <c r="X15" s="275">
        <v>227.19964088</v>
      </c>
      <c r="Y15" s="275">
        <v>445.21403106999998</v>
      </c>
      <c r="Z15" s="275">
        <v>581.27966737999998</v>
      </c>
      <c r="AA15" s="275">
        <v>870.80365241000004</v>
      </c>
      <c r="AB15" s="275">
        <v>628.00628691999998</v>
      </c>
      <c r="AC15" s="275">
        <v>449.8119853</v>
      </c>
      <c r="AD15" s="275">
        <v>309.47070351000002</v>
      </c>
      <c r="AE15" s="275">
        <v>150.50872312999999</v>
      </c>
      <c r="AF15" s="275">
        <v>20.790452062</v>
      </c>
      <c r="AG15" s="275">
        <v>5.6518742544</v>
      </c>
      <c r="AH15" s="275">
        <v>6.3904489589000004</v>
      </c>
      <c r="AI15" s="275">
        <v>38.827468617999997</v>
      </c>
      <c r="AJ15" s="275">
        <v>197.62480880000001</v>
      </c>
      <c r="AK15" s="275">
        <v>418.20225465999999</v>
      </c>
      <c r="AL15" s="275">
        <v>783.00140566000005</v>
      </c>
      <c r="AM15" s="275">
        <v>767.09456267999997</v>
      </c>
      <c r="AN15" s="275">
        <v>547.82335839999996</v>
      </c>
      <c r="AO15" s="275">
        <v>543.59429838000005</v>
      </c>
      <c r="AP15" s="275">
        <v>248.30304143999999</v>
      </c>
      <c r="AQ15" s="275">
        <v>154.20320701</v>
      </c>
      <c r="AR15" s="275">
        <v>24.895799070999999</v>
      </c>
      <c r="AS15" s="275">
        <v>5.2349554498000002</v>
      </c>
      <c r="AT15" s="275">
        <v>15.247991617</v>
      </c>
      <c r="AU15" s="275">
        <v>44.651790648000002</v>
      </c>
      <c r="AV15" s="275">
        <v>193.0346448</v>
      </c>
      <c r="AW15" s="275">
        <v>490.12273144</v>
      </c>
      <c r="AX15" s="275">
        <v>797.31040230999997</v>
      </c>
      <c r="AY15" s="275">
        <v>896.43496956000001</v>
      </c>
      <c r="AZ15" s="275">
        <v>625.02455511000005</v>
      </c>
      <c r="BA15" s="275">
        <v>608.73888531</v>
      </c>
      <c r="BB15" s="275">
        <v>410.81846976000003</v>
      </c>
      <c r="BC15" s="275">
        <v>86.800260433000005</v>
      </c>
      <c r="BD15" s="275">
        <v>21.711090030000001</v>
      </c>
      <c r="BE15" s="338">
        <v>6.8184252060999997</v>
      </c>
      <c r="BF15" s="338">
        <v>10.349777620999999</v>
      </c>
      <c r="BG15" s="338">
        <v>56.409445497999997</v>
      </c>
      <c r="BH15" s="338">
        <v>248.49548361000001</v>
      </c>
      <c r="BI15" s="338">
        <v>496.88229925000002</v>
      </c>
      <c r="BJ15" s="338">
        <v>783.73490211000001</v>
      </c>
      <c r="BK15" s="338">
        <v>856.9974191</v>
      </c>
      <c r="BL15" s="338">
        <v>690.78041307000001</v>
      </c>
      <c r="BM15" s="338">
        <v>559.02941396999995</v>
      </c>
      <c r="BN15" s="338">
        <v>310.03473115000003</v>
      </c>
      <c r="BO15" s="338">
        <v>136.64536618</v>
      </c>
      <c r="BP15" s="338">
        <v>30.668215134</v>
      </c>
      <c r="BQ15" s="338">
        <v>7.0908011571999996</v>
      </c>
      <c r="BR15" s="338">
        <v>11.221710760000001</v>
      </c>
      <c r="BS15" s="338">
        <v>58.494440863999998</v>
      </c>
      <c r="BT15" s="338">
        <v>248.05654827000001</v>
      </c>
      <c r="BU15" s="338">
        <v>496.23318064</v>
      </c>
      <c r="BV15" s="338">
        <v>782.81795423000005</v>
      </c>
    </row>
    <row r="16" spans="1:74" ht="11.1" customHeight="1" x14ac:dyDescent="0.2">
      <c r="A16" s="9"/>
      <c r="B16" s="193" t="s">
        <v>168</v>
      </c>
      <c r="C16" s="249"/>
      <c r="D16" s="249"/>
      <c r="E16" s="249"/>
      <c r="F16" s="249"/>
      <c r="G16" s="249"/>
      <c r="H16" s="249"/>
      <c r="I16" s="249"/>
      <c r="J16" s="249"/>
      <c r="K16" s="249"/>
      <c r="L16" s="249"/>
      <c r="M16" s="249"/>
      <c r="N16" s="249"/>
      <c r="O16" s="249"/>
      <c r="P16" s="249"/>
      <c r="Q16" s="249"/>
      <c r="R16" s="249"/>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249"/>
      <c r="AZ16" s="249"/>
      <c r="BA16" s="249"/>
      <c r="BB16" s="249"/>
      <c r="BC16" s="780"/>
      <c r="BD16" s="780"/>
      <c r="BE16" s="339"/>
      <c r="BF16" s="339"/>
      <c r="BG16" s="339"/>
      <c r="BH16" s="339"/>
      <c r="BI16" s="339"/>
      <c r="BJ16" s="339"/>
      <c r="BK16" s="339"/>
      <c r="BL16" s="339"/>
      <c r="BM16" s="339"/>
      <c r="BN16" s="339"/>
      <c r="BO16" s="339"/>
      <c r="BP16" s="339"/>
      <c r="BQ16" s="339"/>
      <c r="BR16" s="339"/>
      <c r="BS16" s="339"/>
      <c r="BT16" s="339"/>
      <c r="BU16" s="339"/>
      <c r="BV16" s="339"/>
    </row>
    <row r="17" spans="1:74" ht="11.1" customHeight="1" x14ac:dyDescent="0.2">
      <c r="A17" s="9" t="s">
        <v>147</v>
      </c>
      <c r="B17" s="212" t="s">
        <v>568</v>
      </c>
      <c r="C17" s="275">
        <v>1222.2332939999999</v>
      </c>
      <c r="D17" s="275">
        <v>1038.7163172</v>
      </c>
      <c r="E17" s="275">
        <v>891.60555643999999</v>
      </c>
      <c r="F17" s="275">
        <v>529.05084557999999</v>
      </c>
      <c r="G17" s="275">
        <v>257.21031106999999</v>
      </c>
      <c r="H17" s="275">
        <v>50.095516682000003</v>
      </c>
      <c r="I17" s="275">
        <v>6.9976669244999998</v>
      </c>
      <c r="J17" s="275">
        <v>18.087686485999999</v>
      </c>
      <c r="K17" s="275">
        <v>109.26748928000001</v>
      </c>
      <c r="L17" s="275">
        <v>416.06224529999997</v>
      </c>
      <c r="M17" s="275">
        <v>700.86818473000005</v>
      </c>
      <c r="N17" s="275">
        <v>1050.2629715999999</v>
      </c>
      <c r="O17" s="275">
        <v>1204.0789264</v>
      </c>
      <c r="P17" s="275">
        <v>1047.4599943999999</v>
      </c>
      <c r="Q17" s="275">
        <v>914.79796484999997</v>
      </c>
      <c r="R17" s="275">
        <v>531.88140880000003</v>
      </c>
      <c r="S17" s="275">
        <v>260.01152983999998</v>
      </c>
      <c r="T17" s="275">
        <v>46.504844341000002</v>
      </c>
      <c r="U17" s="275">
        <v>5.9059641835000001</v>
      </c>
      <c r="V17" s="275">
        <v>19.344005749000001</v>
      </c>
      <c r="W17" s="275">
        <v>109.31450981</v>
      </c>
      <c r="X17" s="275">
        <v>405.99249358999998</v>
      </c>
      <c r="Y17" s="275">
        <v>706.13521696999999</v>
      </c>
      <c r="Z17" s="275">
        <v>1035.6117604000001</v>
      </c>
      <c r="AA17" s="275">
        <v>1206.8376092000001</v>
      </c>
      <c r="AB17" s="275">
        <v>1084.9527585999999</v>
      </c>
      <c r="AC17" s="275">
        <v>920.64555146999999</v>
      </c>
      <c r="AD17" s="275">
        <v>538.75575999</v>
      </c>
      <c r="AE17" s="275">
        <v>232.71075823000001</v>
      </c>
      <c r="AF17" s="275">
        <v>52.636056824000001</v>
      </c>
      <c r="AG17" s="275">
        <v>6.2298833512999998</v>
      </c>
      <c r="AH17" s="275">
        <v>19.468237718000001</v>
      </c>
      <c r="AI17" s="275">
        <v>107.02928562</v>
      </c>
      <c r="AJ17" s="275">
        <v>411.90045512</v>
      </c>
      <c r="AK17" s="275">
        <v>698.92471839999996</v>
      </c>
      <c r="AL17" s="275">
        <v>994.40167022000003</v>
      </c>
      <c r="AM17" s="275">
        <v>1219.2595084</v>
      </c>
      <c r="AN17" s="275">
        <v>1077.3255686</v>
      </c>
      <c r="AO17" s="275">
        <v>904.18655493000006</v>
      </c>
      <c r="AP17" s="275">
        <v>547.20132103000003</v>
      </c>
      <c r="AQ17" s="275">
        <v>230.17760254999999</v>
      </c>
      <c r="AR17" s="275">
        <v>53.286045614999999</v>
      </c>
      <c r="AS17" s="275">
        <v>6.4344950265999996</v>
      </c>
      <c r="AT17" s="275">
        <v>17.175737829999999</v>
      </c>
      <c r="AU17" s="275">
        <v>98.680617166000005</v>
      </c>
      <c r="AV17" s="275">
        <v>404.55589749000001</v>
      </c>
      <c r="AW17" s="275">
        <v>707.86140479999995</v>
      </c>
      <c r="AX17" s="275">
        <v>1012.570909</v>
      </c>
      <c r="AY17" s="275">
        <v>1212.3700509</v>
      </c>
      <c r="AZ17" s="275">
        <v>1047.7393798000001</v>
      </c>
      <c r="BA17" s="275">
        <v>911.74264097000002</v>
      </c>
      <c r="BB17" s="275">
        <v>527.40268227000001</v>
      </c>
      <c r="BC17" s="275">
        <v>237.71273886</v>
      </c>
      <c r="BD17" s="275">
        <v>52.920689987999999</v>
      </c>
      <c r="BE17" s="338">
        <v>6.2536170000000002</v>
      </c>
      <c r="BF17" s="338">
        <v>17.916039999999999</v>
      </c>
      <c r="BG17" s="338">
        <v>95.078749999999999</v>
      </c>
      <c r="BH17" s="338">
        <v>399.7783</v>
      </c>
      <c r="BI17" s="338">
        <v>703.58820000000003</v>
      </c>
      <c r="BJ17" s="338">
        <v>1017.5890000000001</v>
      </c>
      <c r="BK17" s="338">
        <v>1224.1859999999999</v>
      </c>
      <c r="BL17" s="338">
        <v>1032.4469999999999</v>
      </c>
      <c r="BM17" s="338">
        <v>909.6585</v>
      </c>
      <c r="BN17" s="338">
        <v>543.21079999999995</v>
      </c>
      <c r="BO17" s="338">
        <v>221.39940000000001</v>
      </c>
      <c r="BP17" s="338">
        <v>58.58475</v>
      </c>
      <c r="BQ17" s="338">
        <v>6.5165800000000003</v>
      </c>
      <c r="BR17" s="338">
        <v>15.87579</v>
      </c>
      <c r="BS17" s="338">
        <v>94.52422</v>
      </c>
      <c r="BT17" s="338">
        <v>393.41500000000002</v>
      </c>
      <c r="BU17" s="338">
        <v>697.62609999999995</v>
      </c>
      <c r="BV17" s="338">
        <v>1016.525</v>
      </c>
    </row>
    <row r="18" spans="1:74" ht="11.1" customHeight="1" x14ac:dyDescent="0.2">
      <c r="A18" s="9" t="s">
        <v>148</v>
      </c>
      <c r="B18" s="212" t="s">
        <v>601</v>
      </c>
      <c r="C18" s="275">
        <v>1128.1320571000001</v>
      </c>
      <c r="D18" s="275">
        <v>976.24801964000005</v>
      </c>
      <c r="E18" s="275">
        <v>801.70035041000006</v>
      </c>
      <c r="F18" s="275">
        <v>446.58597791</v>
      </c>
      <c r="G18" s="275">
        <v>189.99161369000001</v>
      </c>
      <c r="H18" s="275">
        <v>23.298732728000001</v>
      </c>
      <c r="I18" s="275">
        <v>4.0280858754000004</v>
      </c>
      <c r="J18" s="275">
        <v>10.115559789000001</v>
      </c>
      <c r="K18" s="275">
        <v>73.941233707999999</v>
      </c>
      <c r="L18" s="275">
        <v>359.45240461999998</v>
      </c>
      <c r="M18" s="275">
        <v>646.63038611000002</v>
      </c>
      <c r="N18" s="275">
        <v>977.31485052999994</v>
      </c>
      <c r="O18" s="275">
        <v>1122.134069</v>
      </c>
      <c r="P18" s="275">
        <v>986.62593230000004</v>
      </c>
      <c r="Q18" s="275">
        <v>827.21039748999999</v>
      </c>
      <c r="R18" s="275">
        <v>450.13668007000001</v>
      </c>
      <c r="S18" s="275">
        <v>195.49354506</v>
      </c>
      <c r="T18" s="275">
        <v>20.952498099</v>
      </c>
      <c r="U18" s="275">
        <v>3.9321460691999999</v>
      </c>
      <c r="V18" s="275">
        <v>10.516263214</v>
      </c>
      <c r="W18" s="275">
        <v>75.330405322999994</v>
      </c>
      <c r="X18" s="275">
        <v>350.47254531999999</v>
      </c>
      <c r="Y18" s="275">
        <v>659.40182451999999</v>
      </c>
      <c r="Z18" s="275">
        <v>966.61741652000001</v>
      </c>
      <c r="AA18" s="275">
        <v>1129.0488345000001</v>
      </c>
      <c r="AB18" s="275">
        <v>1023.285405</v>
      </c>
      <c r="AC18" s="275">
        <v>831.04180731999998</v>
      </c>
      <c r="AD18" s="275">
        <v>454.60131247999999</v>
      </c>
      <c r="AE18" s="275">
        <v>173.20203046</v>
      </c>
      <c r="AF18" s="275">
        <v>23.340780715000001</v>
      </c>
      <c r="AG18" s="275">
        <v>4.2935352489999996</v>
      </c>
      <c r="AH18" s="275">
        <v>11.157452521</v>
      </c>
      <c r="AI18" s="275">
        <v>74.356034629999996</v>
      </c>
      <c r="AJ18" s="275">
        <v>355.60154555000003</v>
      </c>
      <c r="AK18" s="275">
        <v>652.24171124999998</v>
      </c>
      <c r="AL18" s="275">
        <v>919.33034284999997</v>
      </c>
      <c r="AM18" s="275">
        <v>1150.9325114000001</v>
      </c>
      <c r="AN18" s="275">
        <v>1018.523996</v>
      </c>
      <c r="AO18" s="275">
        <v>813.33642789999999</v>
      </c>
      <c r="AP18" s="275">
        <v>463.89205504</v>
      </c>
      <c r="AQ18" s="275">
        <v>174.05961576000001</v>
      </c>
      <c r="AR18" s="275">
        <v>22.864811930999998</v>
      </c>
      <c r="AS18" s="275">
        <v>4.2934509027000001</v>
      </c>
      <c r="AT18" s="275">
        <v>10.402099396000001</v>
      </c>
      <c r="AU18" s="275">
        <v>66.275773153000003</v>
      </c>
      <c r="AV18" s="275">
        <v>345.08202325000002</v>
      </c>
      <c r="AW18" s="275">
        <v>658.73480305999999</v>
      </c>
      <c r="AX18" s="275">
        <v>937.06798689000004</v>
      </c>
      <c r="AY18" s="275">
        <v>1148.3015783000001</v>
      </c>
      <c r="AZ18" s="275">
        <v>979.68930149000005</v>
      </c>
      <c r="BA18" s="275">
        <v>818.84966402999999</v>
      </c>
      <c r="BB18" s="275">
        <v>441.28788657000001</v>
      </c>
      <c r="BC18" s="275">
        <v>180.80917664</v>
      </c>
      <c r="BD18" s="275">
        <v>23.561519138000001</v>
      </c>
      <c r="BE18" s="338">
        <v>3.7602869999999999</v>
      </c>
      <c r="BF18" s="338">
        <v>11.514110000000001</v>
      </c>
      <c r="BG18" s="338">
        <v>65.993219999999994</v>
      </c>
      <c r="BH18" s="338">
        <v>346.82670000000002</v>
      </c>
      <c r="BI18" s="338">
        <v>656.84960000000001</v>
      </c>
      <c r="BJ18" s="338">
        <v>945.25559999999996</v>
      </c>
      <c r="BK18" s="338">
        <v>1165.3589999999999</v>
      </c>
      <c r="BL18" s="338">
        <v>964.90890000000002</v>
      </c>
      <c r="BM18" s="338">
        <v>825.18920000000003</v>
      </c>
      <c r="BN18" s="338">
        <v>462.80860000000001</v>
      </c>
      <c r="BO18" s="338">
        <v>162.37620000000001</v>
      </c>
      <c r="BP18" s="338">
        <v>25.630230000000001</v>
      </c>
      <c r="BQ18" s="338">
        <v>3.655322</v>
      </c>
      <c r="BR18" s="338">
        <v>9.8241209999999999</v>
      </c>
      <c r="BS18" s="338">
        <v>66.760099999999994</v>
      </c>
      <c r="BT18" s="338">
        <v>339.44940000000003</v>
      </c>
      <c r="BU18" s="338">
        <v>649.67470000000003</v>
      </c>
      <c r="BV18" s="338">
        <v>944.36749999999995</v>
      </c>
    </row>
    <row r="19" spans="1:74" ht="11.1" customHeight="1" x14ac:dyDescent="0.2">
      <c r="A19" s="9" t="s">
        <v>149</v>
      </c>
      <c r="B19" s="212" t="s">
        <v>569</v>
      </c>
      <c r="C19" s="275">
        <v>1235.2366581000001</v>
      </c>
      <c r="D19" s="275">
        <v>1070.6618513000001</v>
      </c>
      <c r="E19" s="275">
        <v>811.45174741000005</v>
      </c>
      <c r="F19" s="275">
        <v>453.34223539999999</v>
      </c>
      <c r="G19" s="275">
        <v>204.54880069999999</v>
      </c>
      <c r="H19" s="275">
        <v>32.845979087000003</v>
      </c>
      <c r="I19" s="275">
        <v>8.5283510387000003</v>
      </c>
      <c r="J19" s="275">
        <v>19.538587511999999</v>
      </c>
      <c r="K19" s="275">
        <v>91.752612705999994</v>
      </c>
      <c r="L19" s="275">
        <v>400.83968077999998</v>
      </c>
      <c r="M19" s="275">
        <v>714.96621696</v>
      </c>
      <c r="N19" s="275">
        <v>1127.9265594000001</v>
      </c>
      <c r="O19" s="275">
        <v>1248.7139138</v>
      </c>
      <c r="P19" s="275">
        <v>1097.4107346000001</v>
      </c>
      <c r="Q19" s="275">
        <v>846.53239230999998</v>
      </c>
      <c r="R19" s="275">
        <v>458.46374001999999</v>
      </c>
      <c r="S19" s="275">
        <v>206.54202394999999</v>
      </c>
      <c r="T19" s="275">
        <v>29.831509511</v>
      </c>
      <c r="U19" s="275">
        <v>9.9536199840999995</v>
      </c>
      <c r="V19" s="275">
        <v>16.062162076</v>
      </c>
      <c r="W19" s="275">
        <v>97.271743559000001</v>
      </c>
      <c r="X19" s="275">
        <v>404.00932639000001</v>
      </c>
      <c r="Y19" s="275">
        <v>742.59823404999997</v>
      </c>
      <c r="Z19" s="275">
        <v>1115.8628226999999</v>
      </c>
      <c r="AA19" s="275">
        <v>1258.4093617000001</v>
      </c>
      <c r="AB19" s="275">
        <v>1143.2454112999999</v>
      </c>
      <c r="AC19" s="275">
        <v>845.16296084999999</v>
      </c>
      <c r="AD19" s="275">
        <v>462.98264877999998</v>
      </c>
      <c r="AE19" s="275">
        <v>193.29265196</v>
      </c>
      <c r="AF19" s="275">
        <v>33.244655897999998</v>
      </c>
      <c r="AG19" s="275">
        <v>10.882512435000001</v>
      </c>
      <c r="AH19" s="275">
        <v>17.593990635000001</v>
      </c>
      <c r="AI19" s="275">
        <v>96.771875551999997</v>
      </c>
      <c r="AJ19" s="275">
        <v>404.52154985999999</v>
      </c>
      <c r="AK19" s="275">
        <v>734.02134229000001</v>
      </c>
      <c r="AL19" s="275">
        <v>1067.3741551999999</v>
      </c>
      <c r="AM19" s="275">
        <v>1291.3297843</v>
      </c>
      <c r="AN19" s="275">
        <v>1136.209128</v>
      </c>
      <c r="AO19" s="275">
        <v>827.04401376999999</v>
      </c>
      <c r="AP19" s="275">
        <v>476.62881017000001</v>
      </c>
      <c r="AQ19" s="275">
        <v>193.02104161</v>
      </c>
      <c r="AR19" s="275">
        <v>31.187630037000002</v>
      </c>
      <c r="AS19" s="275">
        <v>11.023758753999999</v>
      </c>
      <c r="AT19" s="275">
        <v>16.817578393000002</v>
      </c>
      <c r="AU19" s="275">
        <v>86.097098002999999</v>
      </c>
      <c r="AV19" s="275">
        <v>382.69774863999999</v>
      </c>
      <c r="AW19" s="275">
        <v>724.67652178000003</v>
      </c>
      <c r="AX19" s="275">
        <v>1090.2243692</v>
      </c>
      <c r="AY19" s="275">
        <v>1287.6864386</v>
      </c>
      <c r="AZ19" s="275">
        <v>1081.8669926</v>
      </c>
      <c r="BA19" s="275">
        <v>839.21234862999995</v>
      </c>
      <c r="BB19" s="275">
        <v>457.34386264</v>
      </c>
      <c r="BC19" s="275">
        <v>203.42567685</v>
      </c>
      <c r="BD19" s="275">
        <v>31.604784962</v>
      </c>
      <c r="BE19" s="338">
        <v>10.52389</v>
      </c>
      <c r="BF19" s="338">
        <v>19.370729999999998</v>
      </c>
      <c r="BG19" s="338">
        <v>86.54083</v>
      </c>
      <c r="BH19" s="338">
        <v>388.55759999999998</v>
      </c>
      <c r="BI19" s="338">
        <v>725.44849999999997</v>
      </c>
      <c r="BJ19" s="338">
        <v>1096.5429999999999</v>
      </c>
      <c r="BK19" s="338">
        <v>1295.7049999999999</v>
      </c>
      <c r="BL19" s="338">
        <v>1064.1559999999999</v>
      </c>
      <c r="BM19" s="338">
        <v>835.82939999999996</v>
      </c>
      <c r="BN19" s="338">
        <v>483.39</v>
      </c>
      <c r="BO19" s="338">
        <v>183.24289999999999</v>
      </c>
      <c r="BP19" s="338">
        <v>31.060980000000001</v>
      </c>
      <c r="BQ19" s="338">
        <v>10.57288</v>
      </c>
      <c r="BR19" s="338">
        <v>18.941990000000001</v>
      </c>
      <c r="BS19" s="338">
        <v>88.965890000000002</v>
      </c>
      <c r="BT19" s="338">
        <v>384.20690000000002</v>
      </c>
      <c r="BU19" s="338">
        <v>718.13170000000002</v>
      </c>
      <c r="BV19" s="338">
        <v>1083.377</v>
      </c>
    </row>
    <row r="20" spans="1:74" ht="11.1" customHeight="1" x14ac:dyDescent="0.2">
      <c r="A20" s="9" t="s">
        <v>150</v>
      </c>
      <c r="B20" s="212" t="s">
        <v>570</v>
      </c>
      <c r="C20" s="275">
        <v>1312.2605702000001</v>
      </c>
      <c r="D20" s="275">
        <v>1097.1484616</v>
      </c>
      <c r="E20" s="275">
        <v>800.64056975999995</v>
      </c>
      <c r="F20" s="275">
        <v>442.89451044999998</v>
      </c>
      <c r="G20" s="275">
        <v>200.52622030000001</v>
      </c>
      <c r="H20" s="275">
        <v>42.348207602999999</v>
      </c>
      <c r="I20" s="275">
        <v>12.473445825000001</v>
      </c>
      <c r="J20" s="275">
        <v>25.713906927</v>
      </c>
      <c r="K20" s="275">
        <v>110.78848063</v>
      </c>
      <c r="L20" s="275">
        <v>417.25329407999999</v>
      </c>
      <c r="M20" s="275">
        <v>750.72441965999997</v>
      </c>
      <c r="N20" s="275">
        <v>1236.9397355000001</v>
      </c>
      <c r="O20" s="275">
        <v>1320.7415229000001</v>
      </c>
      <c r="P20" s="275">
        <v>1121.6252794</v>
      </c>
      <c r="Q20" s="275">
        <v>830.68731154</v>
      </c>
      <c r="R20" s="275">
        <v>452.37062158999998</v>
      </c>
      <c r="S20" s="275">
        <v>199.80640195000001</v>
      </c>
      <c r="T20" s="275">
        <v>38.875250356999999</v>
      </c>
      <c r="U20" s="275">
        <v>12.978642839999999</v>
      </c>
      <c r="V20" s="275">
        <v>20.902843487999998</v>
      </c>
      <c r="W20" s="275">
        <v>115.97361082</v>
      </c>
      <c r="X20" s="275">
        <v>418.42352663000003</v>
      </c>
      <c r="Y20" s="275">
        <v>782.09270575999994</v>
      </c>
      <c r="Z20" s="275">
        <v>1232.6596108000001</v>
      </c>
      <c r="AA20" s="275">
        <v>1313.2289059</v>
      </c>
      <c r="AB20" s="275">
        <v>1160.6063850999999</v>
      </c>
      <c r="AC20" s="275">
        <v>824.37179120999997</v>
      </c>
      <c r="AD20" s="275">
        <v>455.22070443000001</v>
      </c>
      <c r="AE20" s="275">
        <v>197.37551218999999</v>
      </c>
      <c r="AF20" s="275">
        <v>40.486341617999997</v>
      </c>
      <c r="AG20" s="275">
        <v>13.518988425</v>
      </c>
      <c r="AH20" s="275">
        <v>22.059522294000001</v>
      </c>
      <c r="AI20" s="275">
        <v>114.65229307</v>
      </c>
      <c r="AJ20" s="275">
        <v>416.64650252000001</v>
      </c>
      <c r="AK20" s="275">
        <v>774.99054543</v>
      </c>
      <c r="AL20" s="275">
        <v>1201.4222844000001</v>
      </c>
      <c r="AM20" s="275">
        <v>1348.679711</v>
      </c>
      <c r="AN20" s="275">
        <v>1145.8335322999999</v>
      </c>
      <c r="AO20" s="275">
        <v>807.97275731000002</v>
      </c>
      <c r="AP20" s="275">
        <v>466.62911401000002</v>
      </c>
      <c r="AQ20" s="275">
        <v>200.4663257</v>
      </c>
      <c r="AR20" s="275">
        <v>39.869635180000003</v>
      </c>
      <c r="AS20" s="275">
        <v>14.336571768000001</v>
      </c>
      <c r="AT20" s="275">
        <v>22.209484296999999</v>
      </c>
      <c r="AU20" s="275">
        <v>105.17628802999999</v>
      </c>
      <c r="AV20" s="275">
        <v>397.36221052000002</v>
      </c>
      <c r="AW20" s="275">
        <v>757.47248155</v>
      </c>
      <c r="AX20" s="275">
        <v>1224.9630428999999</v>
      </c>
      <c r="AY20" s="275">
        <v>1342.026024</v>
      </c>
      <c r="AZ20" s="275">
        <v>1101.4952143</v>
      </c>
      <c r="BA20" s="275">
        <v>820.46903668000004</v>
      </c>
      <c r="BB20" s="275">
        <v>454.67423487000002</v>
      </c>
      <c r="BC20" s="275">
        <v>209.8637171</v>
      </c>
      <c r="BD20" s="275">
        <v>40.593870342999999</v>
      </c>
      <c r="BE20" s="338">
        <v>14.505699999999999</v>
      </c>
      <c r="BF20" s="338">
        <v>25.380649999999999</v>
      </c>
      <c r="BG20" s="338">
        <v>103.73779999999999</v>
      </c>
      <c r="BH20" s="338">
        <v>402.85180000000003</v>
      </c>
      <c r="BI20" s="338">
        <v>759.69290000000001</v>
      </c>
      <c r="BJ20" s="338">
        <v>1216.8779999999999</v>
      </c>
      <c r="BK20" s="338">
        <v>1342.395</v>
      </c>
      <c r="BL20" s="338">
        <v>1098.0940000000001</v>
      </c>
      <c r="BM20" s="338">
        <v>814.43470000000002</v>
      </c>
      <c r="BN20" s="338">
        <v>471.29770000000002</v>
      </c>
      <c r="BO20" s="338">
        <v>193.29580000000001</v>
      </c>
      <c r="BP20" s="338">
        <v>36.570720000000001</v>
      </c>
      <c r="BQ20" s="338">
        <v>14.661160000000001</v>
      </c>
      <c r="BR20" s="338">
        <v>25.198989999999998</v>
      </c>
      <c r="BS20" s="338">
        <v>103.6695</v>
      </c>
      <c r="BT20" s="338">
        <v>401.21570000000003</v>
      </c>
      <c r="BU20" s="338">
        <v>758.14549999999997</v>
      </c>
      <c r="BV20" s="338">
        <v>1198.2049999999999</v>
      </c>
    </row>
    <row r="21" spans="1:74" ht="11.1" customHeight="1" x14ac:dyDescent="0.2">
      <c r="A21" s="9" t="s">
        <v>151</v>
      </c>
      <c r="B21" s="212" t="s">
        <v>602</v>
      </c>
      <c r="C21" s="275">
        <v>599.71516313999996</v>
      </c>
      <c r="D21" s="275">
        <v>506.59009285000002</v>
      </c>
      <c r="E21" s="275">
        <v>356.00461589999998</v>
      </c>
      <c r="F21" s="275">
        <v>145.59227684999999</v>
      </c>
      <c r="G21" s="275">
        <v>45.883325169000003</v>
      </c>
      <c r="H21" s="275">
        <v>1.692738756</v>
      </c>
      <c r="I21" s="275">
        <v>0.25244129178000002</v>
      </c>
      <c r="J21" s="275">
        <v>0.35851467529999997</v>
      </c>
      <c r="K21" s="275">
        <v>13.233908649</v>
      </c>
      <c r="L21" s="275">
        <v>137.83563423000001</v>
      </c>
      <c r="M21" s="275">
        <v>336.78390454999999</v>
      </c>
      <c r="N21" s="275">
        <v>528.89564207000001</v>
      </c>
      <c r="O21" s="275">
        <v>606.54313782999998</v>
      </c>
      <c r="P21" s="275">
        <v>501.77824518</v>
      </c>
      <c r="Q21" s="275">
        <v>370.18462583000002</v>
      </c>
      <c r="R21" s="275">
        <v>145.15319119</v>
      </c>
      <c r="S21" s="275">
        <v>48.088525717000003</v>
      </c>
      <c r="T21" s="275">
        <v>1.4921754595000001</v>
      </c>
      <c r="U21" s="275">
        <v>0.30128942958999999</v>
      </c>
      <c r="V21" s="275">
        <v>0.39897235660000002</v>
      </c>
      <c r="W21" s="275">
        <v>13.072646558000001</v>
      </c>
      <c r="X21" s="275">
        <v>137.24384583</v>
      </c>
      <c r="Y21" s="275">
        <v>352.90726704999997</v>
      </c>
      <c r="Z21" s="275">
        <v>519.93628034000005</v>
      </c>
      <c r="AA21" s="275">
        <v>614.78056451999998</v>
      </c>
      <c r="AB21" s="275">
        <v>521.56247728000005</v>
      </c>
      <c r="AC21" s="275">
        <v>362.25579034999998</v>
      </c>
      <c r="AD21" s="275">
        <v>141.07081210000001</v>
      </c>
      <c r="AE21" s="275">
        <v>41.594537826</v>
      </c>
      <c r="AF21" s="275">
        <v>1.4045045497999999</v>
      </c>
      <c r="AG21" s="275">
        <v>0.30385634523999999</v>
      </c>
      <c r="AH21" s="275">
        <v>0.43502286837999998</v>
      </c>
      <c r="AI21" s="275">
        <v>13.404392855999999</v>
      </c>
      <c r="AJ21" s="275">
        <v>139.85975668</v>
      </c>
      <c r="AK21" s="275">
        <v>347.24945496999999</v>
      </c>
      <c r="AL21" s="275">
        <v>484.94476512</v>
      </c>
      <c r="AM21" s="275">
        <v>633.65066331000003</v>
      </c>
      <c r="AN21" s="275">
        <v>518.06512478000002</v>
      </c>
      <c r="AO21" s="275">
        <v>350.33202707999999</v>
      </c>
      <c r="AP21" s="275">
        <v>145.75882240999999</v>
      </c>
      <c r="AQ21" s="275">
        <v>40.995951697000002</v>
      </c>
      <c r="AR21" s="275">
        <v>1.2265008623</v>
      </c>
      <c r="AS21" s="275">
        <v>0.30032067597000001</v>
      </c>
      <c r="AT21" s="275">
        <v>0.43183338928999998</v>
      </c>
      <c r="AU21" s="275">
        <v>10.913360145</v>
      </c>
      <c r="AV21" s="275">
        <v>131.29719897000001</v>
      </c>
      <c r="AW21" s="275">
        <v>344.45100926999999</v>
      </c>
      <c r="AX21" s="275">
        <v>490.06085094000002</v>
      </c>
      <c r="AY21" s="275">
        <v>629.72575522</v>
      </c>
      <c r="AZ21" s="275">
        <v>490.91500230999998</v>
      </c>
      <c r="BA21" s="275">
        <v>355.57376025999997</v>
      </c>
      <c r="BB21" s="275">
        <v>133.67704989000001</v>
      </c>
      <c r="BC21" s="275">
        <v>41.580777845</v>
      </c>
      <c r="BD21" s="275">
        <v>1.3357933867</v>
      </c>
      <c r="BE21" s="338">
        <v>0.24520310000000001</v>
      </c>
      <c r="BF21" s="338">
        <v>0.49055510000000002</v>
      </c>
      <c r="BG21" s="338">
        <v>11.6911</v>
      </c>
      <c r="BH21" s="338">
        <v>133.5275</v>
      </c>
      <c r="BI21" s="338">
        <v>341.6918</v>
      </c>
      <c r="BJ21" s="338">
        <v>498.49900000000002</v>
      </c>
      <c r="BK21" s="338">
        <v>638.697</v>
      </c>
      <c r="BL21" s="338">
        <v>477.78379999999999</v>
      </c>
      <c r="BM21" s="338">
        <v>363.65719999999999</v>
      </c>
      <c r="BN21" s="338">
        <v>139.25309999999999</v>
      </c>
      <c r="BO21" s="338">
        <v>36.019359999999999</v>
      </c>
      <c r="BP21" s="338">
        <v>1.354179</v>
      </c>
      <c r="BQ21" s="338">
        <v>0.22170139999999999</v>
      </c>
      <c r="BR21" s="338">
        <v>0.42674139999999999</v>
      </c>
      <c r="BS21" s="338">
        <v>11.93375</v>
      </c>
      <c r="BT21" s="338">
        <v>129.65090000000001</v>
      </c>
      <c r="BU21" s="338">
        <v>332.07749999999999</v>
      </c>
      <c r="BV21" s="338">
        <v>504.71409999999997</v>
      </c>
    </row>
    <row r="22" spans="1:74" ht="11.1" customHeight="1" x14ac:dyDescent="0.2">
      <c r="A22" s="9" t="s">
        <v>152</v>
      </c>
      <c r="B22" s="212" t="s">
        <v>572</v>
      </c>
      <c r="C22" s="275">
        <v>756.64283006000005</v>
      </c>
      <c r="D22" s="275">
        <v>633.32191650000004</v>
      </c>
      <c r="E22" s="275">
        <v>420.39575645999997</v>
      </c>
      <c r="F22" s="275">
        <v>180.76700703</v>
      </c>
      <c r="G22" s="275">
        <v>54.661625211</v>
      </c>
      <c r="H22" s="275">
        <v>1.3251082566000001</v>
      </c>
      <c r="I22" s="275">
        <v>0.16477661075</v>
      </c>
      <c r="J22" s="275">
        <v>0.40952749785999998</v>
      </c>
      <c r="K22" s="275">
        <v>18.764704944000002</v>
      </c>
      <c r="L22" s="275">
        <v>190.11442120999999</v>
      </c>
      <c r="M22" s="275">
        <v>443.08064014000001</v>
      </c>
      <c r="N22" s="275">
        <v>703.52550308000002</v>
      </c>
      <c r="O22" s="275">
        <v>776.90562125999998</v>
      </c>
      <c r="P22" s="275">
        <v>635.63788407000004</v>
      </c>
      <c r="Q22" s="275">
        <v>441.06864371</v>
      </c>
      <c r="R22" s="275">
        <v>177.79884081</v>
      </c>
      <c r="S22" s="275">
        <v>57.164709015</v>
      </c>
      <c r="T22" s="275">
        <v>1.1381253341999999</v>
      </c>
      <c r="U22" s="275">
        <v>0.23522143207000001</v>
      </c>
      <c r="V22" s="275">
        <v>4.7079180243E-2</v>
      </c>
      <c r="W22" s="275">
        <v>18.511498884000002</v>
      </c>
      <c r="X22" s="275">
        <v>194.93483673</v>
      </c>
      <c r="Y22" s="275">
        <v>472.67683288000001</v>
      </c>
      <c r="Z22" s="275">
        <v>691.21145232000003</v>
      </c>
      <c r="AA22" s="275">
        <v>795.95530951000001</v>
      </c>
      <c r="AB22" s="275">
        <v>669.01869936000003</v>
      </c>
      <c r="AC22" s="275">
        <v>433.75724302999998</v>
      </c>
      <c r="AD22" s="275">
        <v>172.73629844000001</v>
      </c>
      <c r="AE22" s="275">
        <v>51.390752755999998</v>
      </c>
      <c r="AF22" s="275">
        <v>1.1848045826</v>
      </c>
      <c r="AG22" s="275">
        <v>0.23522143207000001</v>
      </c>
      <c r="AH22" s="275">
        <v>0.16434656776000001</v>
      </c>
      <c r="AI22" s="275">
        <v>19.037613672999999</v>
      </c>
      <c r="AJ22" s="275">
        <v>193.76204494000001</v>
      </c>
      <c r="AK22" s="275">
        <v>464.84708310000002</v>
      </c>
      <c r="AL22" s="275">
        <v>649.3254819</v>
      </c>
      <c r="AM22" s="275">
        <v>824.17397287999995</v>
      </c>
      <c r="AN22" s="275">
        <v>659.00285187999998</v>
      </c>
      <c r="AO22" s="275">
        <v>422.51158455000001</v>
      </c>
      <c r="AP22" s="275">
        <v>179.05307135000001</v>
      </c>
      <c r="AQ22" s="275">
        <v>51.225267594999998</v>
      </c>
      <c r="AR22" s="275">
        <v>0.82209270920999999</v>
      </c>
      <c r="AS22" s="275">
        <v>0.23522143207000001</v>
      </c>
      <c r="AT22" s="275">
        <v>0.16434656776000001</v>
      </c>
      <c r="AU22" s="275">
        <v>15.398982874</v>
      </c>
      <c r="AV22" s="275">
        <v>178.43443088000001</v>
      </c>
      <c r="AW22" s="275">
        <v>453.54861597000001</v>
      </c>
      <c r="AX22" s="275">
        <v>655.00923470999999</v>
      </c>
      <c r="AY22" s="275">
        <v>810.78981649000002</v>
      </c>
      <c r="AZ22" s="275">
        <v>624.75579908999998</v>
      </c>
      <c r="BA22" s="275">
        <v>432.66065896999999</v>
      </c>
      <c r="BB22" s="275">
        <v>162.75215281000001</v>
      </c>
      <c r="BC22" s="275">
        <v>53.446092993999997</v>
      </c>
      <c r="BD22" s="275">
        <v>1.0912651302</v>
      </c>
      <c r="BE22" s="338">
        <v>0.2352214</v>
      </c>
      <c r="BF22" s="338">
        <v>0.2345515</v>
      </c>
      <c r="BG22" s="338">
        <v>17.130210000000002</v>
      </c>
      <c r="BH22" s="338">
        <v>182.22620000000001</v>
      </c>
      <c r="BI22" s="338">
        <v>449.21730000000002</v>
      </c>
      <c r="BJ22" s="338">
        <v>669.68870000000004</v>
      </c>
      <c r="BK22" s="338">
        <v>820.99210000000005</v>
      </c>
      <c r="BL22" s="338">
        <v>606.66409999999996</v>
      </c>
      <c r="BM22" s="338">
        <v>434.19240000000002</v>
      </c>
      <c r="BN22" s="338">
        <v>173.7063</v>
      </c>
      <c r="BO22" s="338">
        <v>46.92239</v>
      </c>
      <c r="BP22" s="338">
        <v>1.091469</v>
      </c>
      <c r="BQ22" s="338">
        <v>0.2352214</v>
      </c>
      <c r="BR22" s="338">
        <v>0.25793500000000003</v>
      </c>
      <c r="BS22" s="338">
        <v>18.014900000000001</v>
      </c>
      <c r="BT22" s="338">
        <v>179.50659999999999</v>
      </c>
      <c r="BU22" s="338">
        <v>437.97879999999998</v>
      </c>
      <c r="BV22" s="338">
        <v>673.06889999999999</v>
      </c>
    </row>
    <row r="23" spans="1:74" ht="11.1" customHeight="1" x14ac:dyDescent="0.2">
      <c r="A23" s="9" t="s">
        <v>153</v>
      </c>
      <c r="B23" s="212" t="s">
        <v>573</v>
      </c>
      <c r="C23" s="275">
        <v>526.53841234000004</v>
      </c>
      <c r="D23" s="275">
        <v>408.90935027</v>
      </c>
      <c r="E23" s="275">
        <v>222.37435667</v>
      </c>
      <c r="F23" s="275">
        <v>76.268775649999995</v>
      </c>
      <c r="G23" s="275">
        <v>9.1518126809999991</v>
      </c>
      <c r="H23" s="275">
        <v>0.10538467833</v>
      </c>
      <c r="I23" s="275">
        <v>8.2734363365000001E-3</v>
      </c>
      <c r="J23" s="275">
        <v>0.19788337518999999</v>
      </c>
      <c r="K23" s="275">
        <v>4.7068989838000004</v>
      </c>
      <c r="L23" s="275">
        <v>68.828729941999995</v>
      </c>
      <c r="M23" s="275">
        <v>246.04221622</v>
      </c>
      <c r="N23" s="275">
        <v>512.57528006999996</v>
      </c>
      <c r="O23" s="275">
        <v>540.95038240999997</v>
      </c>
      <c r="P23" s="275">
        <v>407.83504692000002</v>
      </c>
      <c r="Q23" s="275">
        <v>240.0935403</v>
      </c>
      <c r="R23" s="275">
        <v>76.213922557999993</v>
      </c>
      <c r="S23" s="275">
        <v>9.7801259575999993</v>
      </c>
      <c r="T23" s="275">
        <v>7.5330696143000003E-2</v>
      </c>
      <c r="U23" s="275">
        <v>7.6980917954E-3</v>
      </c>
      <c r="V23" s="275">
        <v>9.2391851920999996E-2</v>
      </c>
      <c r="W23" s="275">
        <v>4.7183190705999998</v>
      </c>
      <c r="X23" s="275">
        <v>69.186263296000007</v>
      </c>
      <c r="Y23" s="275">
        <v>261.17758000999999</v>
      </c>
      <c r="Z23" s="275">
        <v>503.67858608</v>
      </c>
      <c r="AA23" s="275">
        <v>558.20192163000002</v>
      </c>
      <c r="AB23" s="275">
        <v>423.02330176999999</v>
      </c>
      <c r="AC23" s="275">
        <v>239.86451084999999</v>
      </c>
      <c r="AD23" s="275">
        <v>73.153970385999997</v>
      </c>
      <c r="AE23" s="275">
        <v>9.8111071948999999</v>
      </c>
      <c r="AF23" s="275">
        <v>6.7074002187000006E-2</v>
      </c>
      <c r="AG23" s="275">
        <v>7.6980917954E-3</v>
      </c>
      <c r="AH23" s="275">
        <v>0.13520710219000001</v>
      </c>
      <c r="AI23" s="275">
        <v>4.7616702998999996</v>
      </c>
      <c r="AJ23" s="275">
        <v>66.876720594999995</v>
      </c>
      <c r="AK23" s="275">
        <v>262.70629664000001</v>
      </c>
      <c r="AL23" s="275">
        <v>485.27429505999999</v>
      </c>
      <c r="AM23" s="275">
        <v>577.54916922999996</v>
      </c>
      <c r="AN23" s="275">
        <v>411.37440931999998</v>
      </c>
      <c r="AO23" s="275">
        <v>238.61848748</v>
      </c>
      <c r="AP23" s="275">
        <v>76.840996017999998</v>
      </c>
      <c r="AQ23" s="275">
        <v>11.104770922</v>
      </c>
      <c r="AR23" s="275">
        <v>5.0519238500000001E-2</v>
      </c>
      <c r="AS23" s="275">
        <v>7.6980917954E-3</v>
      </c>
      <c r="AT23" s="275">
        <v>0.14276205786999999</v>
      </c>
      <c r="AU23" s="275">
        <v>3.8899668651999999</v>
      </c>
      <c r="AV23" s="275">
        <v>62.165505363999998</v>
      </c>
      <c r="AW23" s="275">
        <v>254.12393376</v>
      </c>
      <c r="AX23" s="275">
        <v>482.97920239000001</v>
      </c>
      <c r="AY23" s="275">
        <v>555.84918235999999</v>
      </c>
      <c r="AZ23" s="275">
        <v>387.52857821999999</v>
      </c>
      <c r="BA23" s="275">
        <v>238.00376097</v>
      </c>
      <c r="BB23" s="275">
        <v>68.635683266000001</v>
      </c>
      <c r="BC23" s="275">
        <v>11.551845399999999</v>
      </c>
      <c r="BD23" s="275">
        <v>3.8680033002999999E-2</v>
      </c>
      <c r="BE23" s="338">
        <v>7.6980900000000003E-3</v>
      </c>
      <c r="BF23" s="338">
        <v>0.19247110000000001</v>
      </c>
      <c r="BG23" s="338">
        <v>3.988137</v>
      </c>
      <c r="BH23" s="338">
        <v>63.64499</v>
      </c>
      <c r="BI23" s="338">
        <v>249.22370000000001</v>
      </c>
      <c r="BJ23" s="338">
        <v>487.84129999999999</v>
      </c>
      <c r="BK23" s="338">
        <v>564.49009999999998</v>
      </c>
      <c r="BL23" s="338">
        <v>386.92250000000001</v>
      </c>
      <c r="BM23" s="338">
        <v>231.94380000000001</v>
      </c>
      <c r="BN23" s="338">
        <v>74.019159999999999</v>
      </c>
      <c r="BO23" s="338">
        <v>10.725</v>
      </c>
      <c r="BP23" s="338">
        <v>3.05402E-2</v>
      </c>
      <c r="BQ23" s="338">
        <v>7.6980900000000003E-3</v>
      </c>
      <c r="BR23" s="338">
        <v>0.2009061</v>
      </c>
      <c r="BS23" s="338">
        <v>3.4568729999999999</v>
      </c>
      <c r="BT23" s="338">
        <v>61.606349999999999</v>
      </c>
      <c r="BU23" s="338">
        <v>248.3049</v>
      </c>
      <c r="BV23" s="338">
        <v>488.28399999999999</v>
      </c>
    </row>
    <row r="24" spans="1:74" ht="11.1" customHeight="1" x14ac:dyDescent="0.2">
      <c r="A24" s="9" t="s">
        <v>154</v>
      </c>
      <c r="B24" s="212" t="s">
        <v>574</v>
      </c>
      <c r="C24" s="275">
        <v>913.17013394000003</v>
      </c>
      <c r="D24" s="275">
        <v>760.56330080999999</v>
      </c>
      <c r="E24" s="275">
        <v>593.70439466000005</v>
      </c>
      <c r="F24" s="275">
        <v>417.83445418999997</v>
      </c>
      <c r="G24" s="275">
        <v>230.03303715999999</v>
      </c>
      <c r="H24" s="275">
        <v>80.689052275999998</v>
      </c>
      <c r="I24" s="275">
        <v>13.121050761999999</v>
      </c>
      <c r="J24" s="275">
        <v>25.674884500000001</v>
      </c>
      <c r="K24" s="275">
        <v>117.15259217000001</v>
      </c>
      <c r="L24" s="275">
        <v>357.43291326000002</v>
      </c>
      <c r="M24" s="275">
        <v>603.61413281</v>
      </c>
      <c r="N24" s="275">
        <v>926.55848077999997</v>
      </c>
      <c r="O24" s="275">
        <v>904.37354888000004</v>
      </c>
      <c r="P24" s="275">
        <v>749.36121930000002</v>
      </c>
      <c r="Q24" s="275">
        <v>605.14098306000005</v>
      </c>
      <c r="R24" s="275">
        <v>419.26519095999998</v>
      </c>
      <c r="S24" s="275">
        <v>230.91638356000001</v>
      </c>
      <c r="T24" s="275">
        <v>80.006215948999994</v>
      </c>
      <c r="U24" s="275">
        <v>12.009655867999999</v>
      </c>
      <c r="V24" s="275">
        <v>24.828341859999998</v>
      </c>
      <c r="W24" s="275">
        <v>113.56193930000001</v>
      </c>
      <c r="X24" s="275">
        <v>349.09432915999997</v>
      </c>
      <c r="Y24" s="275">
        <v>599.97428237999998</v>
      </c>
      <c r="Z24" s="275">
        <v>924.42130557999997</v>
      </c>
      <c r="AA24" s="275">
        <v>903.14718698000001</v>
      </c>
      <c r="AB24" s="275">
        <v>738.88430437</v>
      </c>
      <c r="AC24" s="275">
        <v>589.31111268999996</v>
      </c>
      <c r="AD24" s="275">
        <v>415.97898791</v>
      </c>
      <c r="AE24" s="275">
        <v>235.29732154999999</v>
      </c>
      <c r="AF24" s="275">
        <v>73.507594304999998</v>
      </c>
      <c r="AG24" s="275">
        <v>13.373008939</v>
      </c>
      <c r="AH24" s="275">
        <v>23.673042836</v>
      </c>
      <c r="AI24" s="275">
        <v>109.78392436999999</v>
      </c>
      <c r="AJ24" s="275">
        <v>341.58032481999999</v>
      </c>
      <c r="AK24" s="275">
        <v>610.48093392999999</v>
      </c>
      <c r="AL24" s="275">
        <v>928.49666250999996</v>
      </c>
      <c r="AM24" s="275">
        <v>913.83241194000004</v>
      </c>
      <c r="AN24" s="275">
        <v>727.21433962000003</v>
      </c>
      <c r="AO24" s="275">
        <v>575.02338453000004</v>
      </c>
      <c r="AP24" s="275">
        <v>417.86681461000001</v>
      </c>
      <c r="AQ24" s="275">
        <v>242.99906516999999</v>
      </c>
      <c r="AR24" s="275">
        <v>72.876211800999997</v>
      </c>
      <c r="AS24" s="275">
        <v>14.188106104999999</v>
      </c>
      <c r="AT24" s="275">
        <v>23.886967998999999</v>
      </c>
      <c r="AU24" s="275">
        <v>104.06218694</v>
      </c>
      <c r="AV24" s="275">
        <v>329.40434564999998</v>
      </c>
      <c r="AW24" s="275">
        <v>602.49412887999995</v>
      </c>
      <c r="AX24" s="275">
        <v>930.17717888000004</v>
      </c>
      <c r="AY24" s="275">
        <v>905.28485771999999</v>
      </c>
      <c r="AZ24" s="275">
        <v>718.14030106999996</v>
      </c>
      <c r="BA24" s="275">
        <v>571.17727445000003</v>
      </c>
      <c r="BB24" s="275">
        <v>418.23407615999997</v>
      </c>
      <c r="BC24" s="275">
        <v>246.5043445</v>
      </c>
      <c r="BD24" s="275">
        <v>72.262322394999998</v>
      </c>
      <c r="BE24" s="338">
        <v>14.407</v>
      </c>
      <c r="BF24" s="338">
        <v>25.008500000000002</v>
      </c>
      <c r="BG24" s="338">
        <v>104.79730000000001</v>
      </c>
      <c r="BH24" s="338">
        <v>332.25900000000001</v>
      </c>
      <c r="BI24" s="338">
        <v>596.42049999999995</v>
      </c>
      <c r="BJ24" s="338">
        <v>912.99800000000005</v>
      </c>
      <c r="BK24" s="338">
        <v>880.92629999999997</v>
      </c>
      <c r="BL24" s="338">
        <v>717.79060000000004</v>
      </c>
      <c r="BM24" s="338">
        <v>566.22069999999997</v>
      </c>
      <c r="BN24" s="338">
        <v>409.07150000000001</v>
      </c>
      <c r="BO24" s="338">
        <v>236.99080000000001</v>
      </c>
      <c r="BP24" s="338">
        <v>65.477900000000005</v>
      </c>
      <c r="BQ24" s="338">
        <v>14.58902</v>
      </c>
      <c r="BR24" s="338">
        <v>24.41724</v>
      </c>
      <c r="BS24" s="338">
        <v>102.1712</v>
      </c>
      <c r="BT24" s="338">
        <v>331.464</v>
      </c>
      <c r="BU24" s="338">
        <v>603.89530000000002</v>
      </c>
      <c r="BV24" s="338">
        <v>908.78959999999995</v>
      </c>
    </row>
    <row r="25" spans="1:74" ht="11.1" customHeight="1" x14ac:dyDescent="0.2">
      <c r="A25" s="9" t="s">
        <v>155</v>
      </c>
      <c r="B25" s="212" t="s">
        <v>575</v>
      </c>
      <c r="C25" s="275">
        <v>592.53845680999996</v>
      </c>
      <c r="D25" s="275">
        <v>507.49166666999997</v>
      </c>
      <c r="E25" s="275">
        <v>454.63914879999999</v>
      </c>
      <c r="F25" s="275">
        <v>347.66121594999998</v>
      </c>
      <c r="G25" s="275">
        <v>194.98008168999999</v>
      </c>
      <c r="H25" s="275">
        <v>82.809525076</v>
      </c>
      <c r="I25" s="275">
        <v>17.720242301999999</v>
      </c>
      <c r="J25" s="275">
        <v>19.055550784000001</v>
      </c>
      <c r="K25" s="275">
        <v>59.041873418000002</v>
      </c>
      <c r="L25" s="275">
        <v>218.59496960000001</v>
      </c>
      <c r="M25" s="275">
        <v>408.28348362999998</v>
      </c>
      <c r="N25" s="275">
        <v>609.31430570999999</v>
      </c>
      <c r="O25" s="275">
        <v>574.89752129999999</v>
      </c>
      <c r="P25" s="275">
        <v>498.96530870999999</v>
      </c>
      <c r="Q25" s="275">
        <v>460.90024481</v>
      </c>
      <c r="R25" s="275">
        <v>347.88838208999999</v>
      </c>
      <c r="S25" s="275">
        <v>191.40172701</v>
      </c>
      <c r="T25" s="275">
        <v>82.609862136000004</v>
      </c>
      <c r="U25" s="275">
        <v>17.643319527999999</v>
      </c>
      <c r="V25" s="275">
        <v>19.074562791000002</v>
      </c>
      <c r="W25" s="275">
        <v>55.832855866000003</v>
      </c>
      <c r="X25" s="275">
        <v>206.79611320000001</v>
      </c>
      <c r="Y25" s="275">
        <v>394.92902363000002</v>
      </c>
      <c r="Z25" s="275">
        <v>603.86985569000001</v>
      </c>
      <c r="AA25" s="275">
        <v>563.75376481000001</v>
      </c>
      <c r="AB25" s="275">
        <v>484.54581275999999</v>
      </c>
      <c r="AC25" s="275">
        <v>447.49718987</v>
      </c>
      <c r="AD25" s="275">
        <v>341.23359355999997</v>
      </c>
      <c r="AE25" s="275">
        <v>194.9774846</v>
      </c>
      <c r="AF25" s="275">
        <v>73.986261174000006</v>
      </c>
      <c r="AG25" s="275">
        <v>16.926588956</v>
      </c>
      <c r="AH25" s="275">
        <v>18.934147814999999</v>
      </c>
      <c r="AI25" s="275">
        <v>52.462373223999997</v>
      </c>
      <c r="AJ25" s="275">
        <v>196.71691306</v>
      </c>
      <c r="AK25" s="275">
        <v>403.90378289</v>
      </c>
      <c r="AL25" s="275">
        <v>611.63513315</v>
      </c>
      <c r="AM25" s="275">
        <v>564.07583473</v>
      </c>
      <c r="AN25" s="275">
        <v>471.60098741000002</v>
      </c>
      <c r="AO25" s="275">
        <v>426.47268787000002</v>
      </c>
      <c r="AP25" s="275">
        <v>326.99523792000002</v>
      </c>
      <c r="AQ25" s="275">
        <v>196.60335542999999</v>
      </c>
      <c r="AR25" s="275">
        <v>73.926433028999995</v>
      </c>
      <c r="AS25" s="275">
        <v>17.661699388999999</v>
      </c>
      <c r="AT25" s="275">
        <v>17.590203119000002</v>
      </c>
      <c r="AU25" s="275">
        <v>53.338692641999998</v>
      </c>
      <c r="AV25" s="275">
        <v>192.75156179000001</v>
      </c>
      <c r="AW25" s="275">
        <v>397.21254333000002</v>
      </c>
      <c r="AX25" s="275">
        <v>615.43422844999998</v>
      </c>
      <c r="AY25" s="275">
        <v>563.67370523</v>
      </c>
      <c r="AZ25" s="275">
        <v>472.72783197000001</v>
      </c>
      <c r="BA25" s="275">
        <v>428.62837069</v>
      </c>
      <c r="BB25" s="275">
        <v>325.46691418</v>
      </c>
      <c r="BC25" s="275">
        <v>195.86054974999999</v>
      </c>
      <c r="BD25" s="275">
        <v>71.237810687000007</v>
      </c>
      <c r="BE25" s="338">
        <v>17.767299999999999</v>
      </c>
      <c r="BF25" s="338">
        <v>16.240359999999999</v>
      </c>
      <c r="BG25" s="338">
        <v>49.673940000000002</v>
      </c>
      <c r="BH25" s="338">
        <v>186.40989999999999</v>
      </c>
      <c r="BI25" s="338">
        <v>394.73820000000001</v>
      </c>
      <c r="BJ25" s="338">
        <v>599.70780000000002</v>
      </c>
      <c r="BK25" s="338">
        <v>542.12819999999999</v>
      </c>
      <c r="BL25" s="338">
        <v>471.46839999999997</v>
      </c>
      <c r="BM25" s="338">
        <v>430.74209999999999</v>
      </c>
      <c r="BN25" s="338">
        <v>318.81169999999997</v>
      </c>
      <c r="BO25" s="338">
        <v>192.91229999999999</v>
      </c>
      <c r="BP25" s="338">
        <v>68.140979999999999</v>
      </c>
      <c r="BQ25" s="338">
        <v>17.484100000000002</v>
      </c>
      <c r="BR25" s="338">
        <v>15.97953</v>
      </c>
      <c r="BS25" s="338">
        <v>48.998240000000003</v>
      </c>
      <c r="BT25" s="338">
        <v>187.1498</v>
      </c>
      <c r="BU25" s="338">
        <v>403.02510000000001</v>
      </c>
      <c r="BV25" s="338">
        <v>592.63</v>
      </c>
    </row>
    <row r="26" spans="1:74" ht="11.1" customHeight="1" x14ac:dyDescent="0.2">
      <c r="A26" s="9" t="s">
        <v>156</v>
      </c>
      <c r="B26" s="212" t="s">
        <v>603</v>
      </c>
      <c r="C26" s="275">
        <v>865.85439194000003</v>
      </c>
      <c r="D26" s="275">
        <v>733.90013869999996</v>
      </c>
      <c r="E26" s="275">
        <v>560.85407505000001</v>
      </c>
      <c r="F26" s="275">
        <v>316.21119563000002</v>
      </c>
      <c r="G26" s="275">
        <v>142.93548848</v>
      </c>
      <c r="H26" s="275">
        <v>32.761893078999996</v>
      </c>
      <c r="I26" s="275">
        <v>6.8461774818999999</v>
      </c>
      <c r="J26" s="275">
        <v>11.884507587</v>
      </c>
      <c r="K26" s="275">
        <v>58.224002224000003</v>
      </c>
      <c r="L26" s="275">
        <v>262.52963079</v>
      </c>
      <c r="M26" s="275">
        <v>506.02442344999997</v>
      </c>
      <c r="N26" s="275">
        <v>800.51503749000005</v>
      </c>
      <c r="O26" s="275">
        <v>866.04097403000003</v>
      </c>
      <c r="P26" s="275">
        <v>737.12241195000001</v>
      </c>
      <c r="Q26" s="275">
        <v>579.39639152999996</v>
      </c>
      <c r="R26" s="275">
        <v>317.50024166999998</v>
      </c>
      <c r="S26" s="275">
        <v>143.95696523999999</v>
      </c>
      <c r="T26" s="275">
        <v>31.427402143999998</v>
      </c>
      <c r="U26" s="275">
        <v>6.9318463614999999</v>
      </c>
      <c r="V26" s="275">
        <v>11.032360022000001</v>
      </c>
      <c r="W26" s="275">
        <v>58.676543011</v>
      </c>
      <c r="X26" s="275">
        <v>258.62913146</v>
      </c>
      <c r="Y26" s="275">
        <v>517.75375335000001</v>
      </c>
      <c r="Z26" s="275">
        <v>790.83746486999996</v>
      </c>
      <c r="AA26" s="275">
        <v>869.58774285000004</v>
      </c>
      <c r="AB26" s="275">
        <v>756.46152405999999</v>
      </c>
      <c r="AC26" s="275">
        <v>573.09030269000004</v>
      </c>
      <c r="AD26" s="275">
        <v>316.01804855</v>
      </c>
      <c r="AE26" s="275">
        <v>136.59071262000001</v>
      </c>
      <c r="AF26" s="275">
        <v>30.773302261000001</v>
      </c>
      <c r="AG26" s="275">
        <v>7.1505583737</v>
      </c>
      <c r="AH26" s="275">
        <v>11.334264026</v>
      </c>
      <c r="AI26" s="275">
        <v>57.546056866999997</v>
      </c>
      <c r="AJ26" s="275">
        <v>257.07569755999998</v>
      </c>
      <c r="AK26" s="275">
        <v>514.97148159000005</v>
      </c>
      <c r="AL26" s="275">
        <v>762.62038723000001</v>
      </c>
      <c r="AM26" s="275">
        <v>887.84509676000005</v>
      </c>
      <c r="AN26" s="275">
        <v>746.87390800000003</v>
      </c>
      <c r="AO26" s="275">
        <v>557.80503031000001</v>
      </c>
      <c r="AP26" s="275">
        <v>319.41728542999999</v>
      </c>
      <c r="AQ26" s="275">
        <v>137.32912870999999</v>
      </c>
      <c r="AR26" s="275">
        <v>30.247597071000001</v>
      </c>
      <c r="AS26" s="275">
        <v>7.4168523541000004</v>
      </c>
      <c r="AT26" s="275">
        <v>10.819071568</v>
      </c>
      <c r="AU26" s="275">
        <v>52.708394226999999</v>
      </c>
      <c r="AV26" s="275">
        <v>245.70336755</v>
      </c>
      <c r="AW26" s="275">
        <v>509.22692468999998</v>
      </c>
      <c r="AX26" s="275">
        <v>771.72428481999998</v>
      </c>
      <c r="AY26" s="275">
        <v>880.54269882000006</v>
      </c>
      <c r="AZ26" s="275">
        <v>717.66130508000003</v>
      </c>
      <c r="BA26" s="275">
        <v>562.13093649999996</v>
      </c>
      <c r="BB26" s="275">
        <v>306.85946096999999</v>
      </c>
      <c r="BC26" s="275">
        <v>140.93948576</v>
      </c>
      <c r="BD26" s="275">
        <v>29.979169261999999</v>
      </c>
      <c r="BE26" s="338">
        <v>7.2884390000000003</v>
      </c>
      <c r="BF26" s="338">
        <v>11.446899999999999</v>
      </c>
      <c r="BG26" s="338">
        <v>52.152880000000003</v>
      </c>
      <c r="BH26" s="338">
        <v>246.75030000000001</v>
      </c>
      <c r="BI26" s="338">
        <v>506.01909999999998</v>
      </c>
      <c r="BJ26" s="338">
        <v>771.69110000000001</v>
      </c>
      <c r="BK26" s="338">
        <v>881.61369999999999</v>
      </c>
      <c r="BL26" s="338">
        <v>707.21410000000003</v>
      </c>
      <c r="BM26" s="338">
        <v>561.91290000000004</v>
      </c>
      <c r="BN26" s="338">
        <v>315.35509999999999</v>
      </c>
      <c r="BO26" s="338">
        <v>130.74189999999999</v>
      </c>
      <c r="BP26" s="338">
        <v>29.159130000000001</v>
      </c>
      <c r="BQ26" s="338">
        <v>7.2664099999999996</v>
      </c>
      <c r="BR26" s="338">
        <v>10.94023</v>
      </c>
      <c r="BS26" s="338">
        <v>52.226700000000001</v>
      </c>
      <c r="BT26" s="338">
        <v>243.18620000000001</v>
      </c>
      <c r="BU26" s="338">
        <v>502.19479999999999</v>
      </c>
      <c r="BV26" s="338">
        <v>767.45510000000002</v>
      </c>
    </row>
    <row r="27" spans="1:74" ht="11.1" customHeight="1" x14ac:dyDescent="0.2">
      <c r="A27" s="8"/>
      <c r="B27" s="193" t="s">
        <v>169</v>
      </c>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c r="AE27" s="250"/>
      <c r="AF27" s="250"/>
      <c r="AG27" s="250"/>
      <c r="AH27" s="250"/>
      <c r="AI27" s="250"/>
      <c r="AJ27" s="250"/>
      <c r="AK27" s="250"/>
      <c r="AL27" s="250"/>
      <c r="AM27" s="250"/>
      <c r="AN27" s="250"/>
      <c r="AO27" s="250"/>
      <c r="AP27" s="250"/>
      <c r="AQ27" s="250"/>
      <c r="AR27" s="250"/>
      <c r="AS27" s="250"/>
      <c r="AT27" s="250"/>
      <c r="AU27" s="250"/>
      <c r="AV27" s="250"/>
      <c r="AW27" s="250"/>
      <c r="AX27" s="250"/>
      <c r="AY27" s="250"/>
      <c r="AZ27" s="250"/>
      <c r="BA27" s="250"/>
      <c r="BB27" s="250"/>
      <c r="BC27" s="250"/>
      <c r="BD27" s="250"/>
      <c r="BE27" s="340"/>
      <c r="BF27" s="340"/>
      <c r="BG27" s="340"/>
      <c r="BH27" s="340"/>
      <c r="BI27" s="340"/>
      <c r="BJ27" s="340"/>
      <c r="BK27" s="340"/>
      <c r="BL27" s="340"/>
      <c r="BM27" s="340"/>
      <c r="BN27" s="340"/>
      <c r="BO27" s="340"/>
      <c r="BP27" s="340"/>
      <c r="BQ27" s="340"/>
      <c r="BR27" s="340"/>
      <c r="BS27" s="340"/>
      <c r="BT27" s="340"/>
      <c r="BU27" s="340"/>
      <c r="BV27" s="340"/>
    </row>
    <row r="28" spans="1:74" ht="11.1" customHeight="1" x14ac:dyDescent="0.2">
      <c r="A28" s="9" t="s">
        <v>40</v>
      </c>
      <c r="B28" s="212" t="s">
        <v>568</v>
      </c>
      <c r="C28" s="275">
        <v>0</v>
      </c>
      <c r="D28" s="275">
        <v>0</v>
      </c>
      <c r="E28" s="275">
        <v>0</v>
      </c>
      <c r="F28" s="275">
        <v>0</v>
      </c>
      <c r="G28" s="275">
        <v>7.5653056353999997</v>
      </c>
      <c r="H28" s="275">
        <v>68.808412434999994</v>
      </c>
      <c r="I28" s="275">
        <v>201.08060184999999</v>
      </c>
      <c r="J28" s="275">
        <v>109.20302916999999</v>
      </c>
      <c r="K28" s="275">
        <v>32.412834400999998</v>
      </c>
      <c r="L28" s="275">
        <v>0.48917502518</v>
      </c>
      <c r="M28" s="275">
        <v>0</v>
      </c>
      <c r="N28" s="275">
        <v>0</v>
      </c>
      <c r="O28" s="275">
        <v>0</v>
      </c>
      <c r="P28" s="275">
        <v>0</v>
      </c>
      <c r="Q28" s="275">
        <v>0</v>
      </c>
      <c r="R28" s="275">
        <v>0</v>
      </c>
      <c r="S28" s="275">
        <v>30.895540603000001</v>
      </c>
      <c r="T28" s="275">
        <v>39.414235157999997</v>
      </c>
      <c r="U28" s="275">
        <v>193.33684341</v>
      </c>
      <c r="V28" s="275">
        <v>205.19528167000001</v>
      </c>
      <c r="W28" s="275">
        <v>86.551429401999997</v>
      </c>
      <c r="X28" s="275">
        <v>0</v>
      </c>
      <c r="Y28" s="275">
        <v>0</v>
      </c>
      <c r="Z28" s="275">
        <v>0</v>
      </c>
      <c r="AA28" s="275">
        <v>0</v>
      </c>
      <c r="AB28" s="275">
        <v>0</v>
      </c>
      <c r="AC28" s="275">
        <v>0</v>
      </c>
      <c r="AD28" s="275">
        <v>0</v>
      </c>
      <c r="AE28" s="275">
        <v>6.9472378638999999</v>
      </c>
      <c r="AF28" s="275">
        <v>74.847113683000003</v>
      </c>
      <c r="AG28" s="275">
        <v>241.58750117</v>
      </c>
      <c r="AH28" s="275">
        <v>241.41543838000001</v>
      </c>
      <c r="AI28" s="275">
        <v>61.148792176000001</v>
      </c>
      <c r="AJ28" s="275">
        <v>0</v>
      </c>
      <c r="AK28" s="275">
        <v>0</v>
      </c>
      <c r="AL28" s="275">
        <v>0</v>
      </c>
      <c r="AM28" s="275">
        <v>0</v>
      </c>
      <c r="AN28" s="275">
        <v>0</v>
      </c>
      <c r="AO28" s="275">
        <v>0</v>
      </c>
      <c r="AP28" s="275">
        <v>0</v>
      </c>
      <c r="AQ28" s="275">
        <v>1.6959664755999999</v>
      </c>
      <c r="AR28" s="275">
        <v>71.216124829999998</v>
      </c>
      <c r="AS28" s="275">
        <v>167.98171296000001</v>
      </c>
      <c r="AT28" s="275">
        <v>127.06120237</v>
      </c>
      <c r="AU28" s="275">
        <v>66.603194564000006</v>
      </c>
      <c r="AV28" s="275">
        <v>11.133247727000001</v>
      </c>
      <c r="AW28" s="275">
        <v>0</v>
      </c>
      <c r="AX28" s="275">
        <v>0</v>
      </c>
      <c r="AY28" s="275">
        <v>0</v>
      </c>
      <c r="AZ28" s="275">
        <v>0</v>
      </c>
      <c r="BA28" s="275">
        <v>0</v>
      </c>
      <c r="BB28" s="275">
        <v>0</v>
      </c>
      <c r="BC28" s="275">
        <v>23.505958888999999</v>
      </c>
      <c r="BD28" s="275">
        <v>68.496839100000003</v>
      </c>
      <c r="BE28" s="338">
        <v>208.31117760999999</v>
      </c>
      <c r="BF28" s="338">
        <v>174.50934620999999</v>
      </c>
      <c r="BG28" s="338">
        <v>29.212106042999999</v>
      </c>
      <c r="BH28" s="338">
        <v>1.4023701041000001</v>
      </c>
      <c r="BI28" s="338">
        <v>0</v>
      </c>
      <c r="BJ28" s="338">
        <v>0</v>
      </c>
      <c r="BK28" s="338">
        <v>0</v>
      </c>
      <c r="BL28" s="338">
        <v>0</v>
      </c>
      <c r="BM28" s="338">
        <v>0</v>
      </c>
      <c r="BN28" s="338">
        <v>0</v>
      </c>
      <c r="BO28" s="338">
        <v>8.5718636081999993</v>
      </c>
      <c r="BP28" s="338">
        <v>77.181237421000006</v>
      </c>
      <c r="BQ28" s="338">
        <v>205.35771019000001</v>
      </c>
      <c r="BR28" s="338">
        <v>168.62501677</v>
      </c>
      <c r="BS28" s="338">
        <v>28.852479655</v>
      </c>
      <c r="BT28" s="338">
        <v>1.4012094588999999</v>
      </c>
      <c r="BU28" s="338">
        <v>0</v>
      </c>
      <c r="BV28" s="338">
        <v>0</v>
      </c>
    </row>
    <row r="29" spans="1:74" ht="11.1" customHeight="1" x14ac:dyDescent="0.2">
      <c r="A29" s="9" t="s">
        <v>41</v>
      </c>
      <c r="B29" s="212" t="s">
        <v>601</v>
      </c>
      <c r="C29" s="275">
        <v>0</v>
      </c>
      <c r="D29" s="275">
        <v>0</v>
      </c>
      <c r="E29" s="275">
        <v>0</v>
      </c>
      <c r="F29" s="275">
        <v>0</v>
      </c>
      <c r="G29" s="275">
        <v>26.069585942</v>
      </c>
      <c r="H29" s="275">
        <v>131.14125188</v>
      </c>
      <c r="I29" s="275">
        <v>218.58814520000001</v>
      </c>
      <c r="J29" s="275">
        <v>150.15333403</v>
      </c>
      <c r="K29" s="275">
        <v>64.81950741</v>
      </c>
      <c r="L29" s="275">
        <v>5.508439503</v>
      </c>
      <c r="M29" s="275">
        <v>0</v>
      </c>
      <c r="N29" s="275">
        <v>0</v>
      </c>
      <c r="O29" s="275">
        <v>0</v>
      </c>
      <c r="P29" s="275">
        <v>0</v>
      </c>
      <c r="Q29" s="275">
        <v>0</v>
      </c>
      <c r="R29" s="275">
        <v>0</v>
      </c>
      <c r="S29" s="275">
        <v>72.190511080999997</v>
      </c>
      <c r="T29" s="275">
        <v>113.93410532999999</v>
      </c>
      <c r="U29" s="275">
        <v>249.95239437000001</v>
      </c>
      <c r="V29" s="275">
        <v>230.01385812999999</v>
      </c>
      <c r="W29" s="275">
        <v>136.11902461</v>
      </c>
      <c r="X29" s="275">
        <v>0.86261808375000004</v>
      </c>
      <c r="Y29" s="275">
        <v>0</v>
      </c>
      <c r="Z29" s="275">
        <v>0.86280507013999996</v>
      </c>
      <c r="AA29" s="275">
        <v>0</v>
      </c>
      <c r="AB29" s="275">
        <v>0</v>
      </c>
      <c r="AC29" s="275">
        <v>0</v>
      </c>
      <c r="AD29" s="275">
        <v>0</v>
      </c>
      <c r="AE29" s="275">
        <v>16.969646018999999</v>
      </c>
      <c r="AF29" s="275">
        <v>129.19984278000001</v>
      </c>
      <c r="AG29" s="275">
        <v>310.12373933999999</v>
      </c>
      <c r="AH29" s="275">
        <v>311.90523181999998</v>
      </c>
      <c r="AI29" s="275">
        <v>114.03559503</v>
      </c>
      <c r="AJ29" s="275">
        <v>5.5700081155000003</v>
      </c>
      <c r="AK29" s="275">
        <v>0</v>
      </c>
      <c r="AL29" s="275">
        <v>0</v>
      </c>
      <c r="AM29" s="275">
        <v>0</v>
      </c>
      <c r="AN29" s="275">
        <v>0</v>
      </c>
      <c r="AO29" s="275">
        <v>0</v>
      </c>
      <c r="AP29" s="275">
        <v>2.1853070657</v>
      </c>
      <c r="AQ29" s="275">
        <v>14.019284872</v>
      </c>
      <c r="AR29" s="275">
        <v>122.25354068</v>
      </c>
      <c r="AS29" s="275">
        <v>250.63658833</v>
      </c>
      <c r="AT29" s="275">
        <v>161.88735492999999</v>
      </c>
      <c r="AU29" s="275">
        <v>88.202306406000005</v>
      </c>
      <c r="AV29" s="275">
        <v>21.808537608000002</v>
      </c>
      <c r="AW29" s="275">
        <v>0</v>
      </c>
      <c r="AX29" s="275">
        <v>0</v>
      </c>
      <c r="AY29" s="275">
        <v>0</v>
      </c>
      <c r="AZ29" s="275">
        <v>0</v>
      </c>
      <c r="BA29" s="275">
        <v>0</v>
      </c>
      <c r="BB29" s="275">
        <v>0</v>
      </c>
      <c r="BC29" s="275">
        <v>63.066260026999998</v>
      </c>
      <c r="BD29" s="275">
        <v>126.46506798</v>
      </c>
      <c r="BE29" s="338">
        <v>254.31871866</v>
      </c>
      <c r="BF29" s="338">
        <v>218.93792801999999</v>
      </c>
      <c r="BG29" s="338">
        <v>59.258491440999997</v>
      </c>
      <c r="BH29" s="338">
        <v>4.3907934571</v>
      </c>
      <c r="BI29" s="338">
        <v>0</v>
      </c>
      <c r="BJ29" s="338">
        <v>0</v>
      </c>
      <c r="BK29" s="338">
        <v>0</v>
      </c>
      <c r="BL29" s="338">
        <v>0</v>
      </c>
      <c r="BM29" s="338">
        <v>0</v>
      </c>
      <c r="BN29" s="338">
        <v>0</v>
      </c>
      <c r="BO29" s="338">
        <v>27.525239688999999</v>
      </c>
      <c r="BP29" s="338">
        <v>127.19212283</v>
      </c>
      <c r="BQ29" s="338">
        <v>254.05696868999999</v>
      </c>
      <c r="BR29" s="338">
        <v>210.96075144</v>
      </c>
      <c r="BS29" s="338">
        <v>57.746872830000001</v>
      </c>
      <c r="BT29" s="338">
        <v>4.3925529848</v>
      </c>
      <c r="BU29" s="338">
        <v>0</v>
      </c>
      <c r="BV29" s="338">
        <v>0</v>
      </c>
    </row>
    <row r="30" spans="1:74" ht="11.1" customHeight="1" x14ac:dyDescent="0.2">
      <c r="A30" s="9" t="s">
        <v>42</v>
      </c>
      <c r="B30" s="212" t="s">
        <v>569</v>
      </c>
      <c r="C30" s="275">
        <v>0</v>
      </c>
      <c r="D30" s="275">
        <v>0</v>
      </c>
      <c r="E30" s="275">
        <v>0</v>
      </c>
      <c r="F30" s="275">
        <v>0.55779237742999999</v>
      </c>
      <c r="G30" s="275">
        <v>53.586419743</v>
      </c>
      <c r="H30" s="275">
        <v>176.02272773999999</v>
      </c>
      <c r="I30" s="275">
        <v>133.12879246</v>
      </c>
      <c r="J30" s="275">
        <v>197.1292751</v>
      </c>
      <c r="K30" s="275">
        <v>46.489626262000002</v>
      </c>
      <c r="L30" s="275">
        <v>2.6659984625000002</v>
      </c>
      <c r="M30" s="275">
        <v>0</v>
      </c>
      <c r="N30" s="275">
        <v>0</v>
      </c>
      <c r="O30" s="275">
        <v>0</v>
      </c>
      <c r="P30" s="275">
        <v>0</v>
      </c>
      <c r="Q30" s="275">
        <v>0</v>
      </c>
      <c r="R30" s="275">
        <v>1.1081341692</v>
      </c>
      <c r="S30" s="275">
        <v>81.828671158000006</v>
      </c>
      <c r="T30" s="275">
        <v>138.8385505</v>
      </c>
      <c r="U30" s="275">
        <v>202.12298723000001</v>
      </c>
      <c r="V30" s="275">
        <v>169.43034585000001</v>
      </c>
      <c r="W30" s="275">
        <v>127.2056523</v>
      </c>
      <c r="X30" s="275">
        <v>7.2166603941999998</v>
      </c>
      <c r="Y30" s="275">
        <v>0</v>
      </c>
      <c r="Z30" s="275">
        <v>1.5510073993</v>
      </c>
      <c r="AA30" s="275">
        <v>0</v>
      </c>
      <c r="AB30" s="275">
        <v>0</v>
      </c>
      <c r="AC30" s="275">
        <v>3.4728489023</v>
      </c>
      <c r="AD30" s="275">
        <v>0.69043986711000005</v>
      </c>
      <c r="AE30" s="275">
        <v>42.425310336000003</v>
      </c>
      <c r="AF30" s="275">
        <v>187.86250471</v>
      </c>
      <c r="AG30" s="275">
        <v>276.69263623000001</v>
      </c>
      <c r="AH30" s="275">
        <v>296.7727946</v>
      </c>
      <c r="AI30" s="275">
        <v>130.94018693999999</v>
      </c>
      <c r="AJ30" s="275">
        <v>18.759260692000002</v>
      </c>
      <c r="AK30" s="275">
        <v>0</v>
      </c>
      <c r="AL30" s="275">
        <v>0</v>
      </c>
      <c r="AM30" s="275">
        <v>0</v>
      </c>
      <c r="AN30" s="275">
        <v>0.27335608010000001</v>
      </c>
      <c r="AO30" s="275">
        <v>0.55749703448999999</v>
      </c>
      <c r="AP30" s="275">
        <v>7.6808517303999997</v>
      </c>
      <c r="AQ30" s="275">
        <v>36.939785344999997</v>
      </c>
      <c r="AR30" s="275">
        <v>166.82931374</v>
      </c>
      <c r="AS30" s="275">
        <v>241.31423426999999</v>
      </c>
      <c r="AT30" s="275">
        <v>147.72541411</v>
      </c>
      <c r="AU30" s="275">
        <v>91.763959001000003</v>
      </c>
      <c r="AV30" s="275">
        <v>15.73262384</v>
      </c>
      <c r="AW30" s="275">
        <v>0</v>
      </c>
      <c r="AX30" s="275">
        <v>0</v>
      </c>
      <c r="AY30" s="275">
        <v>0</v>
      </c>
      <c r="AZ30" s="275">
        <v>0</v>
      </c>
      <c r="BA30" s="275">
        <v>0</v>
      </c>
      <c r="BB30" s="275">
        <v>0</v>
      </c>
      <c r="BC30" s="275">
        <v>136.50679557999999</v>
      </c>
      <c r="BD30" s="275">
        <v>206.34994595000001</v>
      </c>
      <c r="BE30" s="338">
        <v>247.44378115999999</v>
      </c>
      <c r="BF30" s="338">
        <v>212.1279074</v>
      </c>
      <c r="BG30" s="338">
        <v>66.270738886000004</v>
      </c>
      <c r="BH30" s="338">
        <v>6.5795447481</v>
      </c>
      <c r="BI30" s="338">
        <v>0</v>
      </c>
      <c r="BJ30" s="338">
        <v>0</v>
      </c>
      <c r="BK30" s="338">
        <v>0</v>
      </c>
      <c r="BL30" s="338">
        <v>0</v>
      </c>
      <c r="BM30" s="338">
        <v>0.41450849504999998</v>
      </c>
      <c r="BN30" s="338">
        <v>2.1555635621999998</v>
      </c>
      <c r="BO30" s="338">
        <v>58.505222424999999</v>
      </c>
      <c r="BP30" s="338">
        <v>158.0792453</v>
      </c>
      <c r="BQ30" s="338">
        <v>248.47516621</v>
      </c>
      <c r="BR30" s="338">
        <v>207.08125749999999</v>
      </c>
      <c r="BS30" s="338">
        <v>62.520060074</v>
      </c>
      <c r="BT30" s="338">
        <v>6.5780308098000004</v>
      </c>
      <c r="BU30" s="338">
        <v>0</v>
      </c>
      <c r="BV30" s="338">
        <v>0</v>
      </c>
    </row>
    <row r="31" spans="1:74" ht="11.1" customHeight="1" x14ac:dyDescent="0.2">
      <c r="A31" s="9" t="s">
        <v>43</v>
      </c>
      <c r="B31" s="212" t="s">
        <v>570</v>
      </c>
      <c r="C31" s="275">
        <v>0</v>
      </c>
      <c r="D31" s="275">
        <v>0</v>
      </c>
      <c r="E31" s="275">
        <v>0</v>
      </c>
      <c r="F31" s="275">
        <v>3.6920122251</v>
      </c>
      <c r="G31" s="275">
        <v>65.005277527999993</v>
      </c>
      <c r="H31" s="275">
        <v>193.68793373</v>
      </c>
      <c r="I31" s="275">
        <v>199.23268417</v>
      </c>
      <c r="J31" s="275">
        <v>261.19568164999998</v>
      </c>
      <c r="K31" s="275">
        <v>77.985501963999994</v>
      </c>
      <c r="L31" s="275">
        <v>11.722525396</v>
      </c>
      <c r="M31" s="275">
        <v>0</v>
      </c>
      <c r="N31" s="275">
        <v>0</v>
      </c>
      <c r="O31" s="275">
        <v>0</v>
      </c>
      <c r="P31" s="275">
        <v>0</v>
      </c>
      <c r="Q31" s="275">
        <v>2.8829983858000001</v>
      </c>
      <c r="R31" s="275">
        <v>8.4730461027999997</v>
      </c>
      <c r="S31" s="275">
        <v>55.413515844999999</v>
      </c>
      <c r="T31" s="275">
        <v>202.59381189999999</v>
      </c>
      <c r="U31" s="275">
        <v>289.24948678999999</v>
      </c>
      <c r="V31" s="275">
        <v>202.19466467000001</v>
      </c>
      <c r="W31" s="275">
        <v>168.0557153</v>
      </c>
      <c r="X31" s="275">
        <v>12.919653624</v>
      </c>
      <c r="Y31" s="275">
        <v>0</v>
      </c>
      <c r="Z31" s="275">
        <v>0</v>
      </c>
      <c r="AA31" s="275">
        <v>0</v>
      </c>
      <c r="AB31" s="275">
        <v>7.6342197451999994E-2</v>
      </c>
      <c r="AC31" s="275">
        <v>9.5584276788999993</v>
      </c>
      <c r="AD31" s="275">
        <v>7.7966308130000002</v>
      </c>
      <c r="AE31" s="275">
        <v>48.685217538000003</v>
      </c>
      <c r="AF31" s="275">
        <v>263.31959687</v>
      </c>
      <c r="AG31" s="275">
        <v>306.11472258999999</v>
      </c>
      <c r="AH31" s="275">
        <v>268.4987486</v>
      </c>
      <c r="AI31" s="275">
        <v>138.22302644999999</v>
      </c>
      <c r="AJ31" s="275">
        <v>28.476424172000002</v>
      </c>
      <c r="AK31" s="275">
        <v>1.9849248567</v>
      </c>
      <c r="AL31" s="275">
        <v>0</v>
      </c>
      <c r="AM31" s="275">
        <v>0</v>
      </c>
      <c r="AN31" s="275">
        <v>2.9690411588000001</v>
      </c>
      <c r="AO31" s="275">
        <v>5.5896114622999997</v>
      </c>
      <c r="AP31" s="275">
        <v>8.7278114723000009</v>
      </c>
      <c r="AQ31" s="275">
        <v>50.453075357000003</v>
      </c>
      <c r="AR31" s="275">
        <v>205.41296331000001</v>
      </c>
      <c r="AS31" s="275">
        <v>330.68580808000002</v>
      </c>
      <c r="AT31" s="275">
        <v>165.45049040999999</v>
      </c>
      <c r="AU31" s="275">
        <v>126.95326557</v>
      </c>
      <c r="AV31" s="275">
        <v>14.002544804999999</v>
      </c>
      <c r="AW31" s="275">
        <v>0</v>
      </c>
      <c r="AX31" s="275">
        <v>0</v>
      </c>
      <c r="AY31" s="275">
        <v>0</v>
      </c>
      <c r="AZ31" s="275">
        <v>0</v>
      </c>
      <c r="BA31" s="275">
        <v>1.8153668301000001</v>
      </c>
      <c r="BB31" s="275">
        <v>0</v>
      </c>
      <c r="BC31" s="275">
        <v>166.31176076</v>
      </c>
      <c r="BD31" s="275">
        <v>288.90829925000003</v>
      </c>
      <c r="BE31" s="338">
        <v>306.07551291999999</v>
      </c>
      <c r="BF31" s="338">
        <v>264.57007691000001</v>
      </c>
      <c r="BG31" s="338">
        <v>94.312196440999998</v>
      </c>
      <c r="BH31" s="338">
        <v>10.152834319</v>
      </c>
      <c r="BI31" s="338">
        <v>0.28651068465000001</v>
      </c>
      <c r="BJ31" s="338">
        <v>0</v>
      </c>
      <c r="BK31" s="338">
        <v>0</v>
      </c>
      <c r="BL31" s="338">
        <v>0</v>
      </c>
      <c r="BM31" s="338">
        <v>2.9996046928000002</v>
      </c>
      <c r="BN31" s="338">
        <v>7.4736660386000002</v>
      </c>
      <c r="BO31" s="338">
        <v>68.203656256000002</v>
      </c>
      <c r="BP31" s="338">
        <v>191.86495729999999</v>
      </c>
      <c r="BQ31" s="338">
        <v>305.49505558999999</v>
      </c>
      <c r="BR31" s="338">
        <v>260.12849963000002</v>
      </c>
      <c r="BS31" s="338">
        <v>89.837551102999996</v>
      </c>
      <c r="BT31" s="338">
        <v>10.140874964</v>
      </c>
      <c r="BU31" s="338">
        <v>0.28623110874000002</v>
      </c>
      <c r="BV31" s="338">
        <v>0</v>
      </c>
    </row>
    <row r="32" spans="1:74" ht="11.1" customHeight="1" x14ac:dyDescent="0.2">
      <c r="A32" s="9" t="s">
        <v>349</v>
      </c>
      <c r="B32" s="212" t="s">
        <v>602</v>
      </c>
      <c r="C32" s="275">
        <v>20.269491744</v>
      </c>
      <c r="D32" s="275">
        <v>44.695445063000001</v>
      </c>
      <c r="E32" s="275">
        <v>42.565540384000002</v>
      </c>
      <c r="F32" s="275">
        <v>82.672508479000001</v>
      </c>
      <c r="G32" s="275">
        <v>209.64697362999999</v>
      </c>
      <c r="H32" s="275">
        <v>350.86923374000003</v>
      </c>
      <c r="I32" s="275">
        <v>400.23837385000002</v>
      </c>
      <c r="J32" s="275">
        <v>382.12376915999999</v>
      </c>
      <c r="K32" s="275">
        <v>280.33534338999999</v>
      </c>
      <c r="L32" s="275">
        <v>126.75050147</v>
      </c>
      <c r="M32" s="275">
        <v>31.475358279000002</v>
      </c>
      <c r="N32" s="275">
        <v>36.119088740999999</v>
      </c>
      <c r="O32" s="275">
        <v>33.659693199000003</v>
      </c>
      <c r="P32" s="275">
        <v>18.883122042</v>
      </c>
      <c r="Q32" s="275">
        <v>84.174620668000003</v>
      </c>
      <c r="R32" s="275">
        <v>130.67782356999999</v>
      </c>
      <c r="S32" s="275">
        <v>242.09447247</v>
      </c>
      <c r="T32" s="275">
        <v>394.26089099000001</v>
      </c>
      <c r="U32" s="275">
        <v>456.43850594000003</v>
      </c>
      <c r="V32" s="275">
        <v>410.71197660000001</v>
      </c>
      <c r="W32" s="275">
        <v>295.83714615000002</v>
      </c>
      <c r="X32" s="275">
        <v>135.20637704999999</v>
      </c>
      <c r="Y32" s="275">
        <v>103.08771898000001</v>
      </c>
      <c r="Z32" s="275">
        <v>100.11018882</v>
      </c>
      <c r="AA32" s="275">
        <v>24.864989045000002</v>
      </c>
      <c r="AB32" s="275">
        <v>23.518291043000001</v>
      </c>
      <c r="AC32" s="275">
        <v>89.116182386000006</v>
      </c>
      <c r="AD32" s="275">
        <v>87.168425933999998</v>
      </c>
      <c r="AE32" s="275">
        <v>185.47794436999999</v>
      </c>
      <c r="AF32" s="275">
        <v>379.11807475000001</v>
      </c>
      <c r="AG32" s="275">
        <v>509.27637637999999</v>
      </c>
      <c r="AH32" s="275">
        <v>483.89055774000002</v>
      </c>
      <c r="AI32" s="275">
        <v>352.05405812999999</v>
      </c>
      <c r="AJ32" s="275">
        <v>156.49350235</v>
      </c>
      <c r="AK32" s="275">
        <v>56.071634732</v>
      </c>
      <c r="AL32" s="275">
        <v>65.355671946000001</v>
      </c>
      <c r="AM32" s="275">
        <v>49.821105215999999</v>
      </c>
      <c r="AN32" s="275">
        <v>53.883511863000003</v>
      </c>
      <c r="AO32" s="275">
        <v>55.021539341</v>
      </c>
      <c r="AP32" s="275">
        <v>123.32814310000001</v>
      </c>
      <c r="AQ32" s="275">
        <v>210.53714323</v>
      </c>
      <c r="AR32" s="275">
        <v>336.47237108000002</v>
      </c>
      <c r="AS32" s="275">
        <v>469.07969623000002</v>
      </c>
      <c r="AT32" s="275">
        <v>406.24893675999999</v>
      </c>
      <c r="AU32" s="275">
        <v>281.16929190000002</v>
      </c>
      <c r="AV32" s="275">
        <v>158.40588138999999</v>
      </c>
      <c r="AW32" s="275">
        <v>65.785234587000005</v>
      </c>
      <c r="AX32" s="275">
        <v>37.892894233</v>
      </c>
      <c r="AY32" s="275">
        <v>20.986741787</v>
      </c>
      <c r="AZ32" s="275">
        <v>80.354604473999999</v>
      </c>
      <c r="BA32" s="275">
        <v>33.816877077999997</v>
      </c>
      <c r="BB32" s="275">
        <v>78.049355270999996</v>
      </c>
      <c r="BC32" s="275">
        <v>259.99586656999998</v>
      </c>
      <c r="BD32" s="275">
        <v>388.99211674999998</v>
      </c>
      <c r="BE32" s="338">
        <v>446.85042599000002</v>
      </c>
      <c r="BF32" s="338">
        <v>422.04843812000001</v>
      </c>
      <c r="BG32" s="338">
        <v>274.21673089000001</v>
      </c>
      <c r="BH32" s="338">
        <v>132.13021365</v>
      </c>
      <c r="BI32" s="338">
        <v>56.838051786000001</v>
      </c>
      <c r="BJ32" s="338">
        <v>32.146144974999999</v>
      </c>
      <c r="BK32" s="338">
        <v>29.107962724</v>
      </c>
      <c r="BL32" s="338">
        <v>31.271670057000001</v>
      </c>
      <c r="BM32" s="338">
        <v>51.078729651000003</v>
      </c>
      <c r="BN32" s="338">
        <v>77.519720663000001</v>
      </c>
      <c r="BO32" s="338">
        <v>207.04671071999999</v>
      </c>
      <c r="BP32" s="338">
        <v>358.65352809000001</v>
      </c>
      <c r="BQ32" s="338">
        <v>449.99288782999997</v>
      </c>
      <c r="BR32" s="338">
        <v>420.78628206000002</v>
      </c>
      <c r="BS32" s="338">
        <v>274.80208870000001</v>
      </c>
      <c r="BT32" s="338">
        <v>132.44528217999999</v>
      </c>
      <c r="BU32" s="338">
        <v>57.00126015</v>
      </c>
      <c r="BV32" s="338">
        <v>32.238836040000002</v>
      </c>
    </row>
    <row r="33" spans="1:74" ht="11.1" customHeight="1" x14ac:dyDescent="0.2">
      <c r="A33" s="9" t="s">
        <v>44</v>
      </c>
      <c r="B33" s="212" t="s">
        <v>572</v>
      </c>
      <c r="C33" s="275">
        <v>0.2578539775</v>
      </c>
      <c r="D33" s="275">
        <v>1.4106308129</v>
      </c>
      <c r="E33" s="275">
        <v>4.5873961356999997</v>
      </c>
      <c r="F33" s="275">
        <v>26.14412373</v>
      </c>
      <c r="G33" s="275">
        <v>147.32826845</v>
      </c>
      <c r="H33" s="275">
        <v>329.10814375000001</v>
      </c>
      <c r="I33" s="275">
        <v>307.32800281999999</v>
      </c>
      <c r="J33" s="275">
        <v>375.40708702000001</v>
      </c>
      <c r="K33" s="275">
        <v>236.46144731000001</v>
      </c>
      <c r="L33" s="275">
        <v>60.676960706000003</v>
      </c>
      <c r="M33" s="275">
        <v>0.41630648473999998</v>
      </c>
      <c r="N33" s="275">
        <v>3.8057817313000002</v>
      </c>
      <c r="O33" s="275">
        <v>2.5564807517000001</v>
      </c>
      <c r="P33" s="275">
        <v>0</v>
      </c>
      <c r="Q33" s="275">
        <v>20.598082711</v>
      </c>
      <c r="R33" s="275">
        <v>52.138418655000002</v>
      </c>
      <c r="S33" s="275">
        <v>174.78900390999999</v>
      </c>
      <c r="T33" s="275">
        <v>352.51954232000003</v>
      </c>
      <c r="U33" s="275">
        <v>442.38899610999999</v>
      </c>
      <c r="V33" s="275">
        <v>339.31430573</v>
      </c>
      <c r="W33" s="275">
        <v>235.06795106999999</v>
      </c>
      <c r="X33" s="275">
        <v>58.747324388999999</v>
      </c>
      <c r="Y33" s="275">
        <v>16.048852296</v>
      </c>
      <c r="Z33" s="275">
        <v>23.677755179999998</v>
      </c>
      <c r="AA33" s="275">
        <v>2.1332506592999998</v>
      </c>
      <c r="AB33" s="275">
        <v>3.4357732268999999</v>
      </c>
      <c r="AC33" s="275">
        <v>36.052875239000002</v>
      </c>
      <c r="AD33" s="275">
        <v>37.177037132000002</v>
      </c>
      <c r="AE33" s="275">
        <v>124.28851202</v>
      </c>
      <c r="AF33" s="275">
        <v>371.00722811999998</v>
      </c>
      <c r="AG33" s="275">
        <v>472.84697254999998</v>
      </c>
      <c r="AH33" s="275">
        <v>459.9901721</v>
      </c>
      <c r="AI33" s="275">
        <v>320.72595812999998</v>
      </c>
      <c r="AJ33" s="275">
        <v>113.37041723</v>
      </c>
      <c r="AK33" s="275">
        <v>11.882630804</v>
      </c>
      <c r="AL33" s="275">
        <v>3.8795282158000002</v>
      </c>
      <c r="AM33" s="275">
        <v>19.986503676000002</v>
      </c>
      <c r="AN33" s="275">
        <v>17.853442378</v>
      </c>
      <c r="AO33" s="275">
        <v>27.671113589000001</v>
      </c>
      <c r="AP33" s="275">
        <v>74.027599287000001</v>
      </c>
      <c r="AQ33" s="275">
        <v>135.06557242</v>
      </c>
      <c r="AR33" s="275">
        <v>271.80485669000001</v>
      </c>
      <c r="AS33" s="275">
        <v>430.50631635000002</v>
      </c>
      <c r="AT33" s="275">
        <v>340.05761758</v>
      </c>
      <c r="AU33" s="275">
        <v>194.29118231999999</v>
      </c>
      <c r="AV33" s="275">
        <v>65.812627891999995</v>
      </c>
      <c r="AW33" s="275">
        <v>6.3558641574000001</v>
      </c>
      <c r="AX33" s="275">
        <v>1.3930614993999999</v>
      </c>
      <c r="AY33" s="275">
        <v>1.1368964437</v>
      </c>
      <c r="AZ33" s="275">
        <v>21.151769852000001</v>
      </c>
      <c r="BA33" s="275">
        <v>13.706897811999999</v>
      </c>
      <c r="BB33" s="275">
        <v>7.5693370738999999</v>
      </c>
      <c r="BC33" s="275">
        <v>264.66977681999998</v>
      </c>
      <c r="BD33" s="275">
        <v>386.34272561</v>
      </c>
      <c r="BE33" s="338">
        <v>419.52886303000002</v>
      </c>
      <c r="BF33" s="338">
        <v>399.71431727999999</v>
      </c>
      <c r="BG33" s="338">
        <v>217.86074658999999</v>
      </c>
      <c r="BH33" s="338">
        <v>54.198452273999997</v>
      </c>
      <c r="BI33" s="338">
        <v>6.5237700836999997</v>
      </c>
      <c r="BJ33" s="338">
        <v>2.2117143860000001</v>
      </c>
      <c r="BK33" s="338">
        <v>4.9555522042</v>
      </c>
      <c r="BL33" s="338">
        <v>3.2886829125000001</v>
      </c>
      <c r="BM33" s="338">
        <v>17.319472265999998</v>
      </c>
      <c r="BN33" s="338">
        <v>34.615251364999999</v>
      </c>
      <c r="BO33" s="338">
        <v>161.51808645</v>
      </c>
      <c r="BP33" s="338">
        <v>320.63371652000001</v>
      </c>
      <c r="BQ33" s="338">
        <v>421.58536925999999</v>
      </c>
      <c r="BR33" s="338">
        <v>397.06087300000002</v>
      </c>
      <c r="BS33" s="338">
        <v>215.21694037</v>
      </c>
      <c r="BT33" s="338">
        <v>54.156248116999997</v>
      </c>
      <c r="BU33" s="338">
        <v>6.5134464393</v>
      </c>
      <c r="BV33" s="338">
        <v>2.2071235826</v>
      </c>
    </row>
    <row r="34" spans="1:74" ht="11.1" customHeight="1" x14ac:dyDescent="0.2">
      <c r="A34" s="9" t="s">
        <v>45</v>
      </c>
      <c r="B34" s="212" t="s">
        <v>573</v>
      </c>
      <c r="C34" s="275">
        <v>4.8079855050000004</v>
      </c>
      <c r="D34" s="275">
        <v>8.3380042145999997</v>
      </c>
      <c r="E34" s="275">
        <v>21.977867845999999</v>
      </c>
      <c r="F34" s="275">
        <v>96.209273480999997</v>
      </c>
      <c r="G34" s="275">
        <v>226.03058052</v>
      </c>
      <c r="H34" s="275">
        <v>457.15449732000002</v>
      </c>
      <c r="I34" s="275">
        <v>502.49842118999999</v>
      </c>
      <c r="J34" s="275">
        <v>557.22017411000002</v>
      </c>
      <c r="K34" s="275">
        <v>380.19433763000001</v>
      </c>
      <c r="L34" s="275">
        <v>195.50525589</v>
      </c>
      <c r="M34" s="275">
        <v>10.215755478</v>
      </c>
      <c r="N34" s="275">
        <v>14.591896096999999</v>
      </c>
      <c r="O34" s="275">
        <v>5.3169748197000004</v>
      </c>
      <c r="P34" s="275">
        <v>5.6426158053000002</v>
      </c>
      <c r="Q34" s="275">
        <v>39.123352429000001</v>
      </c>
      <c r="R34" s="275">
        <v>141.29054751000001</v>
      </c>
      <c r="S34" s="275">
        <v>260.41932951000001</v>
      </c>
      <c r="T34" s="275">
        <v>452.88852599000001</v>
      </c>
      <c r="U34" s="275">
        <v>585.83016880000002</v>
      </c>
      <c r="V34" s="275">
        <v>561.89158033000001</v>
      </c>
      <c r="W34" s="275">
        <v>423.86538982000002</v>
      </c>
      <c r="X34" s="275">
        <v>188.02337105999999</v>
      </c>
      <c r="Y34" s="275">
        <v>51.623099555000003</v>
      </c>
      <c r="Z34" s="275">
        <v>25.311730935</v>
      </c>
      <c r="AA34" s="275">
        <v>9.3170164826999997</v>
      </c>
      <c r="AB34" s="275">
        <v>25.486543477000001</v>
      </c>
      <c r="AC34" s="275">
        <v>86.038811503999995</v>
      </c>
      <c r="AD34" s="275">
        <v>122.66990102</v>
      </c>
      <c r="AE34" s="275">
        <v>238.03354468000001</v>
      </c>
      <c r="AF34" s="275">
        <v>475.27432607999998</v>
      </c>
      <c r="AG34" s="275">
        <v>620.16120923000005</v>
      </c>
      <c r="AH34" s="275">
        <v>547.04942936999998</v>
      </c>
      <c r="AI34" s="275">
        <v>429.32242257000001</v>
      </c>
      <c r="AJ34" s="275">
        <v>232.53832287</v>
      </c>
      <c r="AK34" s="275">
        <v>79.809133661999994</v>
      </c>
      <c r="AL34" s="275">
        <v>16.750846363000001</v>
      </c>
      <c r="AM34" s="275">
        <v>34.949724889999999</v>
      </c>
      <c r="AN34" s="275">
        <v>66.079742932000002</v>
      </c>
      <c r="AO34" s="275">
        <v>112.32804464</v>
      </c>
      <c r="AP34" s="275">
        <v>141.67309044999999</v>
      </c>
      <c r="AQ34" s="275">
        <v>240.3678165</v>
      </c>
      <c r="AR34" s="275">
        <v>446.29597527999999</v>
      </c>
      <c r="AS34" s="275">
        <v>583.37533384999995</v>
      </c>
      <c r="AT34" s="275">
        <v>507.96032786000001</v>
      </c>
      <c r="AU34" s="275">
        <v>367.79359919000001</v>
      </c>
      <c r="AV34" s="275">
        <v>142.65635108999999</v>
      </c>
      <c r="AW34" s="275">
        <v>68.126559912999994</v>
      </c>
      <c r="AX34" s="275">
        <v>5.4284175891000004</v>
      </c>
      <c r="AY34" s="275">
        <v>4.4850142009000002</v>
      </c>
      <c r="AZ34" s="275">
        <v>33.413560965000002</v>
      </c>
      <c r="BA34" s="275">
        <v>87.462193358999997</v>
      </c>
      <c r="BB34" s="275">
        <v>57.589683606999998</v>
      </c>
      <c r="BC34" s="275">
        <v>390.51918785999999</v>
      </c>
      <c r="BD34" s="275">
        <v>543.77210733000004</v>
      </c>
      <c r="BE34" s="338">
        <v>559.63298917999998</v>
      </c>
      <c r="BF34" s="338">
        <v>560.36745030999998</v>
      </c>
      <c r="BG34" s="338">
        <v>366.38343256000002</v>
      </c>
      <c r="BH34" s="338">
        <v>146.27610687999999</v>
      </c>
      <c r="BI34" s="338">
        <v>39.491901677000001</v>
      </c>
      <c r="BJ34" s="338">
        <v>8.7437838227999993</v>
      </c>
      <c r="BK34" s="338">
        <v>13.537308925</v>
      </c>
      <c r="BL34" s="338">
        <v>16.007955620000001</v>
      </c>
      <c r="BM34" s="338">
        <v>50.600233185999997</v>
      </c>
      <c r="BN34" s="338">
        <v>105.98278341</v>
      </c>
      <c r="BO34" s="338">
        <v>285.77014038999999</v>
      </c>
      <c r="BP34" s="338">
        <v>461.53005783999998</v>
      </c>
      <c r="BQ34" s="338">
        <v>572.74330112999996</v>
      </c>
      <c r="BR34" s="338">
        <v>576.15999455999997</v>
      </c>
      <c r="BS34" s="338">
        <v>381.03054847999999</v>
      </c>
      <c r="BT34" s="338">
        <v>146.40886212000001</v>
      </c>
      <c r="BU34" s="338">
        <v>39.541991238999998</v>
      </c>
      <c r="BV34" s="338">
        <v>8.7510839535000002</v>
      </c>
    </row>
    <row r="35" spans="1:74" ht="11.1" customHeight="1" x14ac:dyDescent="0.2">
      <c r="A35" s="9" t="s">
        <v>48</v>
      </c>
      <c r="B35" s="212" t="s">
        <v>574</v>
      </c>
      <c r="C35" s="275">
        <v>3.0955247619000001</v>
      </c>
      <c r="D35" s="275">
        <v>7.2309901028999999</v>
      </c>
      <c r="E35" s="275">
        <v>20.246857836</v>
      </c>
      <c r="F35" s="275">
        <v>47.080350846999998</v>
      </c>
      <c r="G35" s="275">
        <v>118.90195738</v>
      </c>
      <c r="H35" s="275">
        <v>271.20435577000001</v>
      </c>
      <c r="I35" s="275">
        <v>391.16056578000001</v>
      </c>
      <c r="J35" s="275">
        <v>271.69811069000002</v>
      </c>
      <c r="K35" s="275">
        <v>205.16046184000001</v>
      </c>
      <c r="L35" s="275">
        <v>85.352136856000001</v>
      </c>
      <c r="M35" s="275">
        <v>8.6867330153999998</v>
      </c>
      <c r="N35" s="275">
        <v>0</v>
      </c>
      <c r="O35" s="275">
        <v>1.6507669630999999</v>
      </c>
      <c r="P35" s="275">
        <v>10.997742113999999</v>
      </c>
      <c r="Q35" s="275">
        <v>31.874665535999998</v>
      </c>
      <c r="R35" s="275">
        <v>40.264607554000001</v>
      </c>
      <c r="S35" s="275">
        <v>75.152923655999999</v>
      </c>
      <c r="T35" s="275">
        <v>313.20056742999998</v>
      </c>
      <c r="U35" s="275">
        <v>325.16254552999999</v>
      </c>
      <c r="V35" s="275">
        <v>361.60255072000001</v>
      </c>
      <c r="W35" s="275">
        <v>231.14384068000001</v>
      </c>
      <c r="X35" s="275">
        <v>83.877429097000004</v>
      </c>
      <c r="Y35" s="275">
        <v>2.900671526</v>
      </c>
      <c r="Z35" s="275">
        <v>0</v>
      </c>
      <c r="AA35" s="275">
        <v>0</v>
      </c>
      <c r="AB35" s="275">
        <v>10.067042259000001</v>
      </c>
      <c r="AC35" s="275">
        <v>24.103368248999999</v>
      </c>
      <c r="AD35" s="275">
        <v>41.886433025000002</v>
      </c>
      <c r="AE35" s="275">
        <v>90.161431734000004</v>
      </c>
      <c r="AF35" s="275">
        <v>331.01370082</v>
      </c>
      <c r="AG35" s="275">
        <v>407.63020693999999</v>
      </c>
      <c r="AH35" s="275">
        <v>305.28828897</v>
      </c>
      <c r="AI35" s="275">
        <v>173.31711243000001</v>
      </c>
      <c r="AJ35" s="275">
        <v>99.011217259000006</v>
      </c>
      <c r="AK35" s="275">
        <v>13.720064929999999</v>
      </c>
      <c r="AL35" s="275">
        <v>0</v>
      </c>
      <c r="AM35" s="275">
        <v>0</v>
      </c>
      <c r="AN35" s="275">
        <v>4.9750757501000002</v>
      </c>
      <c r="AO35" s="275">
        <v>31.155308794</v>
      </c>
      <c r="AP35" s="275">
        <v>50.336770094999999</v>
      </c>
      <c r="AQ35" s="275">
        <v>109.6893745</v>
      </c>
      <c r="AR35" s="275">
        <v>307.97969993999999</v>
      </c>
      <c r="AS35" s="275">
        <v>414.55065251000002</v>
      </c>
      <c r="AT35" s="275">
        <v>328.25724761999999</v>
      </c>
      <c r="AU35" s="275">
        <v>177.64879612999999</v>
      </c>
      <c r="AV35" s="275">
        <v>91.091371979000002</v>
      </c>
      <c r="AW35" s="275">
        <v>29.144570764000001</v>
      </c>
      <c r="AX35" s="275">
        <v>1.1624691274000001</v>
      </c>
      <c r="AY35" s="275">
        <v>4.5249063236999998</v>
      </c>
      <c r="AZ35" s="275">
        <v>2.6160237178000001</v>
      </c>
      <c r="BA35" s="275">
        <v>14.121147484</v>
      </c>
      <c r="BB35" s="275">
        <v>72.603905483000005</v>
      </c>
      <c r="BC35" s="275">
        <v>137.87797456999999</v>
      </c>
      <c r="BD35" s="275">
        <v>288.73834491000002</v>
      </c>
      <c r="BE35" s="338">
        <v>385.19332347</v>
      </c>
      <c r="BF35" s="338">
        <v>338.66385580000002</v>
      </c>
      <c r="BG35" s="338">
        <v>199.91447525000001</v>
      </c>
      <c r="BH35" s="338">
        <v>66.114512641000005</v>
      </c>
      <c r="BI35" s="338">
        <v>8.0633002286999993</v>
      </c>
      <c r="BJ35" s="338">
        <v>0.29097895038999999</v>
      </c>
      <c r="BK35" s="338">
        <v>1.0409035315999999</v>
      </c>
      <c r="BL35" s="338">
        <v>3.1600320191</v>
      </c>
      <c r="BM35" s="338">
        <v>13.062207187</v>
      </c>
      <c r="BN35" s="338">
        <v>41.313871276999997</v>
      </c>
      <c r="BO35" s="338">
        <v>123.88862644</v>
      </c>
      <c r="BP35" s="338">
        <v>261.36108177</v>
      </c>
      <c r="BQ35" s="338">
        <v>387.62504388999997</v>
      </c>
      <c r="BR35" s="338">
        <v>343.42687013</v>
      </c>
      <c r="BS35" s="338">
        <v>203.05553477999999</v>
      </c>
      <c r="BT35" s="338">
        <v>66.211500873999995</v>
      </c>
      <c r="BU35" s="338">
        <v>8.0763485177999996</v>
      </c>
      <c r="BV35" s="338">
        <v>0.29147307803</v>
      </c>
    </row>
    <row r="36" spans="1:74" ht="11.1" customHeight="1" x14ac:dyDescent="0.2">
      <c r="A36" s="9" t="s">
        <v>49</v>
      </c>
      <c r="B36" s="212" t="s">
        <v>575</v>
      </c>
      <c r="C36" s="275">
        <v>14.056384680000001</v>
      </c>
      <c r="D36" s="275">
        <v>9.6515218043999997</v>
      </c>
      <c r="E36" s="275">
        <v>15.502602111</v>
      </c>
      <c r="F36" s="275">
        <v>25.850793534000001</v>
      </c>
      <c r="G36" s="275">
        <v>72.134767932000003</v>
      </c>
      <c r="H36" s="275">
        <v>127.329171</v>
      </c>
      <c r="I36" s="275">
        <v>274.87656377000002</v>
      </c>
      <c r="J36" s="275">
        <v>228.21476153</v>
      </c>
      <c r="K36" s="275">
        <v>189.91952903999999</v>
      </c>
      <c r="L36" s="275">
        <v>85.914161808000003</v>
      </c>
      <c r="M36" s="275">
        <v>18.681653608000001</v>
      </c>
      <c r="N36" s="275">
        <v>7.4741941555000002</v>
      </c>
      <c r="O36" s="275">
        <v>10.218516175</v>
      </c>
      <c r="P36" s="275">
        <v>12.770610894000001</v>
      </c>
      <c r="Q36" s="275">
        <v>26.769138760000001</v>
      </c>
      <c r="R36" s="275">
        <v>22.628807642999998</v>
      </c>
      <c r="S36" s="275">
        <v>27.635132655</v>
      </c>
      <c r="T36" s="275">
        <v>175.59176715000001</v>
      </c>
      <c r="U36" s="275">
        <v>218.36586803</v>
      </c>
      <c r="V36" s="275">
        <v>260.83571584999999</v>
      </c>
      <c r="W36" s="275">
        <v>193.19813988999999</v>
      </c>
      <c r="X36" s="275">
        <v>97.088920727000001</v>
      </c>
      <c r="Y36" s="275">
        <v>12.185361009999999</v>
      </c>
      <c r="Z36" s="275">
        <v>10.415056756</v>
      </c>
      <c r="AA36" s="275">
        <v>7.7794859394999998</v>
      </c>
      <c r="AB36" s="275">
        <v>15.026928786999999</v>
      </c>
      <c r="AC36" s="275">
        <v>12.640498089999999</v>
      </c>
      <c r="AD36" s="275">
        <v>26.812996977000001</v>
      </c>
      <c r="AE36" s="275">
        <v>36.796153988</v>
      </c>
      <c r="AF36" s="275">
        <v>165.75906083000001</v>
      </c>
      <c r="AG36" s="275">
        <v>235.72647817000001</v>
      </c>
      <c r="AH36" s="275">
        <v>233.95432959999999</v>
      </c>
      <c r="AI36" s="275">
        <v>122.26154904000001</v>
      </c>
      <c r="AJ36" s="275">
        <v>47.082550496000003</v>
      </c>
      <c r="AK36" s="275">
        <v>17.123550603999998</v>
      </c>
      <c r="AL36" s="275">
        <v>7.9905191895999996</v>
      </c>
      <c r="AM36" s="275">
        <v>6.9900027228999999</v>
      </c>
      <c r="AN36" s="275">
        <v>6.5819671983000001</v>
      </c>
      <c r="AO36" s="275">
        <v>16.715221541999998</v>
      </c>
      <c r="AP36" s="275">
        <v>24.883755376</v>
      </c>
      <c r="AQ36" s="275">
        <v>44.941191342000003</v>
      </c>
      <c r="AR36" s="275">
        <v>149.05778394000001</v>
      </c>
      <c r="AS36" s="275">
        <v>282.85975189999999</v>
      </c>
      <c r="AT36" s="275">
        <v>280.06132688000002</v>
      </c>
      <c r="AU36" s="275">
        <v>135.57039594</v>
      </c>
      <c r="AV36" s="275">
        <v>68.516696831999994</v>
      </c>
      <c r="AW36" s="275">
        <v>21.354508891999998</v>
      </c>
      <c r="AX36" s="275">
        <v>9.6973742022000007</v>
      </c>
      <c r="AY36" s="275">
        <v>15.000950282</v>
      </c>
      <c r="AZ36" s="275">
        <v>7.5431918359000001</v>
      </c>
      <c r="BA36" s="275">
        <v>8.8397759908999998</v>
      </c>
      <c r="BB36" s="275">
        <v>25.286948581000001</v>
      </c>
      <c r="BC36" s="275">
        <v>38.759791509000003</v>
      </c>
      <c r="BD36" s="275">
        <v>115.99232293999999</v>
      </c>
      <c r="BE36" s="338">
        <v>229.83813842999999</v>
      </c>
      <c r="BF36" s="338">
        <v>221.97685591000001</v>
      </c>
      <c r="BG36" s="338">
        <v>135.35970513999999</v>
      </c>
      <c r="BH36" s="338">
        <v>38.615124573999999</v>
      </c>
      <c r="BI36" s="338">
        <v>11.619328595000001</v>
      </c>
      <c r="BJ36" s="338">
        <v>7.9481653357999997</v>
      </c>
      <c r="BK36" s="338">
        <v>8.4353015952000003</v>
      </c>
      <c r="BL36" s="338">
        <v>7.9514834062000004</v>
      </c>
      <c r="BM36" s="338">
        <v>11.594376879</v>
      </c>
      <c r="BN36" s="338">
        <v>18.561108248</v>
      </c>
      <c r="BO36" s="338">
        <v>45.668408227</v>
      </c>
      <c r="BP36" s="338">
        <v>102.84273557</v>
      </c>
      <c r="BQ36" s="338">
        <v>222.41300973</v>
      </c>
      <c r="BR36" s="338">
        <v>219.66806052000001</v>
      </c>
      <c r="BS36" s="338">
        <v>136.17304998</v>
      </c>
      <c r="BT36" s="338">
        <v>38.534510660999999</v>
      </c>
      <c r="BU36" s="338">
        <v>11.570601041</v>
      </c>
      <c r="BV36" s="338">
        <v>7.9060781140999996</v>
      </c>
    </row>
    <row r="37" spans="1:74" ht="11.1" customHeight="1" x14ac:dyDescent="0.2">
      <c r="A37" s="9" t="s">
        <v>708</v>
      </c>
      <c r="B37" s="212" t="s">
        <v>603</v>
      </c>
      <c r="C37" s="275">
        <v>7.0752922606000004</v>
      </c>
      <c r="D37" s="275">
        <v>11.939348924000001</v>
      </c>
      <c r="E37" s="275">
        <v>15.25309408</v>
      </c>
      <c r="F37" s="275">
        <v>37.298187454999997</v>
      </c>
      <c r="G37" s="275">
        <v>113.3250675</v>
      </c>
      <c r="H37" s="275">
        <v>242.64073882</v>
      </c>
      <c r="I37" s="275">
        <v>300.86378954000003</v>
      </c>
      <c r="J37" s="275">
        <v>292.00611915000002</v>
      </c>
      <c r="K37" s="275">
        <v>182.66603875999999</v>
      </c>
      <c r="L37" s="275">
        <v>74.237480740999999</v>
      </c>
      <c r="M37" s="275">
        <v>11.123626013999999</v>
      </c>
      <c r="N37" s="275">
        <v>10.310241635000001</v>
      </c>
      <c r="O37" s="275">
        <v>9.2002686188999991</v>
      </c>
      <c r="P37" s="275">
        <v>7.2835522419999998</v>
      </c>
      <c r="Q37" s="275">
        <v>29.404568589</v>
      </c>
      <c r="R37" s="275">
        <v>53.294944878999999</v>
      </c>
      <c r="S37" s="275">
        <v>125.90188322</v>
      </c>
      <c r="T37" s="275">
        <v>255.02621927999999</v>
      </c>
      <c r="U37" s="275">
        <v>336.16293984999999</v>
      </c>
      <c r="V37" s="275">
        <v>315.32241465999999</v>
      </c>
      <c r="W37" s="275">
        <v>223.25642155</v>
      </c>
      <c r="X37" s="275">
        <v>77.022172046999998</v>
      </c>
      <c r="Y37" s="275">
        <v>29.781677156000001</v>
      </c>
      <c r="Z37" s="275">
        <v>26.279411907</v>
      </c>
      <c r="AA37" s="275">
        <v>7.4435867583000004</v>
      </c>
      <c r="AB37" s="275">
        <v>11.156961323999999</v>
      </c>
      <c r="AC37" s="275">
        <v>35.196850976</v>
      </c>
      <c r="AD37" s="275">
        <v>42.468016200999998</v>
      </c>
      <c r="AE37" s="275">
        <v>97.526328186000001</v>
      </c>
      <c r="AF37" s="275">
        <v>270.73293583999998</v>
      </c>
      <c r="AG37" s="275">
        <v>383.77925397000001</v>
      </c>
      <c r="AH37" s="275">
        <v>361.91261586000002</v>
      </c>
      <c r="AI37" s="275">
        <v>219.17432133</v>
      </c>
      <c r="AJ37" s="275">
        <v>86.384993531000006</v>
      </c>
      <c r="AK37" s="275">
        <v>25.519194019</v>
      </c>
      <c r="AL37" s="275">
        <v>16.544830332</v>
      </c>
      <c r="AM37" s="275">
        <v>16.473943730999999</v>
      </c>
      <c r="AN37" s="275">
        <v>21.507410285999999</v>
      </c>
      <c r="AO37" s="275">
        <v>31.786690734</v>
      </c>
      <c r="AP37" s="275">
        <v>55.932301785999996</v>
      </c>
      <c r="AQ37" s="275">
        <v>105.14595266000001</v>
      </c>
      <c r="AR37" s="275">
        <v>240.98501855000001</v>
      </c>
      <c r="AS37" s="275">
        <v>362.95288668000001</v>
      </c>
      <c r="AT37" s="275">
        <v>291.64543644999998</v>
      </c>
      <c r="AU37" s="275">
        <v>183.55588066000001</v>
      </c>
      <c r="AV37" s="275">
        <v>77.321738277999998</v>
      </c>
      <c r="AW37" s="275">
        <v>27.494819233000001</v>
      </c>
      <c r="AX37" s="275">
        <v>9.9670000526999996</v>
      </c>
      <c r="AY37" s="275">
        <v>7.5889952463999997</v>
      </c>
      <c r="AZ37" s="275">
        <v>22.782039152999999</v>
      </c>
      <c r="BA37" s="275">
        <v>20.91306629</v>
      </c>
      <c r="BB37" s="275">
        <v>32.643340623999997</v>
      </c>
      <c r="BC37" s="275">
        <v>171.45926893999999</v>
      </c>
      <c r="BD37" s="275">
        <v>275.17396882999998</v>
      </c>
      <c r="BE37" s="338">
        <v>346.05462346000002</v>
      </c>
      <c r="BF37" s="338">
        <v>321.52311408000003</v>
      </c>
      <c r="BG37" s="338">
        <v>174.18388182999999</v>
      </c>
      <c r="BH37" s="338">
        <v>61.076065229999998</v>
      </c>
      <c r="BI37" s="338">
        <v>19.130829266999999</v>
      </c>
      <c r="BJ37" s="338">
        <v>8.9544453862999998</v>
      </c>
      <c r="BK37" s="338">
        <v>9.2371125076999991</v>
      </c>
      <c r="BL37" s="338">
        <v>9.9599068239000008</v>
      </c>
      <c r="BM37" s="338">
        <v>20.609018900999999</v>
      </c>
      <c r="BN37" s="338">
        <v>37.559031451999999</v>
      </c>
      <c r="BO37" s="338">
        <v>119.59416994999999</v>
      </c>
      <c r="BP37" s="338">
        <v>238.57673170000001</v>
      </c>
      <c r="BQ37" s="338">
        <v>347.68391752999997</v>
      </c>
      <c r="BR37" s="338">
        <v>321.15112915999998</v>
      </c>
      <c r="BS37" s="338">
        <v>175.68281206</v>
      </c>
      <c r="BT37" s="338">
        <v>61.340252038999999</v>
      </c>
      <c r="BU37" s="338">
        <v>19.226066800000002</v>
      </c>
      <c r="BV37" s="338">
        <v>8.9928303233999998</v>
      </c>
    </row>
    <row r="38" spans="1:74" ht="11.1" customHeight="1" x14ac:dyDescent="0.2">
      <c r="A38" s="9"/>
      <c r="B38" s="193" t="s">
        <v>170</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249"/>
      <c r="AZ38" s="249"/>
      <c r="BA38" s="249"/>
      <c r="BB38" s="249"/>
      <c r="BC38" s="780"/>
      <c r="BD38" s="780"/>
      <c r="BE38" s="339"/>
      <c r="BF38" s="339"/>
      <c r="BG38" s="339"/>
      <c r="BH38" s="339"/>
      <c r="BI38" s="339"/>
      <c r="BJ38" s="339"/>
      <c r="BK38" s="339"/>
      <c r="BL38" s="339"/>
      <c r="BM38" s="339"/>
      <c r="BN38" s="339"/>
      <c r="BO38" s="339"/>
      <c r="BP38" s="339"/>
      <c r="BQ38" s="339"/>
      <c r="BR38" s="339"/>
      <c r="BS38" s="339"/>
      <c r="BT38" s="339"/>
      <c r="BU38" s="339"/>
      <c r="BV38" s="339"/>
    </row>
    <row r="39" spans="1:74" ht="11.1" customHeight="1" x14ac:dyDescent="0.2">
      <c r="A39" s="9" t="s">
        <v>157</v>
      </c>
      <c r="B39" s="212" t="s">
        <v>568</v>
      </c>
      <c r="C39" s="257">
        <v>0</v>
      </c>
      <c r="D39" s="257">
        <v>0</v>
      </c>
      <c r="E39" s="257">
        <v>0</v>
      </c>
      <c r="F39" s="257">
        <v>0</v>
      </c>
      <c r="G39" s="257">
        <v>9.3809864518000001</v>
      </c>
      <c r="H39" s="257">
        <v>73.374580934999997</v>
      </c>
      <c r="I39" s="257">
        <v>218.52274496000001</v>
      </c>
      <c r="J39" s="257">
        <v>162.36369432000001</v>
      </c>
      <c r="K39" s="257">
        <v>35.283133915000001</v>
      </c>
      <c r="L39" s="257">
        <v>0.71480182479999999</v>
      </c>
      <c r="M39" s="257">
        <v>0</v>
      </c>
      <c r="N39" s="257">
        <v>0</v>
      </c>
      <c r="O39" s="257">
        <v>0</v>
      </c>
      <c r="P39" s="257">
        <v>0</v>
      </c>
      <c r="Q39" s="257">
        <v>0</v>
      </c>
      <c r="R39" s="257">
        <v>0</v>
      </c>
      <c r="S39" s="257">
        <v>8.9542098048999996</v>
      </c>
      <c r="T39" s="257">
        <v>76.134013550000006</v>
      </c>
      <c r="U39" s="257">
        <v>224.68114308</v>
      </c>
      <c r="V39" s="257">
        <v>159.01015534000001</v>
      </c>
      <c r="W39" s="257">
        <v>35.355177525999999</v>
      </c>
      <c r="X39" s="257">
        <v>0.76371932732000003</v>
      </c>
      <c r="Y39" s="257">
        <v>0</v>
      </c>
      <c r="Z39" s="257">
        <v>0</v>
      </c>
      <c r="AA39" s="257">
        <v>0</v>
      </c>
      <c r="AB39" s="257">
        <v>0</v>
      </c>
      <c r="AC39" s="257">
        <v>0</v>
      </c>
      <c r="AD39" s="257">
        <v>0</v>
      </c>
      <c r="AE39" s="257">
        <v>12.043763865000001</v>
      </c>
      <c r="AF39" s="257">
        <v>68.953488597000003</v>
      </c>
      <c r="AG39" s="257">
        <v>223.75481995999999</v>
      </c>
      <c r="AH39" s="257">
        <v>157.22639434000001</v>
      </c>
      <c r="AI39" s="257">
        <v>37.856088698999997</v>
      </c>
      <c r="AJ39" s="257">
        <v>0.76371932732000003</v>
      </c>
      <c r="AK39" s="257">
        <v>0</v>
      </c>
      <c r="AL39" s="257">
        <v>0</v>
      </c>
      <c r="AM39" s="257">
        <v>0</v>
      </c>
      <c r="AN39" s="257">
        <v>0</v>
      </c>
      <c r="AO39" s="257">
        <v>0</v>
      </c>
      <c r="AP39" s="257">
        <v>0</v>
      </c>
      <c r="AQ39" s="257">
        <v>12.301791311000001</v>
      </c>
      <c r="AR39" s="257">
        <v>68.636674733000007</v>
      </c>
      <c r="AS39" s="257">
        <v>222.18794292000001</v>
      </c>
      <c r="AT39" s="257">
        <v>168.31558336000001</v>
      </c>
      <c r="AU39" s="257">
        <v>42.575273273999997</v>
      </c>
      <c r="AV39" s="257">
        <v>0.76371932732000003</v>
      </c>
      <c r="AW39" s="257">
        <v>0</v>
      </c>
      <c r="AX39" s="257">
        <v>0</v>
      </c>
      <c r="AY39" s="257">
        <v>0</v>
      </c>
      <c r="AZ39" s="257">
        <v>0</v>
      </c>
      <c r="BA39" s="257">
        <v>0</v>
      </c>
      <c r="BB39" s="257">
        <v>0</v>
      </c>
      <c r="BC39" s="257">
        <v>11.377230082000001</v>
      </c>
      <c r="BD39" s="257">
        <v>69.252879050999994</v>
      </c>
      <c r="BE39" s="341">
        <v>222.26130000000001</v>
      </c>
      <c r="BF39" s="341">
        <v>165.61009999999999</v>
      </c>
      <c r="BG39" s="341">
        <v>45.163989999999998</v>
      </c>
      <c r="BH39" s="341">
        <v>1.2115229999999999</v>
      </c>
      <c r="BI39" s="341">
        <v>0</v>
      </c>
      <c r="BJ39" s="341">
        <v>0</v>
      </c>
      <c r="BK39" s="341">
        <v>0</v>
      </c>
      <c r="BL39" s="341">
        <v>0</v>
      </c>
      <c r="BM39" s="341">
        <v>0</v>
      </c>
      <c r="BN39" s="341">
        <v>0</v>
      </c>
      <c r="BO39" s="341">
        <v>13.727830000000001</v>
      </c>
      <c r="BP39" s="341">
        <v>66.202799999999996</v>
      </c>
      <c r="BQ39" s="341">
        <v>219.98670000000001</v>
      </c>
      <c r="BR39" s="341">
        <v>172.792</v>
      </c>
      <c r="BS39" s="341">
        <v>45.147489999999998</v>
      </c>
      <c r="BT39" s="341">
        <v>1.3517600000000001</v>
      </c>
      <c r="BU39" s="341">
        <v>0</v>
      </c>
      <c r="BV39" s="341">
        <v>0</v>
      </c>
    </row>
    <row r="40" spans="1:74" ht="11.1" customHeight="1" x14ac:dyDescent="0.2">
      <c r="A40" s="9" t="s">
        <v>158</v>
      </c>
      <c r="B40" s="212" t="s">
        <v>601</v>
      </c>
      <c r="C40" s="257">
        <v>0</v>
      </c>
      <c r="D40" s="257">
        <v>0</v>
      </c>
      <c r="E40" s="257">
        <v>0.19775431017</v>
      </c>
      <c r="F40" s="257">
        <v>4.3027574228E-2</v>
      </c>
      <c r="G40" s="257">
        <v>31.647912279</v>
      </c>
      <c r="H40" s="257">
        <v>135.04105992000001</v>
      </c>
      <c r="I40" s="257">
        <v>273.97092649000001</v>
      </c>
      <c r="J40" s="257">
        <v>213.67550352000001</v>
      </c>
      <c r="K40" s="257">
        <v>70.298217489999999</v>
      </c>
      <c r="L40" s="257">
        <v>4.9939932096000001</v>
      </c>
      <c r="M40" s="257">
        <v>0</v>
      </c>
      <c r="N40" s="257">
        <v>0</v>
      </c>
      <c r="O40" s="257">
        <v>0</v>
      </c>
      <c r="P40" s="257">
        <v>0</v>
      </c>
      <c r="Q40" s="257">
        <v>0.19775431017</v>
      </c>
      <c r="R40" s="257">
        <v>4.3027574228E-2</v>
      </c>
      <c r="S40" s="257">
        <v>28.220573036000001</v>
      </c>
      <c r="T40" s="257">
        <v>139.42871758000001</v>
      </c>
      <c r="U40" s="257">
        <v>276.46132466</v>
      </c>
      <c r="V40" s="257">
        <v>211.30737611000001</v>
      </c>
      <c r="W40" s="257">
        <v>69.26234169</v>
      </c>
      <c r="X40" s="257">
        <v>5.4803848450999997</v>
      </c>
      <c r="Y40" s="257">
        <v>0</v>
      </c>
      <c r="Z40" s="257">
        <v>0</v>
      </c>
      <c r="AA40" s="257">
        <v>0</v>
      </c>
      <c r="AB40" s="257">
        <v>0</v>
      </c>
      <c r="AC40" s="257">
        <v>0.19775431017</v>
      </c>
      <c r="AD40" s="257">
        <v>4.3027574228E-2</v>
      </c>
      <c r="AE40" s="257">
        <v>35.158509410999997</v>
      </c>
      <c r="AF40" s="257">
        <v>132.48550847999999</v>
      </c>
      <c r="AG40" s="257">
        <v>272.74429662</v>
      </c>
      <c r="AH40" s="257">
        <v>205.01833346999999</v>
      </c>
      <c r="AI40" s="257">
        <v>70.729661585000002</v>
      </c>
      <c r="AJ40" s="257">
        <v>5.1711406012000003</v>
      </c>
      <c r="AK40" s="257">
        <v>0</v>
      </c>
      <c r="AL40" s="257">
        <v>8.6280507014000002E-2</v>
      </c>
      <c r="AM40" s="257">
        <v>0</v>
      </c>
      <c r="AN40" s="257">
        <v>0</v>
      </c>
      <c r="AO40" s="257">
        <v>0.19775431017</v>
      </c>
      <c r="AP40" s="257">
        <v>4.3027574228E-2</v>
      </c>
      <c r="AQ40" s="257">
        <v>34.822270119000002</v>
      </c>
      <c r="AR40" s="257">
        <v>133.88058138</v>
      </c>
      <c r="AS40" s="257">
        <v>273.72437350000001</v>
      </c>
      <c r="AT40" s="257">
        <v>213.89378927000001</v>
      </c>
      <c r="AU40" s="257">
        <v>78.793614529999999</v>
      </c>
      <c r="AV40" s="257">
        <v>5.6636402378000001</v>
      </c>
      <c r="AW40" s="257">
        <v>0</v>
      </c>
      <c r="AX40" s="257">
        <v>8.6280507014000002E-2</v>
      </c>
      <c r="AY40" s="257">
        <v>0</v>
      </c>
      <c r="AZ40" s="257">
        <v>0</v>
      </c>
      <c r="BA40" s="257">
        <v>0.19775431017</v>
      </c>
      <c r="BB40" s="257">
        <v>0.26155828079999999</v>
      </c>
      <c r="BC40" s="257">
        <v>32.868130526999998</v>
      </c>
      <c r="BD40" s="257">
        <v>132.69965754</v>
      </c>
      <c r="BE40" s="341">
        <v>278.63670000000002</v>
      </c>
      <c r="BF40" s="341">
        <v>208.57939999999999</v>
      </c>
      <c r="BG40" s="341">
        <v>79.362920000000003</v>
      </c>
      <c r="BH40" s="341">
        <v>5.1486330000000002</v>
      </c>
      <c r="BI40" s="341">
        <v>0</v>
      </c>
      <c r="BJ40" s="341">
        <v>8.6280499999999996E-2</v>
      </c>
      <c r="BK40" s="341">
        <v>0</v>
      </c>
      <c r="BL40" s="341">
        <v>0</v>
      </c>
      <c r="BM40" s="341">
        <v>0.19775429999999999</v>
      </c>
      <c r="BN40" s="341">
        <v>0.26155830000000002</v>
      </c>
      <c r="BO40" s="341">
        <v>38.606529999999999</v>
      </c>
      <c r="BP40" s="341">
        <v>127.7677</v>
      </c>
      <c r="BQ40" s="341">
        <v>277.28559999999999</v>
      </c>
      <c r="BR40" s="341">
        <v>215.9563</v>
      </c>
      <c r="BS40" s="341">
        <v>78.160979999999995</v>
      </c>
      <c r="BT40" s="341">
        <v>5.5232340000000004</v>
      </c>
      <c r="BU40" s="341">
        <v>0</v>
      </c>
      <c r="BV40" s="341">
        <v>8.6280499999999996E-2</v>
      </c>
    </row>
    <row r="41" spans="1:74" ht="11.1" customHeight="1" x14ac:dyDescent="0.2">
      <c r="A41" s="9" t="s">
        <v>159</v>
      </c>
      <c r="B41" s="212" t="s">
        <v>569</v>
      </c>
      <c r="C41" s="257">
        <v>0.10473953079999999</v>
      </c>
      <c r="D41" s="257">
        <v>0</v>
      </c>
      <c r="E41" s="257">
        <v>2.8184635013000001</v>
      </c>
      <c r="F41" s="257">
        <v>1.9083448315</v>
      </c>
      <c r="G41" s="257">
        <v>60.424014601000003</v>
      </c>
      <c r="H41" s="257">
        <v>167.10044339000001</v>
      </c>
      <c r="I41" s="257">
        <v>262.07642372999999</v>
      </c>
      <c r="J41" s="257">
        <v>210.94880122000001</v>
      </c>
      <c r="K41" s="257">
        <v>72.576763395</v>
      </c>
      <c r="L41" s="257">
        <v>6.3037617298999997</v>
      </c>
      <c r="M41" s="257">
        <v>0</v>
      </c>
      <c r="N41" s="257">
        <v>0</v>
      </c>
      <c r="O41" s="257">
        <v>0.10473953079999999</v>
      </c>
      <c r="P41" s="257">
        <v>0</v>
      </c>
      <c r="Q41" s="257">
        <v>2.7363577363</v>
      </c>
      <c r="R41" s="257">
        <v>1.8820145908000001</v>
      </c>
      <c r="S41" s="257">
        <v>58.417266388000002</v>
      </c>
      <c r="T41" s="257">
        <v>173.1914505</v>
      </c>
      <c r="U41" s="257">
        <v>256.83383427000001</v>
      </c>
      <c r="V41" s="257">
        <v>219.36640295999999</v>
      </c>
      <c r="W41" s="257">
        <v>68.205213264999998</v>
      </c>
      <c r="X41" s="257">
        <v>6.0347403078999999</v>
      </c>
      <c r="Y41" s="257">
        <v>0</v>
      </c>
      <c r="Z41" s="257">
        <v>0</v>
      </c>
      <c r="AA41" s="257">
        <v>0.10473953079999999</v>
      </c>
      <c r="AB41" s="257">
        <v>0</v>
      </c>
      <c r="AC41" s="257">
        <v>2.7363577363</v>
      </c>
      <c r="AD41" s="257">
        <v>1.8309131669000001</v>
      </c>
      <c r="AE41" s="257">
        <v>64.077457287000001</v>
      </c>
      <c r="AF41" s="257">
        <v>162.75804843</v>
      </c>
      <c r="AG41" s="257">
        <v>248.67285942000001</v>
      </c>
      <c r="AH41" s="257">
        <v>210.45231729</v>
      </c>
      <c r="AI41" s="257">
        <v>68.569055125999995</v>
      </c>
      <c r="AJ41" s="257">
        <v>5.9838543201999999</v>
      </c>
      <c r="AK41" s="257">
        <v>0</v>
      </c>
      <c r="AL41" s="257">
        <v>0.15510073993000001</v>
      </c>
      <c r="AM41" s="257">
        <v>0</v>
      </c>
      <c r="AN41" s="257">
        <v>0</v>
      </c>
      <c r="AO41" s="257">
        <v>3.0561986330000002</v>
      </c>
      <c r="AP41" s="257">
        <v>1.3651650930000001</v>
      </c>
      <c r="AQ41" s="257">
        <v>64.192631789999993</v>
      </c>
      <c r="AR41" s="257">
        <v>168.74467351999999</v>
      </c>
      <c r="AS41" s="257">
        <v>247.03163090000001</v>
      </c>
      <c r="AT41" s="257">
        <v>217.00484589999999</v>
      </c>
      <c r="AU41" s="257">
        <v>78.446160719999995</v>
      </c>
      <c r="AV41" s="257">
        <v>7.8185449726999998</v>
      </c>
      <c r="AW41" s="257">
        <v>0</v>
      </c>
      <c r="AX41" s="257">
        <v>0.15510073993000001</v>
      </c>
      <c r="AY41" s="257">
        <v>0</v>
      </c>
      <c r="AZ41" s="257">
        <v>2.7335608010000002E-2</v>
      </c>
      <c r="BA41" s="257">
        <v>2.8143329813000002</v>
      </c>
      <c r="BB41" s="257">
        <v>2.1332502661000001</v>
      </c>
      <c r="BC41" s="257">
        <v>58.731676026999999</v>
      </c>
      <c r="BD41" s="257">
        <v>167.47853719</v>
      </c>
      <c r="BE41" s="341">
        <v>251.6087</v>
      </c>
      <c r="BF41" s="341">
        <v>203.68020000000001</v>
      </c>
      <c r="BG41" s="341">
        <v>77.327399999999997</v>
      </c>
      <c r="BH41" s="341">
        <v>6.6353169999999997</v>
      </c>
      <c r="BI41" s="341">
        <v>0</v>
      </c>
      <c r="BJ41" s="341">
        <v>0.15510070000000001</v>
      </c>
      <c r="BK41" s="341">
        <v>0</v>
      </c>
      <c r="BL41" s="341">
        <v>2.7335600000000002E-2</v>
      </c>
      <c r="BM41" s="341">
        <v>2.814333</v>
      </c>
      <c r="BN41" s="341">
        <v>2.1193719999999998</v>
      </c>
      <c r="BO41" s="341">
        <v>70.225939999999994</v>
      </c>
      <c r="BP41" s="341">
        <v>170.66419999999999</v>
      </c>
      <c r="BQ41" s="341">
        <v>253.6925</v>
      </c>
      <c r="BR41" s="341">
        <v>207.4169</v>
      </c>
      <c r="BS41" s="341">
        <v>75.604619999999997</v>
      </c>
      <c r="BT41" s="341">
        <v>7.0773720000000004</v>
      </c>
      <c r="BU41" s="341">
        <v>0</v>
      </c>
      <c r="BV41" s="341">
        <v>0.15510070000000001</v>
      </c>
    </row>
    <row r="42" spans="1:74" ht="11.1" customHeight="1" x14ac:dyDescent="0.2">
      <c r="A42" s="9" t="s">
        <v>160</v>
      </c>
      <c r="B42" s="212" t="s">
        <v>570</v>
      </c>
      <c r="C42" s="257">
        <v>0.20605248340999999</v>
      </c>
      <c r="D42" s="257">
        <v>0</v>
      </c>
      <c r="E42" s="257">
        <v>7.1452932951000001</v>
      </c>
      <c r="F42" s="257">
        <v>7.9234562315000003</v>
      </c>
      <c r="G42" s="257">
        <v>67.333580789999999</v>
      </c>
      <c r="H42" s="257">
        <v>201.88795612999999</v>
      </c>
      <c r="I42" s="257">
        <v>321.88253517999999</v>
      </c>
      <c r="J42" s="257">
        <v>258.28254064999999</v>
      </c>
      <c r="K42" s="257">
        <v>97.913386058</v>
      </c>
      <c r="L42" s="257">
        <v>8.9802521992000006</v>
      </c>
      <c r="M42" s="257">
        <v>7.2334832545999997E-2</v>
      </c>
      <c r="N42" s="257">
        <v>0</v>
      </c>
      <c r="O42" s="257">
        <v>0.20605248340999999</v>
      </c>
      <c r="P42" s="257">
        <v>0</v>
      </c>
      <c r="Q42" s="257">
        <v>6.4855082519999998</v>
      </c>
      <c r="R42" s="257">
        <v>7.6998244230999999</v>
      </c>
      <c r="S42" s="257">
        <v>66.051070542000005</v>
      </c>
      <c r="T42" s="257">
        <v>208.24269135</v>
      </c>
      <c r="U42" s="257">
        <v>319.34802013000001</v>
      </c>
      <c r="V42" s="257">
        <v>270.22179777999997</v>
      </c>
      <c r="W42" s="257">
        <v>93.525536619999997</v>
      </c>
      <c r="X42" s="257">
        <v>8.9398553629999995</v>
      </c>
      <c r="Y42" s="257">
        <v>7.2334832545999997E-2</v>
      </c>
      <c r="Z42" s="257">
        <v>0</v>
      </c>
      <c r="AA42" s="257">
        <v>0.20605248340999999</v>
      </c>
      <c r="AB42" s="257">
        <v>0</v>
      </c>
      <c r="AC42" s="257">
        <v>6.6767360270999996</v>
      </c>
      <c r="AD42" s="257">
        <v>7.6265528153000002</v>
      </c>
      <c r="AE42" s="257">
        <v>66.767082982999995</v>
      </c>
      <c r="AF42" s="257">
        <v>204.27724660999999</v>
      </c>
      <c r="AG42" s="257">
        <v>315.33361049000001</v>
      </c>
      <c r="AH42" s="257">
        <v>263.38057649000001</v>
      </c>
      <c r="AI42" s="257">
        <v>95.111593788999997</v>
      </c>
      <c r="AJ42" s="257">
        <v>9.2145503080999998</v>
      </c>
      <c r="AK42" s="257">
        <v>7.2334832545999997E-2</v>
      </c>
      <c r="AL42" s="257">
        <v>0</v>
      </c>
      <c r="AM42" s="257">
        <v>0</v>
      </c>
      <c r="AN42" s="257">
        <v>7.6342197452E-3</v>
      </c>
      <c r="AO42" s="257">
        <v>7.2737874132</v>
      </c>
      <c r="AP42" s="257">
        <v>6.3260719319999996</v>
      </c>
      <c r="AQ42" s="257">
        <v>64.660579311000006</v>
      </c>
      <c r="AR42" s="257">
        <v>209.93018717999999</v>
      </c>
      <c r="AS42" s="257">
        <v>307.99849370999999</v>
      </c>
      <c r="AT42" s="257">
        <v>260.77372425999999</v>
      </c>
      <c r="AU42" s="257">
        <v>103.71132588</v>
      </c>
      <c r="AV42" s="257">
        <v>11.677252531000001</v>
      </c>
      <c r="AW42" s="257">
        <v>0.27082731821</v>
      </c>
      <c r="AX42" s="257">
        <v>0</v>
      </c>
      <c r="AY42" s="257">
        <v>0</v>
      </c>
      <c r="AZ42" s="257">
        <v>0.30453833561999999</v>
      </c>
      <c r="BA42" s="257">
        <v>6.4279056433999999</v>
      </c>
      <c r="BB42" s="257">
        <v>7.1711633458000001</v>
      </c>
      <c r="BC42" s="257">
        <v>58.969318510999997</v>
      </c>
      <c r="BD42" s="257">
        <v>210.42134521</v>
      </c>
      <c r="BE42" s="341">
        <v>310.90019999999998</v>
      </c>
      <c r="BF42" s="341">
        <v>243.2774</v>
      </c>
      <c r="BG42" s="341">
        <v>104.59910000000001</v>
      </c>
      <c r="BH42" s="341">
        <v>11.07339</v>
      </c>
      <c r="BI42" s="341">
        <v>0.27082729999999999</v>
      </c>
      <c r="BJ42" s="341">
        <v>0</v>
      </c>
      <c r="BK42" s="341">
        <v>0</v>
      </c>
      <c r="BL42" s="341">
        <v>0.30453829999999998</v>
      </c>
      <c r="BM42" s="341">
        <v>6.5231940000000002</v>
      </c>
      <c r="BN42" s="341">
        <v>7.1434309999999996</v>
      </c>
      <c r="BO42" s="341">
        <v>71.586020000000005</v>
      </c>
      <c r="BP42" s="341">
        <v>221.11410000000001</v>
      </c>
      <c r="BQ42" s="341">
        <v>312.7149</v>
      </c>
      <c r="BR42" s="341">
        <v>247.61580000000001</v>
      </c>
      <c r="BS42" s="341">
        <v>106.0686</v>
      </c>
      <c r="BT42" s="341">
        <v>11.47714</v>
      </c>
      <c r="BU42" s="341">
        <v>0.29947839999999998</v>
      </c>
      <c r="BV42" s="341">
        <v>0</v>
      </c>
    </row>
    <row r="43" spans="1:74" ht="11.1" customHeight="1" x14ac:dyDescent="0.2">
      <c r="A43" s="9" t="s">
        <v>161</v>
      </c>
      <c r="B43" s="212" t="s">
        <v>602</v>
      </c>
      <c r="C43" s="257">
        <v>31.512348948</v>
      </c>
      <c r="D43" s="257">
        <v>28.731473105999999</v>
      </c>
      <c r="E43" s="257">
        <v>49.437097236</v>
      </c>
      <c r="F43" s="257">
        <v>78.908408105999996</v>
      </c>
      <c r="G43" s="257">
        <v>199.67487224000001</v>
      </c>
      <c r="H43" s="257">
        <v>359.14791062</v>
      </c>
      <c r="I43" s="257">
        <v>446.04868579999999</v>
      </c>
      <c r="J43" s="257">
        <v>430.83479254000002</v>
      </c>
      <c r="K43" s="257">
        <v>279.83502055999998</v>
      </c>
      <c r="L43" s="257">
        <v>127.20438136</v>
      </c>
      <c r="M43" s="257">
        <v>48.63321655</v>
      </c>
      <c r="N43" s="257">
        <v>36.770229409999999</v>
      </c>
      <c r="O43" s="257">
        <v>31.280374115000001</v>
      </c>
      <c r="P43" s="257">
        <v>30.255344202</v>
      </c>
      <c r="Q43" s="257">
        <v>48.183429355999998</v>
      </c>
      <c r="R43" s="257">
        <v>81.592010384000005</v>
      </c>
      <c r="S43" s="257">
        <v>194.85872304</v>
      </c>
      <c r="T43" s="257">
        <v>359.73100858999999</v>
      </c>
      <c r="U43" s="257">
        <v>443.88064766000002</v>
      </c>
      <c r="V43" s="257">
        <v>432.56501183</v>
      </c>
      <c r="W43" s="257">
        <v>281.18861282</v>
      </c>
      <c r="X43" s="257">
        <v>125.91200753</v>
      </c>
      <c r="Y43" s="257">
        <v>45.672928935999998</v>
      </c>
      <c r="Z43" s="257">
        <v>38.203908880999997</v>
      </c>
      <c r="AA43" s="257">
        <v>31.202903427999999</v>
      </c>
      <c r="AB43" s="257">
        <v>29.352447089000002</v>
      </c>
      <c r="AC43" s="257">
        <v>52.978819070999997</v>
      </c>
      <c r="AD43" s="257">
        <v>89.955167998999997</v>
      </c>
      <c r="AE43" s="257">
        <v>204.6616559</v>
      </c>
      <c r="AF43" s="257">
        <v>366.46230781999998</v>
      </c>
      <c r="AG43" s="257">
        <v>441.88203695999999</v>
      </c>
      <c r="AH43" s="257">
        <v>427.50480711</v>
      </c>
      <c r="AI43" s="257">
        <v>277.76290012999999</v>
      </c>
      <c r="AJ43" s="257">
        <v>125.77897903</v>
      </c>
      <c r="AK43" s="257">
        <v>49.892625234999997</v>
      </c>
      <c r="AL43" s="257">
        <v>46.165845767</v>
      </c>
      <c r="AM43" s="257">
        <v>29.647829054999999</v>
      </c>
      <c r="AN43" s="257">
        <v>29.710635410999998</v>
      </c>
      <c r="AO43" s="257">
        <v>57.298443808999998</v>
      </c>
      <c r="AP43" s="257">
        <v>87.789588116999994</v>
      </c>
      <c r="AQ43" s="257">
        <v>206.30244904</v>
      </c>
      <c r="AR43" s="257">
        <v>371.69621652000001</v>
      </c>
      <c r="AS43" s="257">
        <v>447.95713948999997</v>
      </c>
      <c r="AT43" s="257">
        <v>429.56852937000002</v>
      </c>
      <c r="AU43" s="257">
        <v>289.43674951999998</v>
      </c>
      <c r="AV43" s="257">
        <v>130.89610422000001</v>
      </c>
      <c r="AW43" s="257">
        <v>51.772124497</v>
      </c>
      <c r="AX43" s="257">
        <v>47.151065643999999</v>
      </c>
      <c r="AY43" s="257">
        <v>29.886955493999999</v>
      </c>
      <c r="AZ43" s="257">
        <v>32.887107205</v>
      </c>
      <c r="BA43" s="257">
        <v>56.371218171000002</v>
      </c>
      <c r="BB43" s="257">
        <v>94.116231667999998</v>
      </c>
      <c r="BC43" s="257">
        <v>209.33334489000001</v>
      </c>
      <c r="BD43" s="257">
        <v>371.45166975000001</v>
      </c>
      <c r="BE43" s="341">
        <v>454.02569999999997</v>
      </c>
      <c r="BF43" s="341">
        <v>419.84809999999999</v>
      </c>
      <c r="BG43" s="341">
        <v>286.79669999999999</v>
      </c>
      <c r="BH43" s="341">
        <v>127.755</v>
      </c>
      <c r="BI43" s="341">
        <v>53.590719999999997</v>
      </c>
      <c r="BJ43" s="341">
        <v>45.675460000000001</v>
      </c>
      <c r="BK43" s="341">
        <v>28.935310000000001</v>
      </c>
      <c r="BL43" s="341">
        <v>36.459389999999999</v>
      </c>
      <c r="BM43" s="341">
        <v>54.735129999999998</v>
      </c>
      <c r="BN43" s="341">
        <v>94.929190000000006</v>
      </c>
      <c r="BO43" s="341">
        <v>217.58750000000001</v>
      </c>
      <c r="BP43" s="341">
        <v>371.44400000000002</v>
      </c>
      <c r="BQ43" s="341">
        <v>457.17009999999999</v>
      </c>
      <c r="BR43" s="341">
        <v>423.78309999999999</v>
      </c>
      <c r="BS43" s="341">
        <v>286.52600000000001</v>
      </c>
      <c r="BT43" s="341">
        <v>131.1705</v>
      </c>
      <c r="BU43" s="341">
        <v>56.635260000000002</v>
      </c>
      <c r="BV43" s="341">
        <v>45.218020000000003</v>
      </c>
    </row>
    <row r="44" spans="1:74" ht="11.1" customHeight="1" x14ac:dyDescent="0.2">
      <c r="A44" s="9" t="s">
        <v>162</v>
      </c>
      <c r="B44" s="212" t="s">
        <v>572</v>
      </c>
      <c r="C44" s="257">
        <v>6.9708894333</v>
      </c>
      <c r="D44" s="257">
        <v>2.6576033267999999</v>
      </c>
      <c r="E44" s="257">
        <v>25.789155049000001</v>
      </c>
      <c r="F44" s="257">
        <v>34.799910636</v>
      </c>
      <c r="G44" s="257">
        <v>155.13376589000001</v>
      </c>
      <c r="H44" s="257">
        <v>337.71747106999999</v>
      </c>
      <c r="I44" s="257">
        <v>413.4550863</v>
      </c>
      <c r="J44" s="257">
        <v>406.89372034000002</v>
      </c>
      <c r="K44" s="257">
        <v>224.58280497000001</v>
      </c>
      <c r="L44" s="257">
        <v>50.126328538000003</v>
      </c>
      <c r="M44" s="257">
        <v>4.3924930050000004</v>
      </c>
      <c r="N44" s="257">
        <v>2.4038699142</v>
      </c>
      <c r="O44" s="257">
        <v>6.6756712977000001</v>
      </c>
      <c r="P44" s="257">
        <v>2.7302574449999999</v>
      </c>
      <c r="Q44" s="257">
        <v>23.256145922000002</v>
      </c>
      <c r="R44" s="257">
        <v>35.382573600000001</v>
      </c>
      <c r="S44" s="257">
        <v>149.1392453</v>
      </c>
      <c r="T44" s="257">
        <v>341.30206880999998</v>
      </c>
      <c r="U44" s="257">
        <v>407.71428323999999</v>
      </c>
      <c r="V44" s="257">
        <v>416.98447680999999</v>
      </c>
      <c r="W44" s="257">
        <v>227.52797045</v>
      </c>
      <c r="X44" s="257">
        <v>45.968577146000001</v>
      </c>
      <c r="Y44" s="257">
        <v>3.1595949114000002</v>
      </c>
      <c r="Z44" s="257">
        <v>2.7420506571000001</v>
      </c>
      <c r="AA44" s="257">
        <v>5.7298724051000001</v>
      </c>
      <c r="AB44" s="257">
        <v>2.1642276153000002</v>
      </c>
      <c r="AC44" s="257">
        <v>24.463507622000002</v>
      </c>
      <c r="AD44" s="257">
        <v>38.370796986000002</v>
      </c>
      <c r="AE44" s="257">
        <v>156.98766638999999</v>
      </c>
      <c r="AF44" s="257">
        <v>345.76944772000002</v>
      </c>
      <c r="AG44" s="257">
        <v>408.84430119000001</v>
      </c>
      <c r="AH44" s="257">
        <v>405.83745001</v>
      </c>
      <c r="AI44" s="257">
        <v>222.48486631</v>
      </c>
      <c r="AJ44" s="257">
        <v>47.084492011000002</v>
      </c>
      <c r="AK44" s="257">
        <v>4.0824253815000002</v>
      </c>
      <c r="AL44" s="257">
        <v>5.0675460653000002</v>
      </c>
      <c r="AM44" s="257">
        <v>4.1097234662000002</v>
      </c>
      <c r="AN44" s="257">
        <v>2.3906338954000002</v>
      </c>
      <c r="AO44" s="257">
        <v>26.321243351</v>
      </c>
      <c r="AP44" s="257">
        <v>34.219729293999997</v>
      </c>
      <c r="AQ44" s="257">
        <v>156.57305912000001</v>
      </c>
      <c r="AR44" s="257">
        <v>353.17063417999998</v>
      </c>
      <c r="AS44" s="257">
        <v>411.98300246000002</v>
      </c>
      <c r="AT44" s="257">
        <v>404.96946747999999</v>
      </c>
      <c r="AU44" s="257">
        <v>238.70247859</v>
      </c>
      <c r="AV44" s="257">
        <v>55.231133667000002</v>
      </c>
      <c r="AW44" s="257">
        <v>5.0531570972999997</v>
      </c>
      <c r="AX44" s="257">
        <v>5.1439714006999999</v>
      </c>
      <c r="AY44" s="257">
        <v>5.5763476905999996</v>
      </c>
      <c r="AZ44" s="257">
        <v>4.0591419875000003</v>
      </c>
      <c r="BA44" s="257">
        <v>24.494625188000001</v>
      </c>
      <c r="BB44" s="257">
        <v>40.347535223999998</v>
      </c>
      <c r="BC44" s="257">
        <v>152.21101905</v>
      </c>
      <c r="BD44" s="257">
        <v>346.07904044999998</v>
      </c>
      <c r="BE44" s="341">
        <v>417.85649999999998</v>
      </c>
      <c r="BF44" s="341">
        <v>383.54930000000002</v>
      </c>
      <c r="BG44" s="341">
        <v>230.0446</v>
      </c>
      <c r="BH44" s="341">
        <v>52.890009999999997</v>
      </c>
      <c r="BI44" s="341">
        <v>5.3224419999999997</v>
      </c>
      <c r="BJ44" s="341">
        <v>4.6869690000000004</v>
      </c>
      <c r="BK44" s="341">
        <v>5.446993</v>
      </c>
      <c r="BL44" s="341">
        <v>5.8664779999999999</v>
      </c>
      <c r="BM44" s="341">
        <v>24.474049999999998</v>
      </c>
      <c r="BN44" s="341">
        <v>38.582560000000001</v>
      </c>
      <c r="BO44" s="341">
        <v>166.5925</v>
      </c>
      <c r="BP44" s="341">
        <v>349.99200000000002</v>
      </c>
      <c r="BQ44" s="341">
        <v>419.79070000000002</v>
      </c>
      <c r="BR44" s="341">
        <v>388.55779999999999</v>
      </c>
      <c r="BS44" s="341">
        <v>228.3374</v>
      </c>
      <c r="BT44" s="341">
        <v>54.836320000000001</v>
      </c>
      <c r="BU44" s="341">
        <v>5.8162079999999996</v>
      </c>
      <c r="BV44" s="341">
        <v>4.5875659999999998</v>
      </c>
    </row>
    <row r="45" spans="1:74" ht="11.1" customHeight="1" x14ac:dyDescent="0.2">
      <c r="A45" s="9" t="s">
        <v>163</v>
      </c>
      <c r="B45" s="212" t="s">
        <v>573</v>
      </c>
      <c r="C45" s="257">
        <v>16.991191142000002</v>
      </c>
      <c r="D45" s="257">
        <v>16.069257804999999</v>
      </c>
      <c r="E45" s="257">
        <v>68.727998823999997</v>
      </c>
      <c r="F45" s="257">
        <v>115.44430559</v>
      </c>
      <c r="G45" s="257">
        <v>280.24084151</v>
      </c>
      <c r="H45" s="257">
        <v>486.03651400000001</v>
      </c>
      <c r="I45" s="257">
        <v>554.28672193</v>
      </c>
      <c r="J45" s="257">
        <v>575.77106795999998</v>
      </c>
      <c r="K45" s="257">
        <v>375.49634450999997</v>
      </c>
      <c r="L45" s="257">
        <v>144.59166812999999</v>
      </c>
      <c r="M45" s="257">
        <v>37.856938133</v>
      </c>
      <c r="N45" s="257">
        <v>8.0097202667000005</v>
      </c>
      <c r="O45" s="257">
        <v>15.795589543</v>
      </c>
      <c r="P45" s="257">
        <v>16.254393034</v>
      </c>
      <c r="Q45" s="257">
        <v>62.040317127000002</v>
      </c>
      <c r="R45" s="257">
        <v>116.14238305000001</v>
      </c>
      <c r="S45" s="257">
        <v>275.566351</v>
      </c>
      <c r="T45" s="257">
        <v>491.13906446999999</v>
      </c>
      <c r="U45" s="257">
        <v>554.98853388999999</v>
      </c>
      <c r="V45" s="257">
        <v>585.87162766999995</v>
      </c>
      <c r="W45" s="257">
        <v>377.47728546000002</v>
      </c>
      <c r="X45" s="257">
        <v>140.24803846</v>
      </c>
      <c r="Y45" s="257">
        <v>34.514006362000003</v>
      </c>
      <c r="Z45" s="257">
        <v>8.9818977068999999</v>
      </c>
      <c r="AA45" s="257">
        <v>13.725008007</v>
      </c>
      <c r="AB45" s="257">
        <v>14.759311612999999</v>
      </c>
      <c r="AC45" s="257">
        <v>61.925691268999998</v>
      </c>
      <c r="AD45" s="257">
        <v>121.74834387999999</v>
      </c>
      <c r="AE45" s="257">
        <v>278.33147436000002</v>
      </c>
      <c r="AF45" s="257">
        <v>489.58315771999997</v>
      </c>
      <c r="AG45" s="257">
        <v>558.74998251</v>
      </c>
      <c r="AH45" s="257">
        <v>586.26917496999999</v>
      </c>
      <c r="AI45" s="257">
        <v>372.38990409000002</v>
      </c>
      <c r="AJ45" s="257">
        <v>145.59154415</v>
      </c>
      <c r="AK45" s="257">
        <v>34.390049490000003</v>
      </c>
      <c r="AL45" s="257">
        <v>11.026032884999999</v>
      </c>
      <c r="AM45" s="257">
        <v>11.176995278</v>
      </c>
      <c r="AN45" s="257">
        <v>16.252709907</v>
      </c>
      <c r="AO45" s="257">
        <v>62.103762609</v>
      </c>
      <c r="AP45" s="257">
        <v>113.61975771</v>
      </c>
      <c r="AQ45" s="257">
        <v>271.00619189999998</v>
      </c>
      <c r="AR45" s="257">
        <v>491.81448126999999</v>
      </c>
      <c r="AS45" s="257">
        <v>563.97586879999994</v>
      </c>
      <c r="AT45" s="257">
        <v>579.82037006999997</v>
      </c>
      <c r="AU45" s="257">
        <v>383.77337989</v>
      </c>
      <c r="AV45" s="257">
        <v>154.27764496</v>
      </c>
      <c r="AW45" s="257">
        <v>38.430430856000001</v>
      </c>
      <c r="AX45" s="257">
        <v>11.850715482</v>
      </c>
      <c r="AY45" s="257">
        <v>13.969875403</v>
      </c>
      <c r="AZ45" s="257">
        <v>21.991862369</v>
      </c>
      <c r="BA45" s="257">
        <v>63.734903997000004</v>
      </c>
      <c r="BB45" s="257">
        <v>122.34199987</v>
      </c>
      <c r="BC45" s="257">
        <v>269.6365596</v>
      </c>
      <c r="BD45" s="257">
        <v>494.95379876999999</v>
      </c>
      <c r="BE45" s="341">
        <v>576.49210000000005</v>
      </c>
      <c r="BF45" s="341">
        <v>573.76750000000004</v>
      </c>
      <c r="BG45" s="341">
        <v>381.7192</v>
      </c>
      <c r="BH45" s="341">
        <v>151.73179999999999</v>
      </c>
      <c r="BI45" s="341">
        <v>41.028799999999997</v>
      </c>
      <c r="BJ45" s="341">
        <v>10.77736</v>
      </c>
      <c r="BK45" s="341">
        <v>13.43479</v>
      </c>
      <c r="BL45" s="341">
        <v>22.709219999999998</v>
      </c>
      <c r="BM45" s="341">
        <v>67.239680000000007</v>
      </c>
      <c r="BN45" s="341">
        <v>118.1377</v>
      </c>
      <c r="BO45" s="341">
        <v>279.56380000000001</v>
      </c>
      <c r="BP45" s="341">
        <v>498.4461</v>
      </c>
      <c r="BQ45" s="341">
        <v>577.6952</v>
      </c>
      <c r="BR45" s="341">
        <v>578.53200000000004</v>
      </c>
      <c r="BS45" s="341">
        <v>388.46550000000002</v>
      </c>
      <c r="BT45" s="341">
        <v>155.40940000000001</v>
      </c>
      <c r="BU45" s="341">
        <v>41.493609999999997</v>
      </c>
      <c r="BV45" s="341">
        <v>10.80517</v>
      </c>
    </row>
    <row r="46" spans="1:74" ht="11.1" customHeight="1" x14ac:dyDescent="0.2">
      <c r="A46" s="9" t="s">
        <v>164</v>
      </c>
      <c r="B46" s="212" t="s">
        <v>574</v>
      </c>
      <c r="C46" s="257">
        <v>0.69885562582000005</v>
      </c>
      <c r="D46" s="257">
        <v>1.7815535437000001</v>
      </c>
      <c r="E46" s="257">
        <v>15.633862559000001</v>
      </c>
      <c r="F46" s="257">
        <v>39.238202256000001</v>
      </c>
      <c r="G46" s="257">
        <v>119.67815471</v>
      </c>
      <c r="H46" s="257">
        <v>261.26845875999999</v>
      </c>
      <c r="I46" s="257">
        <v>392.54388231000001</v>
      </c>
      <c r="J46" s="257">
        <v>333.72083562</v>
      </c>
      <c r="K46" s="257">
        <v>195.65509291000001</v>
      </c>
      <c r="L46" s="257">
        <v>59.790262706</v>
      </c>
      <c r="M46" s="257">
        <v>10.531780621999999</v>
      </c>
      <c r="N46" s="257">
        <v>0</v>
      </c>
      <c r="O46" s="257">
        <v>1.008408102</v>
      </c>
      <c r="P46" s="257">
        <v>2.5046525540000002</v>
      </c>
      <c r="Q46" s="257">
        <v>13.717735745000001</v>
      </c>
      <c r="R46" s="257">
        <v>40.072570374999998</v>
      </c>
      <c r="S46" s="257">
        <v>118.7031861</v>
      </c>
      <c r="T46" s="257">
        <v>264.48230040999999</v>
      </c>
      <c r="U46" s="257">
        <v>397.12989768</v>
      </c>
      <c r="V46" s="257">
        <v>332.77893434999999</v>
      </c>
      <c r="W46" s="257">
        <v>199.10491377</v>
      </c>
      <c r="X46" s="257">
        <v>63.809212463000001</v>
      </c>
      <c r="Y46" s="257">
        <v>11.198775929</v>
      </c>
      <c r="Z46" s="257">
        <v>0</v>
      </c>
      <c r="AA46" s="257">
        <v>1.0580653686999999</v>
      </c>
      <c r="AB46" s="257">
        <v>3.3734140593999999</v>
      </c>
      <c r="AC46" s="257">
        <v>16.235834115999999</v>
      </c>
      <c r="AD46" s="257">
        <v>40.999715170999998</v>
      </c>
      <c r="AE46" s="257">
        <v>114.06978377999999</v>
      </c>
      <c r="AF46" s="257">
        <v>273.81155424999997</v>
      </c>
      <c r="AG46" s="257">
        <v>387.79899207</v>
      </c>
      <c r="AH46" s="257">
        <v>338.88785611999998</v>
      </c>
      <c r="AI46" s="257">
        <v>202.99631352</v>
      </c>
      <c r="AJ46" s="257">
        <v>65.499995357000003</v>
      </c>
      <c r="AK46" s="257">
        <v>10.346719736000001</v>
      </c>
      <c r="AL46" s="257">
        <v>0</v>
      </c>
      <c r="AM46" s="257">
        <v>0.91409415589999998</v>
      </c>
      <c r="AN46" s="257">
        <v>3.982586059</v>
      </c>
      <c r="AO46" s="257">
        <v>18.209798072000002</v>
      </c>
      <c r="AP46" s="257">
        <v>41.340535521</v>
      </c>
      <c r="AQ46" s="257">
        <v>107.63278582</v>
      </c>
      <c r="AR46" s="257">
        <v>275.05609055999997</v>
      </c>
      <c r="AS46" s="257">
        <v>385.80104768000001</v>
      </c>
      <c r="AT46" s="257">
        <v>338.90779759999998</v>
      </c>
      <c r="AU46" s="257">
        <v>205.51507688000001</v>
      </c>
      <c r="AV46" s="257">
        <v>70.335585863000006</v>
      </c>
      <c r="AW46" s="257">
        <v>10.496958458</v>
      </c>
      <c r="AX46" s="257">
        <v>0</v>
      </c>
      <c r="AY46" s="257">
        <v>0.91409415589999998</v>
      </c>
      <c r="AZ46" s="257">
        <v>4.1688163932000002</v>
      </c>
      <c r="BA46" s="257">
        <v>19.001873146000001</v>
      </c>
      <c r="BB46" s="257">
        <v>41.932505536999997</v>
      </c>
      <c r="BC46" s="257">
        <v>105.19455006</v>
      </c>
      <c r="BD46" s="257">
        <v>278.89897559000002</v>
      </c>
      <c r="BE46" s="341">
        <v>384.4128</v>
      </c>
      <c r="BF46" s="341">
        <v>334.56259999999997</v>
      </c>
      <c r="BG46" s="341">
        <v>203.3228</v>
      </c>
      <c r="BH46" s="341">
        <v>72.725020000000001</v>
      </c>
      <c r="BI46" s="341">
        <v>11.35746</v>
      </c>
      <c r="BJ46" s="341">
        <v>0.1162469</v>
      </c>
      <c r="BK46" s="341">
        <v>1.3665849999999999</v>
      </c>
      <c r="BL46" s="341">
        <v>4.2555889999999996</v>
      </c>
      <c r="BM46" s="341">
        <v>19.134429999999998</v>
      </c>
      <c r="BN46" s="341">
        <v>45.29768</v>
      </c>
      <c r="BO46" s="341">
        <v>110.8074</v>
      </c>
      <c r="BP46" s="341">
        <v>281.22809999999998</v>
      </c>
      <c r="BQ46" s="341">
        <v>385.16199999999998</v>
      </c>
      <c r="BR46" s="341">
        <v>335.76339999999999</v>
      </c>
      <c r="BS46" s="341">
        <v>203.74260000000001</v>
      </c>
      <c r="BT46" s="341">
        <v>72.256339999999994</v>
      </c>
      <c r="BU46" s="341">
        <v>10.79496</v>
      </c>
      <c r="BV46" s="341">
        <v>0.1453448</v>
      </c>
    </row>
    <row r="47" spans="1:74" ht="11.1" customHeight="1" x14ac:dyDescent="0.2">
      <c r="A47" s="9" t="s">
        <v>165</v>
      </c>
      <c r="B47" s="212" t="s">
        <v>575</v>
      </c>
      <c r="C47" s="257">
        <v>7.9007703433999996</v>
      </c>
      <c r="D47" s="257">
        <v>6.6708133113999999</v>
      </c>
      <c r="E47" s="257">
        <v>11.290840641000001</v>
      </c>
      <c r="F47" s="257">
        <v>16.577150251999999</v>
      </c>
      <c r="G47" s="257">
        <v>46.360700338999997</v>
      </c>
      <c r="H47" s="257">
        <v>102.72333521</v>
      </c>
      <c r="I47" s="257">
        <v>231.66413535000001</v>
      </c>
      <c r="J47" s="257">
        <v>217.29061440999999</v>
      </c>
      <c r="K47" s="257">
        <v>139.4938454</v>
      </c>
      <c r="L47" s="257">
        <v>35.916929604000003</v>
      </c>
      <c r="M47" s="257">
        <v>13.728287464999999</v>
      </c>
      <c r="N47" s="257">
        <v>8.3391993453000008</v>
      </c>
      <c r="O47" s="257">
        <v>8.5914503418999999</v>
      </c>
      <c r="P47" s="257">
        <v>6.8102485479999997</v>
      </c>
      <c r="Q47" s="257">
        <v>10.533294449</v>
      </c>
      <c r="R47" s="257">
        <v>16.883223895</v>
      </c>
      <c r="S47" s="257">
        <v>48.184126106000001</v>
      </c>
      <c r="T47" s="257">
        <v>105.04586909</v>
      </c>
      <c r="U47" s="257">
        <v>236.92158860999999</v>
      </c>
      <c r="V47" s="257">
        <v>219.14474933</v>
      </c>
      <c r="W47" s="257">
        <v>145.07062687000001</v>
      </c>
      <c r="X47" s="257">
        <v>42.133560543999998</v>
      </c>
      <c r="Y47" s="257">
        <v>14.604149583</v>
      </c>
      <c r="Z47" s="257">
        <v>8.2506886131999995</v>
      </c>
      <c r="AA47" s="257">
        <v>8.9420340312000004</v>
      </c>
      <c r="AB47" s="257">
        <v>7.4319316667999997</v>
      </c>
      <c r="AC47" s="257">
        <v>12.395288007</v>
      </c>
      <c r="AD47" s="257">
        <v>17.653865148000001</v>
      </c>
      <c r="AE47" s="257">
        <v>46.298836776999998</v>
      </c>
      <c r="AF47" s="257">
        <v>115.85843946999999</v>
      </c>
      <c r="AG47" s="257">
        <v>232.59029154999999</v>
      </c>
      <c r="AH47" s="257">
        <v>222.24830888</v>
      </c>
      <c r="AI47" s="257">
        <v>156.18257467000001</v>
      </c>
      <c r="AJ47" s="257">
        <v>48.845340208000003</v>
      </c>
      <c r="AK47" s="257">
        <v>14.256779133</v>
      </c>
      <c r="AL47" s="257">
        <v>8.5577030221000001</v>
      </c>
      <c r="AM47" s="257">
        <v>8.9121027330999993</v>
      </c>
      <c r="AN47" s="257">
        <v>8.3846669396000006</v>
      </c>
      <c r="AO47" s="257">
        <v>12.913051596000001</v>
      </c>
      <c r="AP47" s="257">
        <v>19.408396856</v>
      </c>
      <c r="AQ47" s="257">
        <v>44.748297516999997</v>
      </c>
      <c r="AR47" s="257">
        <v>116.31482644</v>
      </c>
      <c r="AS47" s="257">
        <v>224.41870080999999</v>
      </c>
      <c r="AT47" s="257">
        <v>227.14912874000001</v>
      </c>
      <c r="AU47" s="257">
        <v>156.14122409000001</v>
      </c>
      <c r="AV47" s="257">
        <v>50.962377787000001</v>
      </c>
      <c r="AW47" s="257">
        <v>14.324898865</v>
      </c>
      <c r="AX47" s="257">
        <v>8.4617191833999996</v>
      </c>
      <c r="AY47" s="257">
        <v>8.8006311998999998</v>
      </c>
      <c r="AZ47" s="257">
        <v>8.4229463250999999</v>
      </c>
      <c r="BA47" s="257">
        <v>13.055757631000001</v>
      </c>
      <c r="BB47" s="257">
        <v>20.021599903999999</v>
      </c>
      <c r="BC47" s="257">
        <v>44.461472120000003</v>
      </c>
      <c r="BD47" s="257">
        <v>120.5213608</v>
      </c>
      <c r="BE47" s="341">
        <v>228.9614</v>
      </c>
      <c r="BF47" s="341">
        <v>231.4811</v>
      </c>
      <c r="BG47" s="341">
        <v>160.2895</v>
      </c>
      <c r="BH47" s="341">
        <v>54.495800000000003</v>
      </c>
      <c r="BI47" s="341">
        <v>14.99047</v>
      </c>
      <c r="BJ47" s="341">
        <v>8.5666969999999996</v>
      </c>
      <c r="BK47" s="341">
        <v>9.6398250000000001</v>
      </c>
      <c r="BL47" s="341">
        <v>8.4700279999999992</v>
      </c>
      <c r="BM47" s="341">
        <v>12.69929</v>
      </c>
      <c r="BN47" s="341">
        <v>20.780799999999999</v>
      </c>
      <c r="BO47" s="341">
        <v>44.927460000000004</v>
      </c>
      <c r="BP47" s="341">
        <v>119.07299999999999</v>
      </c>
      <c r="BQ47" s="341">
        <v>229.40530000000001</v>
      </c>
      <c r="BR47" s="341">
        <v>229.9119</v>
      </c>
      <c r="BS47" s="341">
        <v>157.95910000000001</v>
      </c>
      <c r="BT47" s="341">
        <v>52.315429999999999</v>
      </c>
      <c r="BU47" s="341">
        <v>14.29494</v>
      </c>
      <c r="BV47" s="341">
        <v>8.5369089999999996</v>
      </c>
    </row>
    <row r="48" spans="1:74" ht="11.1" customHeight="1" x14ac:dyDescent="0.2">
      <c r="A48" s="9" t="s">
        <v>166</v>
      </c>
      <c r="B48" s="213" t="s">
        <v>603</v>
      </c>
      <c r="C48" s="255">
        <v>9.8105668041000005</v>
      </c>
      <c r="D48" s="255">
        <v>8.7726745788000002</v>
      </c>
      <c r="E48" s="255">
        <v>22.898055298999999</v>
      </c>
      <c r="F48" s="255">
        <v>37.037410743999999</v>
      </c>
      <c r="G48" s="255">
        <v>114.60972452</v>
      </c>
      <c r="H48" s="255">
        <v>241.44632963999999</v>
      </c>
      <c r="I48" s="255">
        <v>348.35435503000002</v>
      </c>
      <c r="J48" s="255">
        <v>318.66228423000001</v>
      </c>
      <c r="K48" s="255">
        <v>176.24033347</v>
      </c>
      <c r="L48" s="255">
        <v>56.677926145000001</v>
      </c>
      <c r="M48" s="255">
        <v>17.030052287</v>
      </c>
      <c r="N48" s="255">
        <v>9.5428272566000008</v>
      </c>
      <c r="O48" s="255">
        <v>9.7689343055000002</v>
      </c>
      <c r="P48" s="255">
        <v>9.2016187982000002</v>
      </c>
      <c r="Q48" s="255">
        <v>21.505605105000001</v>
      </c>
      <c r="R48" s="255">
        <v>37.901235450999998</v>
      </c>
      <c r="S48" s="255">
        <v>112.45262047</v>
      </c>
      <c r="T48" s="255">
        <v>245.4783827</v>
      </c>
      <c r="U48" s="255">
        <v>349.01424407000002</v>
      </c>
      <c r="V48" s="255">
        <v>323.07828228</v>
      </c>
      <c r="W48" s="255">
        <v>177.40459078000001</v>
      </c>
      <c r="X48" s="255">
        <v>57.270721946999998</v>
      </c>
      <c r="Y48" s="255">
        <v>16.240390897000001</v>
      </c>
      <c r="Z48" s="255">
        <v>9.9685865604000004</v>
      </c>
      <c r="AA48" s="255">
        <v>9.5524342886000007</v>
      </c>
      <c r="AB48" s="255">
        <v>9.0110241181999999</v>
      </c>
      <c r="AC48" s="255">
        <v>23.065697643</v>
      </c>
      <c r="AD48" s="255">
        <v>40.694451923999999</v>
      </c>
      <c r="AE48" s="255">
        <v>116.74427329</v>
      </c>
      <c r="AF48" s="255">
        <v>246.56287977</v>
      </c>
      <c r="AG48" s="255">
        <v>346.16615762999999</v>
      </c>
      <c r="AH48" s="255">
        <v>320.13119970999998</v>
      </c>
      <c r="AI48" s="255">
        <v>178.79815693</v>
      </c>
      <c r="AJ48" s="255">
        <v>59.365214807000001</v>
      </c>
      <c r="AK48" s="255">
        <v>17.081949432999998</v>
      </c>
      <c r="AL48" s="255">
        <v>12.028744639999999</v>
      </c>
      <c r="AM48" s="255">
        <v>8.8478145605999998</v>
      </c>
      <c r="AN48" s="255">
        <v>9.5020179361999997</v>
      </c>
      <c r="AO48" s="255">
        <v>24.461952353000001</v>
      </c>
      <c r="AP48" s="255">
        <v>39.421244238</v>
      </c>
      <c r="AQ48" s="255">
        <v>115.62151443</v>
      </c>
      <c r="AR48" s="255">
        <v>250.32796771</v>
      </c>
      <c r="AS48" s="255">
        <v>346.39311996999999</v>
      </c>
      <c r="AT48" s="255">
        <v>323.37298944000003</v>
      </c>
      <c r="AU48" s="255">
        <v>187.27199945999999</v>
      </c>
      <c r="AV48" s="255">
        <v>63.310812140000003</v>
      </c>
      <c r="AW48" s="255">
        <v>18.10335963</v>
      </c>
      <c r="AX48" s="255">
        <v>12.356962301999999</v>
      </c>
      <c r="AY48" s="255">
        <v>9.3410584452999998</v>
      </c>
      <c r="AZ48" s="255">
        <v>10.999261033</v>
      </c>
      <c r="BA48" s="255">
        <v>24.476911470000001</v>
      </c>
      <c r="BB48" s="255">
        <v>42.540993059000002</v>
      </c>
      <c r="BC48" s="255">
        <v>114.33968474</v>
      </c>
      <c r="BD48" s="255">
        <v>251.2613762</v>
      </c>
      <c r="BE48" s="342">
        <v>351.98599999999999</v>
      </c>
      <c r="BF48" s="342">
        <v>316.36149999999998</v>
      </c>
      <c r="BG48" s="342">
        <v>186.9598</v>
      </c>
      <c r="BH48" s="342">
        <v>62.95478</v>
      </c>
      <c r="BI48" s="342">
        <v>19.04496</v>
      </c>
      <c r="BJ48" s="342">
        <v>11.97696</v>
      </c>
      <c r="BK48" s="342">
        <v>9.2770519999999994</v>
      </c>
      <c r="BL48" s="342">
        <v>11.96814</v>
      </c>
      <c r="BM48" s="342">
        <v>24.613499999999998</v>
      </c>
      <c r="BN48" s="342">
        <v>42.584989999999998</v>
      </c>
      <c r="BO48" s="342">
        <v>122.15770000000001</v>
      </c>
      <c r="BP48" s="342">
        <v>252.62309999999999</v>
      </c>
      <c r="BQ48" s="342">
        <v>353.48579999999998</v>
      </c>
      <c r="BR48" s="342">
        <v>320.37909999999999</v>
      </c>
      <c r="BS48" s="342">
        <v>187.31549999999999</v>
      </c>
      <c r="BT48" s="342">
        <v>64.128600000000006</v>
      </c>
      <c r="BU48" s="342">
        <v>19.636050000000001</v>
      </c>
      <c r="BV48" s="342">
        <v>11.91221</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43"/>
      <c r="AZ49" s="343"/>
      <c r="BA49" s="343"/>
      <c r="BB49" s="343"/>
      <c r="BC49" s="343"/>
      <c r="BD49" s="727"/>
      <c r="BE49" s="727"/>
      <c r="BF49" s="727"/>
      <c r="BG49" s="343"/>
      <c r="BH49" s="343"/>
      <c r="BI49" s="343"/>
      <c r="BJ49" s="343"/>
      <c r="BK49" s="343"/>
      <c r="BL49" s="343"/>
      <c r="BM49" s="343"/>
      <c r="BN49" s="343"/>
      <c r="BO49" s="343"/>
      <c r="BP49" s="343"/>
      <c r="BQ49" s="343"/>
      <c r="BR49" s="343"/>
      <c r="BS49" s="343"/>
      <c r="BT49" s="343"/>
      <c r="BU49" s="343"/>
      <c r="BV49" s="343"/>
    </row>
    <row r="50" spans="1:74" s="197" customFormat="1" ht="12" customHeight="1" x14ac:dyDescent="0.2">
      <c r="A50" s="148"/>
      <c r="B50" s="859" t="s">
        <v>1016</v>
      </c>
      <c r="C50" s="800"/>
      <c r="D50" s="800"/>
      <c r="E50" s="800"/>
      <c r="F50" s="800"/>
      <c r="G50" s="800"/>
      <c r="H50" s="800"/>
      <c r="I50" s="800"/>
      <c r="J50" s="800"/>
      <c r="K50" s="800"/>
      <c r="L50" s="800"/>
      <c r="M50" s="800"/>
      <c r="N50" s="800"/>
      <c r="O50" s="800"/>
      <c r="P50" s="800"/>
      <c r="Q50" s="800"/>
      <c r="AY50" s="505"/>
      <c r="AZ50" s="505"/>
      <c r="BA50" s="505"/>
      <c r="BB50" s="505"/>
      <c r="BC50" s="505"/>
      <c r="BD50" s="728"/>
      <c r="BE50" s="728"/>
      <c r="BF50" s="728"/>
      <c r="BG50" s="505"/>
      <c r="BH50" s="505"/>
      <c r="BI50" s="505"/>
      <c r="BJ50" s="505"/>
    </row>
    <row r="51" spans="1:74" s="472" customFormat="1" ht="12" customHeight="1" x14ac:dyDescent="0.2">
      <c r="A51" s="469"/>
      <c r="B51" s="789" t="s">
        <v>175</v>
      </c>
      <c r="C51" s="789"/>
      <c r="D51" s="789"/>
      <c r="E51" s="789"/>
      <c r="F51" s="789"/>
      <c r="G51" s="789"/>
      <c r="H51" s="789"/>
      <c r="I51" s="789"/>
      <c r="J51" s="789"/>
      <c r="K51" s="789"/>
      <c r="L51" s="789"/>
      <c r="M51" s="789"/>
      <c r="N51" s="789"/>
      <c r="O51" s="789"/>
      <c r="P51" s="789"/>
      <c r="Q51" s="789"/>
      <c r="AY51" s="506"/>
      <c r="AZ51" s="506"/>
      <c r="BA51" s="506"/>
      <c r="BB51" s="506"/>
      <c r="BC51" s="506"/>
      <c r="BD51" s="729"/>
      <c r="BE51" s="729"/>
      <c r="BF51" s="729"/>
      <c r="BG51" s="506"/>
      <c r="BH51" s="506"/>
      <c r="BI51" s="506"/>
      <c r="BJ51" s="506"/>
    </row>
    <row r="52" spans="1:74" s="472" customFormat="1" ht="12" customHeight="1" x14ac:dyDescent="0.2">
      <c r="A52" s="473"/>
      <c r="B52" s="860" t="s">
        <v>176</v>
      </c>
      <c r="C52" s="790"/>
      <c r="D52" s="790"/>
      <c r="E52" s="790"/>
      <c r="F52" s="790"/>
      <c r="G52" s="790"/>
      <c r="H52" s="790"/>
      <c r="I52" s="790"/>
      <c r="J52" s="790"/>
      <c r="K52" s="790"/>
      <c r="L52" s="790"/>
      <c r="M52" s="790"/>
      <c r="N52" s="790"/>
      <c r="O52" s="790"/>
      <c r="P52" s="790"/>
      <c r="Q52" s="786"/>
      <c r="AY52" s="506"/>
      <c r="AZ52" s="506"/>
      <c r="BA52" s="506"/>
      <c r="BB52" s="506"/>
      <c r="BC52" s="506"/>
      <c r="BD52" s="729"/>
      <c r="BE52" s="729"/>
      <c r="BF52" s="729"/>
      <c r="BG52" s="506"/>
      <c r="BH52" s="506"/>
      <c r="BI52" s="506"/>
      <c r="BJ52" s="506"/>
    </row>
    <row r="53" spans="1:74" s="472" customFormat="1" ht="12" customHeight="1" x14ac:dyDescent="0.2">
      <c r="A53" s="473"/>
      <c r="B53" s="860" t="s">
        <v>171</v>
      </c>
      <c r="C53" s="790"/>
      <c r="D53" s="790"/>
      <c r="E53" s="790"/>
      <c r="F53" s="790"/>
      <c r="G53" s="790"/>
      <c r="H53" s="790"/>
      <c r="I53" s="790"/>
      <c r="J53" s="790"/>
      <c r="K53" s="790"/>
      <c r="L53" s="790"/>
      <c r="M53" s="790"/>
      <c r="N53" s="790"/>
      <c r="O53" s="790"/>
      <c r="P53" s="790"/>
      <c r="Q53" s="786"/>
      <c r="AY53" s="506"/>
      <c r="AZ53" s="506"/>
      <c r="BA53" s="506"/>
      <c r="BB53" s="506"/>
      <c r="BC53" s="506"/>
      <c r="BD53" s="729"/>
      <c r="BE53" s="729"/>
      <c r="BF53" s="729"/>
      <c r="BG53" s="506"/>
      <c r="BH53" s="506"/>
      <c r="BI53" s="506"/>
      <c r="BJ53" s="506"/>
    </row>
    <row r="54" spans="1:74" s="472" customFormat="1" ht="12" customHeight="1" x14ac:dyDescent="0.2">
      <c r="A54" s="473"/>
      <c r="B54" s="860" t="s">
        <v>481</v>
      </c>
      <c r="C54" s="790"/>
      <c r="D54" s="790"/>
      <c r="E54" s="790"/>
      <c r="F54" s="790"/>
      <c r="G54" s="790"/>
      <c r="H54" s="790"/>
      <c r="I54" s="790"/>
      <c r="J54" s="790"/>
      <c r="K54" s="790"/>
      <c r="L54" s="790"/>
      <c r="M54" s="790"/>
      <c r="N54" s="790"/>
      <c r="O54" s="790"/>
      <c r="P54" s="790"/>
      <c r="Q54" s="786"/>
      <c r="AY54" s="506"/>
      <c r="AZ54" s="506"/>
      <c r="BA54" s="506"/>
      <c r="BB54" s="506"/>
      <c r="BC54" s="506"/>
      <c r="BD54" s="729"/>
      <c r="BE54" s="729"/>
      <c r="BF54" s="729"/>
      <c r="BG54" s="506"/>
      <c r="BH54" s="506"/>
      <c r="BI54" s="506"/>
      <c r="BJ54" s="506"/>
    </row>
    <row r="55" spans="1:74" s="474" customFormat="1" ht="12" customHeight="1" x14ac:dyDescent="0.2">
      <c r="A55" s="473"/>
      <c r="B55" s="860" t="s">
        <v>172</v>
      </c>
      <c r="C55" s="790"/>
      <c r="D55" s="790"/>
      <c r="E55" s="790"/>
      <c r="F55" s="790"/>
      <c r="G55" s="790"/>
      <c r="H55" s="790"/>
      <c r="I55" s="790"/>
      <c r="J55" s="790"/>
      <c r="K55" s="790"/>
      <c r="L55" s="790"/>
      <c r="M55" s="790"/>
      <c r="N55" s="790"/>
      <c r="O55" s="790"/>
      <c r="P55" s="790"/>
      <c r="Q55" s="786"/>
      <c r="AY55" s="507"/>
      <c r="AZ55" s="507"/>
      <c r="BA55" s="507"/>
      <c r="BB55" s="507"/>
      <c r="BC55" s="507"/>
      <c r="BD55" s="730"/>
      <c r="BE55" s="730"/>
      <c r="BF55" s="730"/>
      <c r="BG55" s="507"/>
      <c r="BH55" s="507"/>
      <c r="BI55" s="507"/>
      <c r="BJ55" s="507"/>
    </row>
    <row r="56" spans="1:74" s="474" customFormat="1" ht="12" customHeight="1" x14ac:dyDescent="0.2">
      <c r="A56" s="473"/>
      <c r="B56" s="789" t="s">
        <v>173</v>
      </c>
      <c r="C56" s="790"/>
      <c r="D56" s="790"/>
      <c r="E56" s="790"/>
      <c r="F56" s="790"/>
      <c r="G56" s="790"/>
      <c r="H56" s="790"/>
      <c r="I56" s="790"/>
      <c r="J56" s="790"/>
      <c r="K56" s="790"/>
      <c r="L56" s="790"/>
      <c r="M56" s="790"/>
      <c r="N56" s="790"/>
      <c r="O56" s="790"/>
      <c r="P56" s="790"/>
      <c r="Q56" s="786"/>
      <c r="AY56" s="507"/>
      <c r="AZ56" s="507"/>
      <c r="BA56" s="507"/>
      <c r="BB56" s="507"/>
      <c r="BC56" s="507"/>
      <c r="BD56" s="730"/>
      <c r="BE56" s="730"/>
      <c r="BF56" s="730"/>
      <c r="BG56" s="507"/>
      <c r="BH56" s="507"/>
      <c r="BI56" s="507"/>
      <c r="BJ56" s="507"/>
    </row>
    <row r="57" spans="1:74" s="474" customFormat="1" ht="12" customHeight="1" x14ac:dyDescent="0.2">
      <c r="A57" s="436"/>
      <c r="B57" s="806" t="s">
        <v>174</v>
      </c>
      <c r="C57" s="786"/>
      <c r="D57" s="786"/>
      <c r="E57" s="786"/>
      <c r="F57" s="786"/>
      <c r="G57" s="786"/>
      <c r="H57" s="786"/>
      <c r="I57" s="786"/>
      <c r="J57" s="786"/>
      <c r="K57" s="786"/>
      <c r="L57" s="786"/>
      <c r="M57" s="786"/>
      <c r="N57" s="786"/>
      <c r="O57" s="786"/>
      <c r="P57" s="786"/>
      <c r="Q57" s="786"/>
      <c r="AY57" s="507"/>
      <c r="AZ57" s="507"/>
      <c r="BA57" s="507"/>
      <c r="BB57" s="507"/>
      <c r="BC57" s="507"/>
      <c r="BD57" s="730"/>
      <c r="BE57" s="730"/>
      <c r="BF57" s="730"/>
      <c r="BG57" s="507"/>
      <c r="BH57" s="507"/>
      <c r="BI57" s="507"/>
      <c r="BJ57" s="507"/>
    </row>
    <row r="58" spans="1:74" x14ac:dyDescent="0.15">
      <c r="BK58" s="344"/>
      <c r="BL58" s="344"/>
      <c r="BM58" s="344"/>
      <c r="BN58" s="344"/>
      <c r="BO58" s="344"/>
      <c r="BP58" s="344"/>
      <c r="BQ58" s="344"/>
      <c r="BR58" s="344"/>
      <c r="BS58" s="344"/>
      <c r="BT58" s="344"/>
      <c r="BU58" s="344"/>
      <c r="BV58" s="344"/>
    </row>
    <row r="59" spans="1:74" x14ac:dyDescent="0.15">
      <c r="BK59" s="344"/>
      <c r="BL59" s="344"/>
      <c r="BM59" s="344"/>
      <c r="BN59" s="344"/>
      <c r="BO59" s="344"/>
      <c r="BP59" s="344"/>
      <c r="BQ59" s="344"/>
      <c r="BR59" s="344"/>
      <c r="BS59" s="344"/>
      <c r="BT59" s="344"/>
      <c r="BU59" s="344"/>
      <c r="BV59" s="344"/>
    </row>
    <row r="60" spans="1:74" x14ac:dyDescent="0.15">
      <c r="BK60" s="344"/>
      <c r="BL60" s="344"/>
      <c r="BM60" s="344"/>
      <c r="BN60" s="344"/>
      <c r="BO60" s="344"/>
      <c r="BP60" s="344"/>
      <c r="BQ60" s="344"/>
      <c r="BR60" s="344"/>
      <c r="BS60" s="344"/>
      <c r="BT60" s="344"/>
      <c r="BU60" s="344"/>
      <c r="BV60" s="344"/>
    </row>
    <row r="61" spans="1:74" x14ac:dyDescent="0.15">
      <c r="BK61" s="344"/>
      <c r="BL61" s="344"/>
      <c r="BM61" s="344"/>
      <c r="BN61" s="344"/>
      <c r="BO61" s="344"/>
      <c r="BP61" s="344"/>
      <c r="BQ61" s="344"/>
      <c r="BR61" s="344"/>
      <c r="BS61" s="344"/>
      <c r="BT61" s="344"/>
      <c r="BU61" s="344"/>
      <c r="BV61" s="344"/>
    </row>
    <row r="62" spans="1:74" x14ac:dyDescent="0.15">
      <c r="BK62" s="344"/>
      <c r="BL62" s="344"/>
      <c r="BM62" s="344"/>
      <c r="BN62" s="344"/>
      <c r="BO62" s="344"/>
      <c r="BP62" s="344"/>
      <c r="BQ62" s="344"/>
      <c r="BR62" s="344"/>
      <c r="BS62" s="344"/>
      <c r="BT62" s="344"/>
      <c r="BU62" s="344"/>
      <c r="BV62" s="344"/>
    </row>
    <row r="63" spans="1:74" x14ac:dyDescent="0.15">
      <c r="BK63" s="344"/>
      <c r="BL63" s="344"/>
      <c r="BM63" s="344"/>
      <c r="BN63" s="344"/>
      <c r="BO63" s="344"/>
      <c r="BP63" s="344"/>
      <c r="BQ63" s="344"/>
      <c r="BR63" s="344"/>
      <c r="BS63" s="344"/>
      <c r="BT63" s="344"/>
      <c r="BU63" s="344"/>
      <c r="BV63" s="344"/>
    </row>
    <row r="64" spans="1:74" x14ac:dyDescent="0.15">
      <c r="BK64" s="344"/>
      <c r="BL64" s="344"/>
      <c r="BM64" s="344"/>
      <c r="BN64" s="344"/>
      <c r="BO64" s="344"/>
      <c r="BP64" s="344"/>
      <c r="BQ64" s="344"/>
      <c r="BR64" s="344"/>
      <c r="BS64" s="344"/>
      <c r="BT64" s="344"/>
      <c r="BU64" s="344"/>
      <c r="BV64" s="344"/>
    </row>
    <row r="65" spans="63:74" x14ac:dyDescent="0.15">
      <c r="BK65" s="344"/>
      <c r="BL65" s="344"/>
      <c r="BM65" s="344"/>
      <c r="BN65" s="344"/>
      <c r="BO65" s="344"/>
      <c r="BP65" s="344"/>
      <c r="BQ65" s="344"/>
      <c r="BR65" s="344"/>
      <c r="BS65" s="344"/>
      <c r="BT65" s="344"/>
      <c r="BU65" s="344"/>
      <c r="BV65" s="344"/>
    </row>
    <row r="66" spans="63:74" x14ac:dyDescent="0.15">
      <c r="BK66" s="344"/>
      <c r="BL66" s="344"/>
      <c r="BM66" s="344"/>
      <c r="BN66" s="344"/>
      <c r="BO66" s="344"/>
      <c r="BP66" s="344"/>
      <c r="BQ66" s="344"/>
      <c r="BR66" s="344"/>
      <c r="BS66" s="344"/>
      <c r="BT66" s="344"/>
      <c r="BU66" s="344"/>
      <c r="BV66" s="344"/>
    </row>
    <row r="67" spans="63:74" x14ac:dyDescent="0.15">
      <c r="BK67" s="344"/>
      <c r="BL67" s="344"/>
      <c r="BM67" s="344"/>
      <c r="BN67" s="344"/>
      <c r="BO67" s="344"/>
      <c r="BP67" s="344"/>
      <c r="BQ67" s="344"/>
      <c r="BR67" s="344"/>
      <c r="BS67" s="344"/>
      <c r="BT67" s="344"/>
      <c r="BU67" s="344"/>
      <c r="BV67" s="344"/>
    </row>
    <row r="68" spans="63:74" x14ac:dyDescent="0.15">
      <c r="BK68" s="344"/>
      <c r="BL68" s="344"/>
      <c r="BM68" s="344"/>
      <c r="BN68" s="344"/>
      <c r="BO68" s="344"/>
      <c r="BP68" s="344"/>
      <c r="BQ68" s="344"/>
      <c r="BR68" s="344"/>
      <c r="BS68" s="344"/>
      <c r="BT68" s="344"/>
      <c r="BU68" s="344"/>
      <c r="BV68" s="344"/>
    </row>
    <row r="69" spans="63:74" x14ac:dyDescent="0.15">
      <c r="BK69" s="344"/>
      <c r="BL69" s="344"/>
      <c r="BM69" s="344"/>
      <c r="BN69" s="344"/>
      <c r="BO69" s="344"/>
      <c r="BP69" s="344"/>
      <c r="BQ69" s="344"/>
      <c r="BR69" s="344"/>
      <c r="BS69" s="344"/>
      <c r="BT69" s="344"/>
      <c r="BU69" s="344"/>
      <c r="BV69" s="344"/>
    </row>
    <row r="70" spans="63:74" x14ac:dyDescent="0.15">
      <c r="BK70" s="344"/>
      <c r="BL70" s="344"/>
      <c r="BM70" s="344"/>
      <c r="BN70" s="344"/>
      <c r="BO70" s="344"/>
      <c r="BP70" s="344"/>
      <c r="BQ70" s="344"/>
      <c r="BR70" s="344"/>
      <c r="BS70" s="344"/>
      <c r="BT70" s="344"/>
      <c r="BU70" s="344"/>
      <c r="BV70" s="344"/>
    </row>
    <row r="71" spans="63:74" x14ac:dyDescent="0.15">
      <c r="BK71" s="344"/>
      <c r="BL71" s="344"/>
      <c r="BM71" s="344"/>
      <c r="BN71" s="344"/>
      <c r="BO71" s="344"/>
      <c r="BP71" s="344"/>
      <c r="BQ71" s="344"/>
      <c r="BR71" s="344"/>
      <c r="BS71" s="344"/>
      <c r="BT71" s="344"/>
      <c r="BU71" s="344"/>
      <c r="BV71" s="344"/>
    </row>
    <row r="72" spans="63:74" x14ac:dyDescent="0.15">
      <c r="BK72" s="344"/>
      <c r="BL72" s="344"/>
      <c r="BM72" s="344"/>
      <c r="BN72" s="344"/>
      <c r="BO72" s="344"/>
      <c r="BP72" s="344"/>
      <c r="BQ72" s="344"/>
      <c r="BR72" s="344"/>
      <c r="BS72" s="344"/>
      <c r="BT72" s="344"/>
      <c r="BU72" s="344"/>
      <c r="BV72" s="344"/>
    </row>
    <row r="73" spans="63:74" x14ac:dyDescent="0.15">
      <c r="BK73" s="344"/>
      <c r="BL73" s="344"/>
      <c r="BM73" s="344"/>
      <c r="BN73" s="344"/>
      <c r="BO73" s="344"/>
      <c r="BP73" s="344"/>
      <c r="BQ73" s="344"/>
      <c r="BR73" s="344"/>
      <c r="BS73" s="344"/>
      <c r="BT73" s="344"/>
      <c r="BU73" s="344"/>
      <c r="BV73" s="344"/>
    </row>
    <row r="74" spans="63:74" x14ac:dyDescent="0.15">
      <c r="BK74" s="344"/>
      <c r="BL74" s="344"/>
      <c r="BM74" s="344"/>
      <c r="BN74" s="344"/>
      <c r="BO74" s="344"/>
      <c r="BP74" s="344"/>
      <c r="BQ74" s="344"/>
      <c r="BR74" s="344"/>
      <c r="BS74" s="344"/>
      <c r="BT74" s="344"/>
      <c r="BU74" s="344"/>
      <c r="BV74" s="344"/>
    </row>
    <row r="75" spans="63:74" x14ac:dyDescent="0.15">
      <c r="BK75" s="344"/>
      <c r="BL75" s="344"/>
      <c r="BM75" s="344"/>
      <c r="BN75" s="344"/>
      <c r="BO75" s="344"/>
      <c r="BP75" s="344"/>
      <c r="BQ75" s="344"/>
      <c r="BR75" s="344"/>
      <c r="BS75" s="344"/>
      <c r="BT75" s="344"/>
      <c r="BU75" s="344"/>
      <c r="BV75" s="344"/>
    </row>
    <row r="76" spans="63:74" x14ac:dyDescent="0.15">
      <c r="BK76" s="344"/>
      <c r="BL76" s="344"/>
      <c r="BM76" s="344"/>
      <c r="BN76" s="344"/>
      <c r="BO76" s="344"/>
      <c r="BP76" s="344"/>
      <c r="BQ76" s="344"/>
      <c r="BR76" s="344"/>
      <c r="BS76" s="344"/>
      <c r="BT76" s="344"/>
      <c r="BU76" s="344"/>
      <c r="BV76" s="344"/>
    </row>
    <row r="77" spans="63:74" x14ac:dyDescent="0.15">
      <c r="BK77" s="344"/>
      <c r="BL77" s="344"/>
      <c r="BM77" s="344"/>
      <c r="BN77" s="344"/>
      <c r="BO77" s="344"/>
      <c r="BP77" s="344"/>
      <c r="BQ77" s="344"/>
      <c r="BR77" s="344"/>
      <c r="BS77" s="344"/>
      <c r="BT77" s="344"/>
      <c r="BU77" s="344"/>
      <c r="BV77" s="344"/>
    </row>
    <row r="78" spans="63:74" x14ac:dyDescent="0.15">
      <c r="BK78" s="344"/>
      <c r="BL78" s="344"/>
      <c r="BM78" s="344"/>
      <c r="BN78" s="344"/>
      <c r="BO78" s="344"/>
      <c r="BP78" s="344"/>
      <c r="BQ78" s="344"/>
      <c r="BR78" s="344"/>
      <c r="BS78" s="344"/>
      <c r="BT78" s="344"/>
      <c r="BU78" s="344"/>
      <c r="BV78" s="344"/>
    </row>
    <row r="79" spans="63:74" x14ac:dyDescent="0.15">
      <c r="BK79" s="344"/>
      <c r="BL79" s="344"/>
      <c r="BM79" s="344"/>
      <c r="BN79" s="344"/>
      <c r="BO79" s="344"/>
      <c r="BP79" s="344"/>
      <c r="BQ79" s="344"/>
      <c r="BR79" s="344"/>
      <c r="BS79" s="344"/>
      <c r="BT79" s="344"/>
      <c r="BU79" s="344"/>
      <c r="BV79" s="344"/>
    </row>
    <row r="80" spans="63:74" x14ac:dyDescent="0.15">
      <c r="BK80" s="344"/>
      <c r="BL80" s="344"/>
      <c r="BM80" s="344"/>
      <c r="BN80" s="344"/>
      <c r="BO80" s="344"/>
      <c r="BP80" s="344"/>
      <c r="BQ80" s="344"/>
      <c r="BR80" s="344"/>
      <c r="BS80" s="344"/>
      <c r="BT80" s="344"/>
      <c r="BU80" s="344"/>
      <c r="BV80" s="344"/>
    </row>
    <row r="81" spans="63:74" x14ac:dyDescent="0.15">
      <c r="BK81" s="344"/>
      <c r="BL81" s="344"/>
      <c r="BM81" s="344"/>
      <c r="BN81" s="344"/>
      <c r="BO81" s="344"/>
      <c r="BP81" s="344"/>
      <c r="BQ81" s="344"/>
      <c r="BR81" s="344"/>
      <c r="BS81" s="344"/>
      <c r="BT81" s="344"/>
      <c r="BU81" s="344"/>
      <c r="BV81" s="344"/>
    </row>
    <row r="82" spans="63:74" x14ac:dyDescent="0.15">
      <c r="BK82" s="344"/>
      <c r="BL82" s="344"/>
      <c r="BM82" s="344"/>
      <c r="BN82" s="344"/>
      <c r="BO82" s="344"/>
      <c r="BP82" s="344"/>
      <c r="BQ82" s="344"/>
      <c r="BR82" s="344"/>
      <c r="BS82" s="344"/>
      <c r="BT82" s="344"/>
      <c r="BU82" s="344"/>
      <c r="BV82" s="344"/>
    </row>
    <row r="83" spans="63:74" x14ac:dyDescent="0.15">
      <c r="BK83" s="344"/>
      <c r="BL83" s="344"/>
      <c r="BM83" s="344"/>
      <c r="BN83" s="344"/>
      <c r="BO83" s="344"/>
      <c r="BP83" s="344"/>
      <c r="BQ83" s="344"/>
      <c r="BR83" s="344"/>
      <c r="BS83" s="344"/>
      <c r="BT83" s="344"/>
      <c r="BU83" s="344"/>
      <c r="BV83" s="344"/>
    </row>
    <row r="84" spans="63:74" x14ac:dyDescent="0.15">
      <c r="BK84" s="344"/>
      <c r="BL84" s="344"/>
      <c r="BM84" s="344"/>
      <c r="BN84" s="344"/>
      <c r="BO84" s="344"/>
      <c r="BP84" s="344"/>
      <c r="BQ84" s="344"/>
      <c r="BR84" s="344"/>
      <c r="BS84" s="344"/>
      <c r="BT84" s="344"/>
      <c r="BU84" s="344"/>
      <c r="BV84" s="344"/>
    </row>
    <row r="85" spans="63:74" x14ac:dyDescent="0.15">
      <c r="BK85" s="344"/>
      <c r="BL85" s="344"/>
      <c r="BM85" s="344"/>
      <c r="BN85" s="344"/>
      <c r="BO85" s="344"/>
      <c r="BP85" s="344"/>
      <c r="BQ85" s="344"/>
      <c r="BR85" s="344"/>
      <c r="BS85" s="344"/>
      <c r="BT85" s="344"/>
      <c r="BU85" s="344"/>
      <c r="BV85" s="344"/>
    </row>
    <row r="86" spans="63:74" x14ac:dyDescent="0.15">
      <c r="BK86" s="344"/>
      <c r="BL86" s="344"/>
      <c r="BM86" s="344"/>
      <c r="BN86" s="344"/>
      <c r="BO86" s="344"/>
      <c r="BP86" s="344"/>
      <c r="BQ86" s="344"/>
      <c r="BR86" s="344"/>
      <c r="BS86" s="344"/>
      <c r="BT86" s="344"/>
      <c r="BU86" s="344"/>
      <c r="BV86" s="344"/>
    </row>
    <row r="87" spans="63:74" x14ac:dyDescent="0.15">
      <c r="BK87" s="344"/>
      <c r="BL87" s="344"/>
      <c r="BM87" s="344"/>
      <c r="BN87" s="344"/>
      <c r="BO87" s="344"/>
      <c r="BP87" s="344"/>
      <c r="BQ87" s="344"/>
      <c r="BR87" s="344"/>
      <c r="BS87" s="344"/>
      <c r="BT87" s="344"/>
      <c r="BU87" s="344"/>
      <c r="BV87" s="344"/>
    </row>
    <row r="88" spans="63:74" x14ac:dyDescent="0.15">
      <c r="BK88" s="344"/>
      <c r="BL88" s="344"/>
      <c r="BM88" s="344"/>
      <c r="BN88" s="344"/>
      <c r="BO88" s="344"/>
      <c r="BP88" s="344"/>
      <c r="BQ88" s="344"/>
      <c r="BR88" s="344"/>
      <c r="BS88" s="344"/>
      <c r="BT88" s="344"/>
      <c r="BU88" s="344"/>
      <c r="BV88" s="344"/>
    </row>
    <row r="89" spans="63:74" x14ac:dyDescent="0.15">
      <c r="BK89" s="344"/>
      <c r="BL89" s="344"/>
      <c r="BM89" s="344"/>
      <c r="BN89" s="344"/>
      <c r="BO89" s="344"/>
      <c r="BP89" s="344"/>
      <c r="BQ89" s="344"/>
      <c r="BR89" s="344"/>
      <c r="BS89" s="344"/>
      <c r="BT89" s="344"/>
      <c r="BU89" s="344"/>
      <c r="BV89" s="344"/>
    </row>
    <row r="90" spans="63:74" x14ac:dyDescent="0.15">
      <c r="BK90" s="344"/>
      <c r="BL90" s="344"/>
      <c r="BM90" s="344"/>
      <c r="BN90" s="344"/>
      <c r="BO90" s="344"/>
      <c r="BP90" s="344"/>
      <c r="BQ90" s="344"/>
      <c r="BR90" s="344"/>
      <c r="BS90" s="344"/>
      <c r="BT90" s="344"/>
      <c r="BU90" s="344"/>
      <c r="BV90" s="344"/>
    </row>
    <row r="91" spans="63:74" x14ac:dyDescent="0.15">
      <c r="BK91" s="344"/>
      <c r="BL91" s="344"/>
      <c r="BM91" s="344"/>
      <c r="BN91" s="344"/>
      <c r="BO91" s="344"/>
      <c r="BP91" s="344"/>
      <c r="BQ91" s="344"/>
      <c r="BR91" s="344"/>
      <c r="BS91" s="344"/>
      <c r="BT91" s="344"/>
      <c r="BU91" s="344"/>
      <c r="BV91" s="344"/>
    </row>
    <row r="92" spans="63:74" x14ac:dyDescent="0.15">
      <c r="BK92" s="344"/>
      <c r="BL92" s="344"/>
      <c r="BM92" s="344"/>
      <c r="BN92" s="344"/>
      <c r="BO92" s="344"/>
      <c r="BP92" s="344"/>
      <c r="BQ92" s="344"/>
      <c r="BR92" s="344"/>
      <c r="BS92" s="344"/>
      <c r="BT92" s="344"/>
      <c r="BU92" s="344"/>
      <c r="BV92" s="344"/>
    </row>
    <row r="93" spans="63:74" x14ac:dyDescent="0.15">
      <c r="BK93" s="344"/>
      <c r="BL93" s="344"/>
      <c r="BM93" s="344"/>
      <c r="BN93" s="344"/>
      <c r="BO93" s="344"/>
      <c r="BP93" s="344"/>
      <c r="BQ93" s="344"/>
      <c r="BR93" s="344"/>
      <c r="BS93" s="344"/>
      <c r="BT93" s="344"/>
      <c r="BU93" s="344"/>
      <c r="BV93" s="344"/>
    </row>
    <row r="94" spans="63:74" x14ac:dyDescent="0.15">
      <c r="BK94" s="344"/>
      <c r="BL94" s="344"/>
      <c r="BM94" s="344"/>
      <c r="BN94" s="344"/>
      <c r="BO94" s="344"/>
      <c r="BP94" s="344"/>
      <c r="BQ94" s="344"/>
      <c r="BR94" s="344"/>
      <c r="BS94" s="344"/>
      <c r="BT94" s="344"/>
      <c r="BU94" s="344"/>
      <c r="BV94" s="344"/>
    </row>
    <row r="95" spans="63:74" x14ac:dyDescent="0.15">
      <c r="BK95" s="344"/>
      <c r="BL95" s="344"/>
      <c r="BM95" s="344"/>
      <c r="BN95" s="344"/>
      <c r="BO95" s="344"/>
      <c r="BP95" s="344"/>
      <c r="BQ95" s="344"/>
      <c r="BR95" s="344"/>
      <c r="BS95" s="344"/>
      <c r="BT95" s="344"/>
      <c r="BU95" s="344"/>
      <c r="BV95" s="344"/>
    </row>
    <row r="96" spans="63:74" x14ac:dyDescent="0.15">
      <c r="BK96" s="344"/>
      <c r="BL96" s="344"/>
      <c r="BM96" s="344"/>
      <c r="BN96" s="344"/>
      <c r="BO96" s="344"/>
      <c r="BP96" s="344"/>
      <c r="BQ96" s="344"/>
      <c r="BR96" s="344"/>
      <c r="BS96" s="344"/>
      <c r="BT96" s="344"/>
      <c r="BU96" s="344"/>
      <c r="BV96" s="344"/>
    </row>
    <row r="97" spans="63:74" x14ac:dyDescent="0.15">
      <c r="BK97" s="344"/>
      <c r="BL97" s="344"/>
      <c r="BM97" s="344"/>
      <c r="BN97" s="344"/>
      <c r="BO97" s="344"/>
      <c r="BP97" s="344"/>
      <c r="BQ97" s="344"/>
      <c r="BR97" s="344"/>
      <c r="BS97" s="344"/>
      <c r="BT97" s="344"/>
      <c r="BU97" s="344"/>
      <c r="BV97" s="344"/>
    </row>
    <row r="98" spans="63:74" x14ac:dyDescent="0.15">
      <c r="BK98" s="344"/>
      <c r="BL98" s="344"/>
      <c r="BM98" s="344"/>
      <c r="BN98" s="344"/>
      <c r="BO98" s="344"/>
      <c r="BP98" s="344"/>
      <c r="BQ98" s="344"/>
      <c r="BR98" s="344"/>
      <c r="BS98" s="344"/>
      <c r="BT98" s="344"/>
      <c r="BU98" s="344"/>
      <c r="BV98" s="344"/>
    </row>
    <row r="99" spans="63:74" x14ac:dyDescent="0.15">
      <c r="BK99" s="344"/>
      <c r="BL99" s="344"/>
      <c r="BM99" s="344"/>
      <c r="BN99" s="344"/>
      <c r="BO99" s="344"/>
      <c r="BP99" s="344"/>
      <c r="BQ99" s="344"/>
      <c r="BR99" s="344"/>
      <c r="BS99" s="344"/>
      <c r="BT99" s="344"/>
      <c r="BU99" s="344"/>
      <c r="BV99" s="344"/>
    </row>
    <row r="100" spans="63:74" x14ac:dyDescent="0.15">
      <c r="BK100" s="344"/>
      <c r="BL100" s="344"/>
      <c r="BM100" s="344"/>
      <c r="BN100" s="344"/>
      <c r="BO100" s="344"/>
      <c r="BP100" s="344"/>
      <c r="BQ100" s="344"/>
      <c r="BR100" s="344"/>
      <c r="BS100" s="344"/>
      <c r="BT100" s="344"/>
      <c r="BU100" s="344"/>
      <c r="BV100" s="344"/>
    </row>
    <row r="101" spans="63:74" x14ac:dyDescent="0.15">
      <c r="BK101" s="344"/>
      <c r="BL101" s="344"/>
      <c r="BM101" s="344"/>
      <c r="BN101" s="344"/>
      <c r="BO101" s="344"/>
      <c r="BP101" s="344"/>
      <c r="BQ101" s="344"/>
      <c r="BR101" s="344"/>
      <c r="BS101" s="344"/>
      <c r="BT101" s="344"/>
      <c r="BU101" s="344"/>
      <c r="BV101" s="344"/>
    </row>
    <row r="102" spans="63:74" x14ac:dyDescent="0.15">
      <c r="BK102" s="344"/>
      <c r="BL102" s="344"/>
      <c r="BM102" s="344"/>
      <c r="BN102" s="344"/>
      <c r="BO102" s="344"/>
      <c r="BP102" s="344"/>
      <c r="BQ102" s="344"/>
      <c r="BR102" s="344"/>
      <c r="BS102" s="344"/>
      <c r="BT102" s="344"/>
      <c r="BU102" s="344"/>
      <c r="BV102" s="344"/>
    </row>
    <row r="103" spans="63:74" x14ac:dyDescent="0.15">
      <c r="BK103" s="344"/>
      <c r="BL103" s="344"/>
      <c r="BM103" s="344"/>
      <c r="BN103" s="344"/>
      <c r="BO103" s="344"/>
      <c r="BP103" s="344"/>
      <c r="BQ103" s="344"/>
      <c r="BR103" s="344"/>
      <c r="BS103" s="344"/>
      <c r="BT103" s="344"/>
      <c r="BU103" s="344"/>
      <c r="BV103" s="344"/>
    </row>
    <row r="104" spans="63:74" x14ac:dyDescent="0.15">
      <c r="BK104" s="344"/>
      <c r="BL104" s="344"/>
      <c r="BM104" s="344"/>
      <c r="BN104" s="344"/>
      <c r="BO104" s="344"/>
      <c r="BP104" s="344"/>
      <c r="BQ104" s="344"/>
      <c r="BR104" s="344"/>
      <c r="BS104" s="344"/>
      <c r="BT104" s="344"/>
      <c r="BU104" s="344"/>
      <c r="BV104" s="344"/>
    </row>
    <row r="105" spans="63:74" x14ac:dyDescent="0.15">
      <c r="BK105" s="344"/>
      <c r="BL105" s="344"/>
      <c r="BM105" s="344"/>
      <c r="BN105" s="344"/>
      <c r="BO105" s="344"/>
      <c r="BP105" s="344"/>
      <c r="BQ105" s="344"/>
      <c r="BR105" s="344"/>
      <c r="BS105" s="344"/>
      <c r="BT105" s="344"/>
      <c r="BU105" s="344"/>
      <c r="BV105" s="344"/>
    </row>
    <row r="106" spans="63:74" x14ac:dyDescent="0.15">
      <c r="BK106" s="344"/>
      <c r="BL106" s="344"/>
      <c r="BM106" s="344"/>
      <c r="BN106" s="344"/>
      <c r="BO106" s="344"/>
      <c r="BP106" s="344"/>
      <c r="BQ106" s="344"/>
      <c r="BR106" s="344"/>
      <c r="BS106" s="344"/>
      <c r="BT106" s="344"/>
      <c r="BU106" s="344"/>
      <c r="BV106" s="344"/>
    </row>
    <row r="107" spans="63:74" x14ac:dyDescent="0.15">
      <c r="BK107" s="344"/>
      <c r="BL107" s="344"/>
      <c r="BM107" s="344"/>
      <c r="BN107" s="344"/>
      <c r="BO107" s="344"/>
      <c r="BP107" s="344"/>
      <c r="BQ107" s="344"/>
      <c r="BR107" s="344"/>
      <c r="BS107" s="344"/>
      <c r="BT107" s="344"/>
      <c r="BU107" s="344"/>
      <c r="BV107" s="344"/>
    </row>
    <row r="108" spans="63:74" x14ac:dyDescent="0.15">
      <c r="BK108" s="344"/>
      <c r="BL108" s="344"/>
      <c r="BM108" s="344"/>
      <c r="BN108" s="344"/>
      <c r="BO108" s="344"/>
      <c r="BP108" s="344"/>
      <c r="BQ108" s="344"/>
      <c r="BR108" s="344"/>
      <c r="BS108" s="344"/>
      <c r="BT108" s="344"/>
      <c r="BU108" s="344"/>
      <c r="BV108" s="344"/>
    </row>
    <row r="109" spans="63:74" x14ac:dyDescent="0.15">
      <c r="BK109" s="344"/>
      <c r="BL109" s="344"/>
      <c r="BM109" s="344"/>
      <c r="BN109" s="344"/>
      <c r="BO109" s="344"/>
      <c r="BP109" s="344"/>
      <c r="BQ109" s="344"/>
      <c r="BR109" s="344"/>
      <c r="BS109" s="344"/>
      <c r="BT109" s="344"/>
      <c r="BU109" s="344"/>
      <c r="BV109" s="344"/>
    </row>
    <row r="110" spans="63:74" x14ac:dyDescent="0.15">
      <c r="BK110" s="344"/>
      <c r="BL110" s="344"/>
      <c r="BM110" s="344"/>
      <c r="BN110" s="344"/>
      <c r="BO110" s="344"/>
      <c r="BP110" s="344"/>
      <c r="BQ110" s="344"/>
      <c r="BR110" s="344"/>
      <c r="BS110" s="344"/>
      <c r="BT110" s="344"/>
      <c r="BU110" s="344"/>
      <c r="BV110" s="344"/>
    </row>
    <row r="111" spans="63:74" x14ac:dyDescent="0.15">
      <c r="BK111" s="344"/>
      <c r="BL111" s="344"/>
      <c r="BM111" s="344"/>
      <c r="BN111" s="344"/>
      <c r="BO111" s="344"/>
      <c r="BP111" s="344"/>
      <c r="BQ111" s="344"/>
      <c r="BR111" s="344"/>
      <c r="BS111" s="344"/>
      <c r="BT111" s="344"/>
      <c r="BU111" s="344"/>
      <c r="BV111" s="344"/>
    </row>
    <row r="112" spans="63:74" x14ac:dyDescent="0.15">
      <c r="BK112" s="344"/>
      <c r="BL112" s="344"/>
      <c r="BM112" s="344"/>
      <c r="BN112" s="344"/>
      <c r="BO112" s="344"/>
      <c r="BP112" s="344"/>
      <c r="BQ112" s="344"/>
      <c r="BR112" s="344"/>
      <c r="BS112" s="344"/>
      <c r="BT112" s="344"/>
      <c r="BU112" s="344"/>
      <c r="BV112" s="344"/>
    </row>
    <row r="113" spans="63:74" x14ac:dyDescent="0.15">
      <c r="BK113" s="344"/>
      <c r="BL113" s="344"/>
      <c r="BM113" s="344"/>
      <c r="BN113" s="344"/>
      <c r="BO113" s="344"/>
      <c r="BP113" s="344"/>
      <c r="BQ113" s="344"/>
      <c r="BR113" s="344"/>
      <c r="BS113" s="344"/>
      <c r="BT113" s="344"/>
      <c r="BU113" s="344"/>
      <c r="BV113" s="344"/>
    </row>
    <row r="114" spans="63:74" x14ac:dyDescent="0.15">
      <c r="BK114" s="344"/>
      <c r="BL114" s="344"/>
      <c r="BM114" s="344"/>
      <c r="BN114" s="344"/>
      <c r="BO114" s="344"/>
      <c r="BP114" s="344"/>
      <c r="BQ114" s="344"/>
      <c r="BR114" s="344"/>
      <c r="BS114" s="344"/>
      <c r="BT114" s="344"/>
      <c r="BU114" s="344"/>
      <c r="BV114" s="344"/>
    </row>
    <row r="115" spans="63:74" x14ac:dyDescent="0.15">
      <c r="BK115" s="344"/>
      <c r="BL115" s="344"/>
      <c r="BM115" s="344"/>
      <c r="BN115" s="344"/>
      <c r="BO115" s="344"/>
      <c r="BP115" s="344"/>
      <c r="BQ115" s="344"/>
      <c r="BR115" s="344"/>
      <c r="BS115" s="344"/>
      <c r="BT115" s="344"/>
      <c r="BU115" s="344"/>
      <c r="BV115" s="344"/>
    </row>
    <row r="116" spans="63:74" x14ac:dyDescent="0.15">
      <c r="BK116" s="344"/>
      <c r="BL116" s="344"/>
      <c r="BM116" s="344"/>
      <c r="BN116" s="344"/>
      <c r="BO116" s="344"/>
      <c r="BP116" s="344"/>
      <c r="BQ116" s="344"/>
      <c r="BR116" s="344"/>
      <c r="BS116" s="344"/>
      <c r="BT116" s="344"/>
      <c r="BU116" s="344"/>
      <c r="BV116" s="344"/>
    </row>
    <row r="117" spans="63:74" x14ac:dyDescent="0.15">
      <c r="BK117" s="344"/>
      <c r="BL117" s="344"/>
      <c r="BM117" s="344"/>
      <c r="BN117" s="344"/>
      <c r="BO117" s="344"/>
      <c r="BP117" s="344"/>
      <c r="BQ117" s="344"/>
      <c r="BR117" s="344"/>
      <c r="BS117" s="344"/>
      <c r="BT117" s="344"/>
      <c r="BU117" s="344"/>
      <c r="BV117" s="344"/>
    </row>
    <row r="118" spans="63:74" x14ac:dyDescent="0.15">
      <c r="BK118" s="344"/>
      <c r="BL118" s="344"/>
      <c r="BM118" s="344"/>
      <c r="BN118" s="344"/>
      <c r="BO118" s="344"/>
      <c r="BP118" s="344"/>
      <c r="BQ118" s="344"/>
      <c r="BR118" s="344"/>
      <c r="BS118" s="344"/>
      <c r="BT118" s="344"/>
      <c r="BU118" s="344"/>
      <c r="BV118" s="344"/>
    </row>
    <row r="119" spans="63:74" x14ac:dyDescent="0.15">
      <c r="BK119" s="344"/>
      <c r="BL119" s="344"/>
      <c r="BM119" s="344"/>
      <c r="BN119" s="344"/>
      <c r="BO119" s="344"/>
      <c r="BP119" s="344"/>
      <c r="BQ119" s="344"/>
      <c r="BR119" s="344"/>
      <c r="BS119" s="344"/>
      <c r="BT119" s="344"/>
      <c r="BU119" s="344"/>
      <c r="BV119" s="344"/>
    </row>
    <row r="120" spans="63:74" x14ac:dyDescent="0.15">
      <c r="BK120" s="344"/>
      <c r="BL120" s="344"/>
      <c r="BM120" s="344"/>
      <c r="BN120" s="344"/>
      <c r="BO120" s="344"/>
      <c r="BP120" s="344"/>
      <c r="BQ120" s="344"/>
      <c r="BR120" s="344"/>
      <c r="BS120" s="344"/>
      <c r="BT120" s="344"/>
      <c r="BU120" s="344"/>
      <c r="BV120" s="344"/>
    </row>
    <row r="121" spans="63:74" x14ac:dyDescent="0.15">
      <c r="BK121" s="344"/>
      <c r="BL121" s="344"/>
      <c r="BM121" s="344"/>
      <c r="BN121" s="344"/>
      <c r="BO121" s="344"/>
      <c r="BP121" s="344"/>
      <c r="BQ121" s="344"/>
      <c r="BR121" s="344"/>
      <c r="BS121" s="344"/>
      <c r="BT121" s="344"/>
      <c r="BU121" s="344"/>
      <c r="BV121" s="344"/>
    </row>
    <row r="122" spans="63:74" x14ac:dyDescent="0.15">
      <c r="BK122" s="344"/>
      <c r="BL122" s="344"/>
      <c r="BM122" s="344"/>
      <c r="BN122" s="344"/>
      <c r="BO122" s="344"/>
      <c r="BP122" s="344"/>
      <c r="BQ122" s="344"/>
      <c r="BR122" s="344"/>
      <c r="BS122" s="344"/>
      <c r="BT122" s="344"/>
      <c r="BU122" s="344"/>
      <c r="BV122" s="344"/>
    </row>
    <row r="123" spans="63:74" x14ac:dyDescent="0.15">
      <c r="BK123" s="344"/>
      <c r="BL123" s="344"/>
      <c r="BM123" s="344"/>
      <c r="BN123" s="344"/>
      <c r="BO123" s="344"/>
      <c r="BP123" s="344"/>
      <c r="BQ123" s="344"/>
      <c r="BR123" s="344"/>
      <c r="BS123" s="344"/>
      <c r="BT123" s="344"/>
      <c r="BU123" s="344"/>
      <c r="BV123" s="344"/>
    </row>
    <row r="124" spans="63:74" x14ac:dyDescent="0.15">
      <c r="BK124" s="344"/>
      <c r="BL124" s="344"/>
      <c r="BM124" s="344"/>
      <c r="BN124" s="344"/>
      <c r="BO124" s="344"/>
      <c r="BP124" s="344"/>
      <c r="BQ124" s="344"/>
      <c r="BR124" s="344"/>
      <c r="BS124" s="344"/>
      <c r="BT124" s="344"/>
      <c r="BU124" s="344"/>
      <c r="BV124" s="344"/>
    </row>
    <row r="125" spans="63:74" x14ac:dyDescent="0.15">
      <c r="BK125" s="344"/>
      <c r="BL125" s="344"/>
      <c r="BM125" s="344"/>
      <c r="BN125" s="344"/>
      <c r="BO125" s="344"/>
      <c r="BP125" s="344"/>
      <c r="BQ125" s="344"/>
      <c r="BR125" s="344"/>
      <c r="BS125" s="344"/>
      <c r="BT125" s="344"/>
      <c r="BU125" s="344"/>
      <c r="BV125" s="344"/>
    </row>
    <row r="126" spans="63:74" x14ac:dyDescent="0.15">
      <c r="BK126" s="344"/>
      <c r="BL126" s="344"/>
      <c r="BM126" s="344"/>
      <c r="BN126" s="344"/>
      <c r="BO126" s="344"/>
      <c r="BP126" s="344"/>
      <c r="BQ126" s="344"/>
      <c r="BR126" s="344"/>
      <c r="BS126" s="344"/>
      <c r="BT126" s="344"/>
      <c r="BU126" s="344"/>
      <c r="BV126" s="344"/>
    </row>
    <row r="127" spans="63:74" x14ac:dyDescent="0.15">
      <c r="BK127" s="344"/>
      <c r="BL127" s="344"/>
      <c r="BM127" s="344"/>
      <c r="BN127" s="344"/>
      <c r="BO127" s="344"/>
      <c r="BP127" s="344"/>
      <c r="BQ127" s="344"/>
      <c r="BR127" s="344"/>
      <c r="BS127" s="344"/>
      <c r="BT127" s="344"/>
      <c r="BU127" s="344"/>
      <c r="BV127" s="344"/>
    </row>
    <row r="128" spans="63:74" x14ac:dyDescent="0.15">
      <c r="BK128" s="344"/>
      <c r="BL128" s="344"/>
      <c r="BM128" s="344"/>
      <c r="BN128" s="344"/>
      <c r="BO128" s="344"/>
      <c r="BP128" s="344"/>
      <c r="BQ128" s="344"/>
      <c r="BR128" s="344"/>
      <c r="BS128" s="344"/>
      <c r="BT128" s="344"/>
      <c r="BU128" s="344"/>
      <c r="BV128" s="344"/>
    </row>
    <row r="129" spans="63:74" x14ac:dyDescent="0.15">
      <c r="BK129" s="344"/>
      <c r="BL129" s="344"/>
      <c r="BM129" s="344"/>
      <c r="BN129" s="344"/>
      <c r="BO129" s="344"/>
      <c r="BP129" s="344"/>
      <c r="BQ129" s="344"/>
      <c r="BR129" s="344"/>
      <c r="BS129" s="344"/>
      <c r="BT129" s="344"/>
      <c r="BU129" s="344"/>
      <c r="BV129" s="344"/>
    </row>
    <row r="130" spans="63:74" x14ac:dyDescent="0.15">
      <c r="BK130" s="344"/>
      <c r="BL130" s="344"/>
      <c r="BM130" s="344"/>
      <c r="BN130" s="344"/>
      <c r="BO130" s="344"/>
      <c r="BP130" s="344"/>
      <c r="BQ130" s="344"/>
      <c r="BR130" s="344"/>
      <c r="BS130" s="344"/>
      <c r="BT130" s="344"/>
      <c r="BU130" s="344"/>
      <c r="BV130" s="344"/>
    </row>
    <row r="131" spans="63:74" x14ac:dyDescent="0.15">
      <c r="BK131" s="344"/>
      <c r="BL131" s="344"/>
      <c r="BM131" s="344"/>
      <c r="BN131" s="344"/>
      <c r="BO131" s="344"/>
      <c r="BP131" s="344"/>
      <c r="BQ131" s="344"/>
      <c r="BR131" s="344"/>
      <c r="BS131" s="344"/>
      <c r="BT131" s="344"/>
      <c r="BU131" s="344"/>
      <c r="BV131" s="344"/>
    </row>
    <row r="132" spans="63:74" x14ac:dyDescent="0.15">
      <c r="BK132" s="344"/>
      <c r="BL132" s="344"/>
      <c r="BM132" s="344"/>
      <c r="BN132" s="344"/>
      <c r="BO132" s="344"/>
      <c r="BP132" s="344"/>
      <c r="BQ132" s="344"/>
      <c r="BR132" s="344"/>
      <c r="BS132" s="344"/>
      <c r="BT132" s="344"/>
      <c r="BU132" s="344"/>
      <c r="BV132" s="344"/>
    </row>
    <row r="133" spans="63:74" x14ac:dyDescent="0.15">
      <c r="BK133" s="344"/>
      <c r="BL133" s="344"/>
      <c r="BM133" s="344"/>
      <c r="BN133" s="344"/>
      <c r="BO133" s="344"/>
      <c r="BP133" s="344"/>
      <c r="BQ133" s="344"/>
      <c r="BR133" s="344"/>
      <c r="BS133" s="344"/>
      <c r="BT133" s="344"/>
      <c r="BU133" s="344"/>
      <c r="BV133" s="344"/>
    </row>
    <row r="134" spans="63:74" x14ac:dyDescent="0.15">
      <c r="BK134" s="344"/>
      <c r="BL134" s="344"/>
      <c r="BM134" s="344"/>
      <c r="BN134" s="344"/>
      <c r="BO134" s="344"/>
      <c r="BP134" s="344"/>
      <c r="BQ134" s="344"/>
      <c r="BR134" s="344"/>
      <c r="BS134" s="344"/>
      <c r="BT134" s="344"/>
      <c r="BU134" s="344"/>
      <c r="BV134" s="344"/>
    </row>
    <row r="135" spans="63:74" x14ac:dyDescent="0.15">
      <c r="BK135" s="344"/>
      <c r="BL135" s="344"/>
      <c r="BM135" s="344"/>
      <c r="BN135" s="344"/>
      <c r="BO135" s="344"/>
      <c r="BP135" s="344"/>
      <c r="BQ135" s="344"/>
      <c r="BR135" s="344"/>
      <c r="BS135" s="344"/>
      <c r="BT135" s="344"/>
      <c r="BU135" s="344"/>
      <c r="BV135" s="344"/>
    </row>
    <row r="136" spans="63:74" x14ac:dyDescent="0.15">
      <c r="BK136" s="344"/>
      <c r="BL136" s="344"/>
      <c r="BM136" s="344"/>
      <c r="BN136" s="344"/>
      <c r="BO136" s="344"/>
      <c r="BP136" s="344"/>
      <c r="BQ136" s="344"/>
      <c r="BR136" s="344"/>
      <c r="BS136" s="344"/>
      <c r="BT136" s="344"/>
      <c r="BU136" s="344"/>
      <c r="BV136" s="344"/>
    </row>
    <row r="137" spans="63:74" x14ac:dyDescent="0.15">
      <c r="BK137" s="344"/>
      <c r="BL137" s="344"/>
      <c r="BM137" s="344"/>
      <c r="BN137" s="344"/>
      <c r="BO137" s="344"/>
      <c r="BP137" s="344"/>
      <c r="BQ137" s="344"/>
      <c r="BR137" s="344"/>
      <c r="BS137" s="344"/>
      <c r="BT137" s="344"/>
      <c r="BU137" s="344"/>
      <c r="BV137" s="344"/>
    </row>
    <row r="138" spans="63:74" x14ac:dyDescent="0.15">
      <c r="BK138" s="344"/>
      <c r="BL138" s="344"/>
      <c r="BM138" s="344"/>
      <c r="BN138" s="344"/>
      <c r="BO138" s="344"/>
      <c r="BP138" s="344"/>
      <c r="BQ138" s="344"/>
      <c r="BR138" s="344"/>
      <c r="BS138" s="344"/>
      <c r="BT138" s="344"/>
      <c r="BU138" s="344"/>
      <c r="BV138" s="344"/>
    </row>
    <row r="139" spans="63:74" x14ac:dyDescent="0.15">
      <c r="BK139" s="344"/>
      <c r="BL139" s="344"/>
      <c r="BM139" s="344"/>
      <c r="BN139" s="344"/>
      <c r="BO139" s="344"/>
      <c r="BP139" s="344"/>
      <c r="BQ139" s="344"/>
      <c r="BR139" s="344"/>
      <c r="BS139" s="344"/>
      <c r="BT139" s="344"/>
      <c r="BU139" s="344"/>
      <c r="BV139" s="344"/>
    </row>
    <row r="140" spans="63:74" x14ac:dyDescent="0.15">
      <c r="BK140" s="344"/>
      <c r="BL140" s="344"/>
      <c r="BM140" s="344"/>
      <c r="BN140" s="344"/>
      <c r="BO140" s="344"/>
      <c r="BP140" s="344"/>
      <c r="BQ140" s="344"/>
      <c r="BR140" s="344"/>
      <c r="BS140" s="344"/>
      <c r="BT140" s="344"/>
      <c r="BU140" s="344"/>
      <c r="BV140" s="344"/>
    </row>
    <row r="141" spans="63:74" x14ac:dyDescent="0.15">
      <c r="BK141" s="344"/>
      <c r="BL141" s="344"/>
      <c r="BM141" s="344"/>
      <c r="BN141" s="344"/>
      <c r="BO141" s="344"/>
      <c r="BP141" s="344"/>
      <c r="BQ141" s="344"/>
      <c r="BR141" s="344"/>
      <c r="BS141" s="344"/>
      <c r="BT141" s="344"/>
      <c r="BU141" s="344"/>
      <c r="BV141" s="344"/>
    </row>
    <row r="142" spans="63:74" x14ac:dyDescent="0.15">
      <c r="BK142" s="344"/>
      <c r="BL142" s="344"/>
      <c r="BM142" s="344"/>
      <c r="BN142" s="344"/>
      <c r="BO142" s="344"/>
      <c r="BP142" s="344"/>
      <c r="BQ142" s="344"/>
      <c r="BR142" s="344"/>
      <c r="BS142" s="344"/>
      <c r="BT142" s="344"/>
      <c r="BU142" s="344"/>
      <c r="BV142" s="344"/>
    </row>
    <row r="143" spans="63:74" x14ac:dyDescent="0.15">
      <c r="BK143" s="344"/>
      <c r="BL143" s="344"/>
      <c r="BM143" s="344"/>
      <c r="BN143" s="344"/>
      <c r="BO143" s="344"/>
      <c r="BP143" s="344"/>
      <c r="BQ143" s="344"/>
      <c r="BR143" s="344"/>
      <c r="BS143" s="344"/>
      <c r="BT143" s="344"/>
      <c r="BU143" s="344"/>
      <c r="BV143" s="344"/>
    </row>
  </sheetData>
  <mergeCells count="16">
    <mergeCell ref="B56:Q56"/>
    <mergeCell ref="B57:Q57"/>
    <mergeCell ref="A1:A2"/>
    <mergeCell ref="B50:Q50"/>
    <mergeCell ref="B51:Q51"/>
    <mergeCell ref="B52:Q52"/>
    <mergeCell ref="B53:Q53"/>
    <mergeCell ref="B54:Q54"/>
    <mergeCell ref="B55:Q55"/>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O5" transitionEvaluation="1" transitionEntry="1" codeName="Sheet3">
    <pageSetUpPr fitToPage="1"/>
  </sheetPr>
  <dimension ref="A1:BV144"/>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I15" sqref="I15"/>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5" width="6.5703125" style="337" customWidth="1"/>
    <col min="56" max="58" width="6.5703125" style="773" customWidth="1"/>
    <col min="59" max="62" width="6.5703125" style="337" customWidth="1"/>
    <col min="63" max="74" width="6.5703125" style="12" customWidth="1"/>
    <col min="75" max="16384" width="9.5703125" style="12"/>
  </cols>
  <sheetData>
    <row r="1" spans="1:74" s="11" customFormat="1" ht="12.75" x14ac:dyDescent="0.2">
      <c r="A1" s="792" t="s">
        <v>995</v>
      </c>
      <c r="B1" s="799" t="s">
        <v>249</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c r="AY1" s="496"/>
      <c r="AZ1" s="496"/>
      <c r="BA1" s="496"/>
      <c r="BB1" s="496"/>
      <c r="BC1" s="496"/>
      <c r="BD1" s="770"/>
      <c r="BE1" s="770"/>
      <c r="BF1" s="770"/>
      <c r="BG1" s="496"/>
      <c r="BH1" s="496"/>
      <c r="BI1" s="496"/>
      <c r="BJ1" s="496"/>
    </row>
    <row r="2" spans="1:74" s="13" customFormat="1" ht="12.75" x14ac:dyDescent="0.2">
      <c r="A2" s="793"/>
      <c r="B2" s="541" t="str">
        <f>"U.S. Energy Information Administration  |  Short-Term Energy Outlook  - "&amp;Dates!D1</f>
        <v>U.S. Energy Information Administration  |  Short-Term Energy Outlook  - July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262"/>
      <c r="AY2" s="415"/>
      <c r="AZ2" s="415"/>
      <c r="BA2" s="415"/>
      <c r="BB2" s="415"/>
      <c r="BC2" s="415"/>
      <c r="BD2" s="652"/>
      <c r="BE2" s="652"/>
      <c r="BF2" s="652"/>
      <c r="BG2" s="415"/>
      <c r="BH2" s="415"/>
      <c r="BI2" s="415"/>
      <c r="BJ2" s="415"/>
    </row>
    <row r="3" spans="1:74" ht="12.75" x14ac:dyDescent="0.2">
      <c r="A3" s="14"/>
      <c r="B3" s="15"/>
      <c r="C3" s="801">
        <f>Dates!D3</f>
        <v>2014</v>
      </c>
      <c r="D3" s="797"/>
      <c r="E3" s="797"/>
      <c r="F3" s="797"/>
      <c r="G3" s="797"/>
      <c r="H3" s="797"/>
      <c r="I3" s="797"/>
      <c r="J3" s="797"/>
      <c r="K3" s="797"/>
      <c r="L3" s="797"/>
      <c r="M3" s="797"/>
      <c r="N3" s="798"/>
      <c r="O3" s="801">
        <f>C3+1</f>
        <v>2015</v>
      </c>
      <c r="P3" s="802"/>
      <c r="Q3" s="802"/>
      <c r="R3" s="802"/>
      <c r="S3" s="802"/>
      <c r="T3" s="802"/>
      <c r="U3" s="802"/>
      <c r="V3" s="802"/>
      <c r="W3" s="802"/>
      <c r="X3" s="797"/>
      <c r="Y3" s="797"/>
      <c r="Z3" s="798"/>
      <c r="AA3" s="794">
        <f>O3+1</f>
        <v>2016</v>
      </c>
      <c r="AB3" s="797"/>
      <c r="AC3" s="797"/>
      <c r="AD3" s="797"/>
      <c r="AE3" s="797"/>
      <c r="AF3" s="797"/>
      <c r="AG3" s="797"/>
      <c r="AH3" s="797"/>
      <c r="AI3" s="797"/>
      <c r="AJ3" s="797"/>
      <c r="AK3" s="797"/>
      <c r="AL3" s="798"/>
      <c r="AM3" s="794">
        <f>AA3+1</f>
        <v>2017</v>
      </c>
      <c r="AN3" s="797"/>
      <c r="AO3" s="797"/>
      <c r="AP3" s="797"/>
      <c r="AQ3" s="797"/>
      <c r="AR3" s="797"/>
      <c r="AS3" s="797"/>
      <c r="AT3" s="797"/>
      <c r="AU3" s="797"/>
      <c r="AV3" s="797"/>
      <c r="AW3" s="797"/>
      <c r="AX3" s="798"/>
      <c r="AY3" s="794">
        <f>AM3+1</f>
        <v>2018</v>
      </c>
      <c r="AZ3" s="795"/>
      <c r="BA3" s="795"/>
      <c r="BB3" s="795"/>
      <c r="BC3" s="795"/>
      <c r="BD3" s="795"/>
      <c r="BE3" s="795"/>
      <c r="BF3" s="795"/>
      <c r="BG3" s="795"/>
      <c r="BH3" s="795"/>
      <c r="BI3" s="795"/>
      <c r="BJ3" s="796"/>
      <c r="BK3" s="794">
        <f>AY3+1</f>
        <v>2019</v>
      </c>
      <c r="BL3" s="797"/>
      <c r="BM3" s="797"/>
      <c r="BN3" s="797"/>
      <c r="BO3" s="797"/>
      <c r="BP3" s="797"/>
      <c r="BQ3" s="797"/>
      <c r="BR3" s="797"/>
      <c r="BS3" s="797"/>
      <c r="BT3" s="797"/>
      <c r="BU3" s="797"/>
      <c r="BV3" s="798"/>
    </row>
    <row r="4" spans="1:74"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9"/>
      <c r="B5" s="20" t="s">
        <v>988</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0"/>
      <c r="AZ5" s="430"/>
      <c r="BA5" s="430"/>
      <c r="BB5" s="430"/>
      <c r="BC5" s="430"/>
      <c r="BD5" s="21"/>
      <c r="BE5" s="21"/>
      <c r="BF5" s="21"/>
      <c r="BG5" s="21"/>
      <c r="BH5" s="430"/>
      <c r="BI5" s="430"/>
      <c r="BJ5" s="430"/>
      <c r="BK5" s="430"/>
      <c r="BL5" s="430"/>
      <c r="BM5" s="430"/>
      <c r="BN5" s="430"/>
      <c r="BO5" s="430"/>
      <c r="BP5" s="430"/>
      <c r="BQ5" s="430"/>
      <c r="BR5" s="430"/>
      <c r="BS5" s="430"/>
      <c r="BT5" s="430"/>
      <c r="BU5" s="430"/>
      <c r="BV5" s="430"/>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0"/>
      <c r="AZ6" s="430"/>
      <c r="BA6" s="430"/>
      <c r="BB6" s="430"/>
      <c r="BC6" s="430"/>
      <c r="BD6" s="21"/>
      <c r="BE6" s="21"/>
      <c r="BF6" s="21"/>
      <c r="BG6" s="21"/>
      <c r="BH6" s="430"/>
      <c r="BI6" s="430"/>
      <c r="BJ6" s="430"/>
      <c r="BK6" s="430"/>
      <c r="BL6" s="430"/>
      <c r="BM6" s="430" t="s">
        <v>1221</v>
      </c>
      <c r="BN6" s="430"/>
      <c r="BO6" s="430"/>
      <c r="BP6" s="430"/>
      <c r="BQ6" s="430"/>
      <c r="BR6" s="430"/>
      <c r="BS6" s="430"/>
      <c r="BT6" s="430"/>
      <c r="BU6" s="430"/>
      <c r="BV6" s="430"/>
    </row>
    <row r="7" spans="1:74" ht="11.1" customHeight="1" x14ac:dyDescent="0.2">
      <c r="A7" s="19"/>
      <c r="B7" s="22" t="s">
        <v>114</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0"/>
      <c r="AZ7" s="731"/>
      <c r="BA7" s="430"/>
      <c r="BB7" s="430"/>
      <c r="BC7" s="430"/>
      <c r="BD7" s="21"/>
      <c r="BE7" s="21"/>
      <c r="BF7" s="21"/>
      <c r="BG7" s="21"/>
      <c r="BH7" s="430"/>
      <c r="BI7" s="430"/>
      <c r="BJ7" s="430"/>
      <c r="BK7" s="430"/>
      <c r="BL7" s="430"/>
      <c r="BM7" s="430"/>
      <c r="BN7" s="430"/>
      <c r="BO7" s="430"/>
      <c r="BP7" s="430"/>
      <c r="BQ7" s="430"/>
      <c r="BR7" s="430"/>
      <c r="BS7" s="731"/>
      <c r="BT7" s="430"/>
      <c r="BU7" s="430"/>
      <c r="BV7" s="430"/>
    </row>
    <row r="8" spans="1:74" ht="11.1" customHeight="1" x14ac:dyDescent="0.2">
      <c r="A8" s="19" t="s">
        <v>635</v>
      </c>
      <c r="B8" s="23" t="s">
        <v>97</v>
      </c>
      <c r="C8" s="216">
        <v>8.0228909999999996</v>
      </c>
      <c r="D8" s="216">
        <v>8.114217</v>
      </c>
      <c r="E8" s="216">
        <v>8.2531719999999993</v>
      </c>
      <c r="F8" s="216">
        <v>8.5969099999999994</v>
      </c>
      <c r="G8" s="216">
        <v>8.5945070000000001</v>
      </c>
      <c r="H8" s="216">
        <v>8.7070229999999995</v>
      </c>
      <c r="I8" s="216">
        <v>8.8052240000000008</v>
      </c>
      <c r="J8" s="216">
        <v>8.8656030000000001</v>
      </c>
      <c r="K8" s="216">
        <v>9.0459969999999998</v>
      </c>
      <c r="L8" s="216">
        <v>9.2318560000000005</v>
      </c>
      <c r="M8" s="216">
        <v>9.2945609999999999</v>
      </c>
      <c r="N8" s="216">
        <v>9.464893</v>
      </c>
      <c r="O8" s="216">
        <v>9.3583110000000005</v>
      </c>
      <c r="P8" s="216">
        <v>9.5372439999999994</v>
      </c>
      <c r="Q8" s="216">
        <v>9.5610210000000002</v>
      </c>
      <c r="R8" s="216">
        <v>9.6262640000000008</v>
      </c>
      <c r="S8" s="216">
        <v>9.4275420000000008</v>
      </c>
      <c r="T8" s="216">
        <v>9.3293660000000003</v>
      </c>
      <c r="U8" s="216">
        <v>9.4018090000000001</v>
      </c>
      <c r="V8" s="216">
        <v>9.3787640000000003</v>
      </c>
      <c r="W8" s="216">
        <v>9.4173620000000007</v>
      </c>
      <c r="X8" s="216">
        <v>9.3394180000000002</v>
      </c>
      <c r="Y8" s="216">
        <v>9.3068120000000008</v>
      </c>
      <c r="Z8" s="216">
        <v>9.2292919999999992</v>
      </c>
      <c r="AA8" s="216">
        <v>9.1864380000000008</v>
      </c>
      <c r="AB8" s="216">
        <v>9.1071229999999996</v>
      </c>
      <c r="AC8" s="216">
        <v>9.1341800000000006</v>
      </c>
      <c r="AD8" s="216">
        <v>8.9064390000000007</v>
      </c>
      <c r="AE8" s="216">
        <v>8.8591999999999995</v>
      </c>
      <c r="AF8" s="216">
        <v>8.7026520000000005</v>
      </c>
      <c r="AG8" s="216">
        <v>8.6816069999999996</v>
      </c>
      <c r="AH8" s="216">
        <v>8.7163540000000008</v>
      </c>
      <c r="AI8" s="216">
        <v>8.5534060000000007</v>
      </c>
      <c r="AJ8" s="216">
        <v>8.7909780000000008</v>
      </c>
      <c r="AK8" s="216">
        <v>8.8760659999999998</v>
      </c>
      <c r="AL8" s="216">
        <v>8.7708379999999995</v>
      </c>
      <c r="AM8" s="216">
        <v>8.8281580000000002</v>
      </c>
      <c r="AN8" s="216">
        <v>9.057976</v>
      </c>
      <c r="AO8" s="216">
        <v>9.1399509999999999</v>
      </c>
      <c r="AP8" s="216">
        <v>9.1319320000000008</v>
      </c>
      <c r="AQ8" s="216">
        <v>9.1767240000000001</v>
      </c>
      <c r="AR8" s="216">
        <v>9.0885499999999997</v>
      </c>
      <c r="AS8" s="216">
        <v>9.2407699999999995</v>
      </c>
      <c r="AT8" s="216">
        <v>9.2423249999999992</v>
      </c>
      <c r="AU8" s="216">
        <v>9.5277019999999997</v>
      </c>
      <c r="AV8" s="216">
        <v>9.6867459999999994</v>
      </c>
      <c r="AW8" s="216">
        <v>10.099155</v>
      </c>
      <c r="AX8" s="216">
        <v>10.023529999999999</v>
      </c>
      <c r="AY8" s="216">
        <v>9.9952950000000005</v>
      </c>
      <c r="AZ8" s="216">
        <v>10.251664999999999</v>
      </c>
      <c r="BA8" s="216">
        <v>10.469495999999999</v>
      </c>
      <c r="BB8" s="216">
        <v>10.466991999999999</v>
      </c>
      <c r="BC8" s="216">
        <v>10.773128290000001</v>
      </c>
      <c r="BD8" s="216">
        <v>10.877978359</v>
      </c>
      <c r="BE8" s="327">
        <v>10.909599999999999</v>
      </c>
      <c r="BF8" s="327">
        <v>10.93125</v>
      </c>
      <c r="BG8" s="327">
        <v>10.898770000000001</v>
      </c>
      <c r="BH8" s="327">
        <v>11.14411</v>
      </c>
      <c r="BI8" s="327">
        <v>11.31208</v>
      </c>
      <c r="BJ8" s="327">
        <v>11.4259</v>
      </c>
      <c r="BK8" s="327">
        <v>11.518230000000001</v>
      </c>
      <c r="BL8" s="327">
        <v>11.61279</v>
      </c>
      <c r="BM8" s="327">
        <v>11.70144</v>
      </c>
      <c r="BN8" s="327">
        <v>11.77641</v>
      </c>
      <c r="BO8" s="327">
        <v>11.793839999999999</v>
      </c>
      <c r="BP8" s="327">
        <v>11.78274</v>
      </c>
      <c r="BQ8" s="327">
        <v>11.794140000000001</v>
      </c>
      <c r="BR8" s="327">
        <v>11.766529999999999</v>
      </c>
      <c r="BS8" s="327">
        <v>11.71153</v>
      </c>
      <c r="BT8" s="327">
        <v>11.90727</v>
      </c>
      <c r="BU8" s="327">
        <v>12.046720000000001</v>
      </c>
      <c r="BV8" s="327">
        <v>12.116440000000001</v>
      </c>
    </row>
    <row r="9" spans="1:74" ht="11.1" customHeight="1" x14ac:dyDescent="0.2">
      <c r="A9" s="19"/>
      <c r="B9" s="23"/>
      <c r="C9" s="216"/>
      <c r="D9" s="216"/>
      <c r="E9" s="216"/>
      <c r="F9" s="216"/>
      <c r="G9" s="216"/>
      <c r="H9" s="216"/>
      <c r="I9" s="216"/>
      <c r="J9" s="216"/>
      <c r="K9" s="216"/>
      <c r="L9" s="216"/>
      <c r="M9" s="216"/>
      <c r="N9" s="216"/>
      <c r="O9" s="216"/>
      <c r="P9" s="216"/>
      <c r="Q9" s="216"/>
      <c r="R9" s="216"/>
      <c r="S9" s="216"/>
      <c r="T9" s="216"/>
      <c r="U9" s="216"/>
      <c r="V9" s="216"/>
      <c r="W9" s="216"/>
      <c r="X9" s="216"/>
      <c r="Y9" s="216"/>
      <c r="Z9" s="216"/>
      <c r="AA9" s="216"/>
      <c r="AB9" s="216"/>
      <c r="AC9" s="216"/>
      <c r="AD9" s="216"/>
      <c r="AE9" s="216"/>
      <c r="AF9" s="216"/>
      <c r="AG9" s="216"/>
      <c r="AH9" s="216"/>
      <c r="AI9" s="216"/>
      <c r="AJ9" s="216"/>
      <c r="AK9" s="216"/>
      <c r="AL9" s="216"/>
      <c r="AM9" s="216"/>
      <c r="AN9" s="216"/>
      <c r="AO9" s="216"/>
      <c r="AP9" s="216"/>
      <c r="AQ9" s="216"/>
      <c r="AR9" s="216"/>
      <c r="AS9" s="216"/>
      <c r="AT9" s="216"/>
      <c r="AU9" s="216"/>
      <c r="AV9" s="216"/>
      <c r="AW9" s="216"/>
      <c r="AX9" s="216"/>
      <c r="AY9" s="216"/>
      <c r="AZ9" s="216"/>
      <c r="BA9" s="216"/>
      <c r="BB9" s="216"/>
      <c r="BC9" s="216"/>
      <c r="BD9" s="216"/>
      <c r="BE9" s="327"/>
      <c r="BF9" s="327"/>
      <c r="BG9" s="327"/>
      <c r="BH9" s="327"/>
      <c r="BI9" s="327"/>
      <c r="BJ9" s="327"/>
      <c r="BK9" s="327"/>
      <c r="BL9" s="327"/>
      <c r="BM9" s="327"/>
      <c r="BN9" s="327"/>
      <c r="BO9" s="327"/>
      <c r="BP9" s="327"/>
      <c r="BQ9" s="327"/>
      <c r="BR9" s="327"/>
      <c r="BS9" s="327"/>
      <c r="BT9" s="327"/>
      <c r="BU9" s="327"/>
      <c r="BV9" s="327"/>
    </row>
    <row r="10" spans="1:74" ht="11.1" customHeight="1" x14ac:dyDescent="0.2">
      <c r="A10" s="19"/>
      <c r="B10" s="22" t="s">
        <v>50</v>
      </c>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217"/>
      <c r="BB10" s="217"/>
      <c r="BC10" s="217"/>
      <c r="BD10" s="217"/>
      <c r="BE10" s="328"/>
      <c r="BF10" s="328"/>
      <c r="BG10" s="328"/>
      <c r="BH10" s="328"/>
      <c r="BI10" s="328"/>
      <c r="BJ10" s="328"/>
      <c r="BK10" s="328"/>
      <c r="BL10" s="328"/>
      <c r="BM10" s="328"/>
      <c r="BN10" s="328"/>
      <c r="BO10" s="328"/>
      <c r="BP10" s="328"/>
      <c r="BQ10" s="328"/>
      <c r="BR10" s="328"/>
      <c r="BS10" s="328"/>
      <c r="BT10" s="328"/>
      <c r="BU10" s="328"/>
      <c r="BV10" s="328"/>
    </row>
    <row r="11" spans="1:74" ht="11.1" customHeight="1" x14ac:dyDescent="0.2">
      <c r="A11" s="19" t="s">
        <v>666</v>
      </c>
      <c r="B11" s="23" t="s">
        <v>102</v>
      </c>
      <c r="C11" s="216">
        <v>66.780741934999995</v>
      </c>
      <c r="D11" s="216">
        <v>68.362142856999995</v>
      </c>
      <c r="E11" s="216">
        <v>68.856387096999995</v>
      </c>
      <c r="F11" s="216">
        <v>70.540866667000003</v>
      </c>
      <c r="G11" s="216">
        <v>70.159935484000002</v>
      </c>
      <c r="H11" s="216">
        <v>70.522199999999998</v>
      </c>
      <c r="I11" s="216">
        <v>72.021774194000002</v>
      </c>
      <c r="J11" s="216">
        <v>72.413967741999997</v>
      </c>
      <c r="K11" s="216">
        <v>72.388333333000006</v>
      </c>
      <c r="L11" s="216">
        <v>73.106354839000005</v>
      </c>
      <c r="M11" s="216">
        <v>72.638533332999998</v>
      </c>
      <c r="N11" s="216">
        <v>73.201483870999994</v>
      </c>
      <c r="O11" s="216">
        <v>73.444870968000004</v>
      </c>
      <c r="P11" s="216">
        <v>73.809785714</v>
      </c>
      <c r="Q11" s="216">
        <v>74.135741934999999</v>
      </c>
      <c r="R11" s="216">
        <v>75.205933333000004</v>
      </c>
      <c r="S11" s="216">
        <v>74.123419354999996</v>
      </c>
      <c r="T11" s="216">
        <v>73.950966667000003</v>
      </c>
      <c r="U11" s="216">
        <v>74.185290323000004</v>
      </c>
      <c r="V11" s="216">
        <v>74.269709676999994</v>
      </c>
      <c r="W11" s="216">
        <v>74.738466666999997</v>
      </c>
      <c r="X11" s="216">
        <v>74.194064515999997</v>
      </c>
      <c r="Y11" s="216">
        <v>73.882599999999996</v>
      </c>
      <c r="Z11" s="216">
        <v>73.886935484000006</v>
      </c>
      <c r="AA11" s="216">
        <v>73.776419355000002</v>
      </c>
      <c r="AB11" s="216">
        <v>74.723689655000001</v>
      </c>
      <c r="AC11" s="216">
        <v>73.951709676999997</v>
      </c>
      <c r="AD11" s="216">
        <v>73.845533333000006</v>
      </c>
      <c r="AE11" s="216">
        <v>73.491419355000005</v>
      </c>
      <c r="AF11" s="216">
        <v>72.489800000000002</v>
      </c>
      <c r="AG11" s="216">
        <v>73.106193547999993</v>
      </c>
      <c r="AH11" s="216">
        <v>72.333838709999995</v>
      </c>
      <c r="AI11" s="216">
        <v>71.890466666999998</v>
      </c>
      <c r="AJ11" s="216">
        <v>71.421483871000007</v>
      </c>
      <c r="AK11" s="216">
        <v>72.08</v>
      </c>
      <c r="AL11" s="216">
        <v>71.164387097000002</v>
      </c>
      <c r="AM11" s="216">
        <v>70.625032258000005</v>
      </c>
      <c r="AN11" s="216">
        <v>71.546428571000007</v>
      </c>
      <c r="AO11" s="216">
        <v>71.570064516000002</v>
      </c>
      <c r="AP11" s="216">
        <v>71.707333332999994</v>
      </c>
      <c r="AQ11" s="216">
        <v>71.784806451999998</v>
      </c>
      <c r="AR11" s="216">
        <v>72.636200000000002</v>
      </c>
      <c r="AS11" s="216">
        <v>73.404741935000004</v>
      </c>
      <c r="AT11" s="216">
        <v>73.524580645</v>
      </c>
      <c r="AU11" s="216">
        <v>75.009466666999998</v>
      </c>
      <c r="AV11" s="216">
        <v>75.139290322999997</v>
      </c>
      <c r="AW11" s="216">
        <v>77.371099999999998</v>
      </c>
      <c r="AX11" s="216">
        <v>78.443677418999997</v>
      </c>
      <c r="AY11" s="216">
        <v>77.285935484000007</v>
      </c>
      <c r="AZ11" s="216">
        <v>78.716892857000005</v>
      </c>
      <c r="BA11" s="216">
        <v>79.613064515999994</v>
      </c>
      <c r="BB11" s="216">
        <v>79.665833332999995</v>
      </c>
      <c r="BC11" s="216">
        <v>81.356219999999993</v>
      </c>
      <c r="BD11" s="216">
        <v>81.823650000000001</v>
      </c>
      <c r="BE11" s="327">
        <v>82.151529999999994</v>
      </c>
      <c r="BF11" s="327">
        <v>82.514219999999995</v>
      </c>
      <c r="BG11" s="327">
        <v>82.662989999999994</v>
      </c>
      <c r="BH11" s="327">
        <v>83.0398</v>
      </c>
      <c r="BI11" s="327">
        <v>83.401480000000006</v>
      </c>
      <c r="BJ11" s="327">
        <v>83.667630000000003</v>
      </c>
      <c r="BK11" s="327">
        <v>83.882419999999996</v>
      </c>
      <c r="BL11" s="327">
        <v>84.144890000000004</v>
      </c>
      <c r="BM11" s="327">
        <v>84.313580000000002</v>
      </c>
      <c r="BN11" s="327">
        <v>84.366910000000004</v>
      </c>
      <c r="BO11" s="327">
        <v>84.371250000000003</v>
      </c>
      <c r="BP11" s="327">
        <v>84.369910000000004</v>
      </c>
      <c r="BQ11" s="327">
        <v>84.328180000000003</v>
      </c>
      <c r="BR11" s="327">
        <v>84.495440000000002</v>
      </c>
      <c r="BS11" s="327">
        <v>84.570070000000001</v>
      </c>
      <c r="BT11" s="327">
        <v>84.733099999999993</v>
      </c>
      <c r="BU11" s="327">
        <v>84.890029999999996</v>
      </c>
      <c r="BV11" s="327">
        <v>84.996610000000004</v>
      </c>
    </row>
    <row r="12" spans="1:74" ht="11.1" customHeight="1" x14ac:dyDescent="0.2">
      <c r="A12" s="19"/>
      <c r="B12" s="24"/>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216"/>
      <c r="AA12" s="216"/>
      <c r="AB12" s="216"/>
      <c r="AC12" s="216"/>
      <c r="AD12" s="216"/>
      <c r="AE12" s="216"/>
      <c r="AF12" s="216"/>
      <c r="AG12" s="216"/>
      <c r="AH12" s="216"/>
      <c r="AI12" s="216"/>
      <c r="AJ12" s="216"/>
      <c r="AK12" s="216"/>
      <c r="AL12" s="216"/>
      <c r="AM12" s="216"/>
      <c r="AN12" s="216"/>
      <c r="AO12" s="216"/>
      <c r="AP12" s="216"/>
      <c r="AQ12" s="216"/>
      <c r="AR12" s="216"/>
      <c r="AS12" s="216"/>
      <c r="AT12" s="216"/>
      <c r="AU12" s="216"/>
      <c r="AV12" s="216"/>
      <c r="AW12" s="216"/>
      <c r="AX12" s="216"/>
      <c r="AY12" s="216"/>
      <c r="AZ12" s="216"/>
      <c r="BA12" s="216"/>
      <c r="BB12" s="216"/>
      <c r="BC12" s="216"/>
      <c r="BD12" s="216"/>
      <c r="BE12" s="327"/>
      <c r="BF12" s="327"/>
      <c r="BG12" s="327"/>
      <c r="BH12" s="327"/>
      <c r="BI12" s="327"/>
      <c r="BJ12" s="327"/>
      <c r="BK12" s="327"/>
      <c r="BL12" s="327"/>
      <c r="BM12" s="327"/>
      <c r="BN12" s="327"/>
      <c r="BO12" s="327"/>
      <c r="BP12" s="327"/>
      <c r="BQ12" s="327"/>
      <c r="BR12" s="327"/>
      <c r="BS12" s="327"/>
      <c r="BT12" s="327"/>
      <c r="BU12" s="327"/>
      <c r="BV12" s="327"/>
    </row>
    <row r="13" spans="1:74" ht="11.1" customHeight="1" x14ac:dyDescent="0.2">
      <c r="A13" s="19"/>
      <c r="B13" s="22" t="s">
        <v>986</v>
      </c>
      <c r="C13" s="217"/>
      <c r="D13" s="217"/>
      <c r="E13" s="217"/>
      <c r="F13" s="217"/>
      <c r="G13" s="217"/>
      <c r="H13" s="217"/>
      <c r="I13" s="217"/>
      <c r="J13" s="217"/>
      <c r="K13" s="217"/>
      <c r="L13" s="217"/>
      <c r="M13" s="217"/>
      <c r="N13" s="217"/>
      <c r="O13" s="217"/>
      <c r="P13" s="217"/>
      <c r="Q13" s="217"/>
      <c r="R13" s="217"/>
      <c r="S13" s="217"/>
      <c r="T13" s="217"/>
      <c r="U13" s="217"/>
      <c r="V13" s="217"/>
      <c r="W13" s="217"/>
      <c r="X13" s="217"/>
      <c r="Y13" s="217"/>
      <c r="Z13" s="217"/>
      <c r="AA13" s="217"/>
      <c r="AB13" s="217"/>
      <c r="AC13" s="217"/>
      <c r="AD13" s="217"/>
      <c r="AE13" s="217"/>
      <c r="AF13" s="217"/>
      <c r="AG13" s="217"/>
      <c r="AH13" s="217"/>
      <c r="AI13" s="217"/>
      <c r="AJ13" s="217"/>
      <c r="AK13" s="217"/>
      <c r="AL13" s="217"/>
      <c r="AM13" s="217"/>
      <c r="AN13" s="217"/>
      <c r="AO13" s="217"/>
      <c r="AP13" s="217"/>
      <c r="AQ13" s="217"/>
      <c r="AR13" s="217"/>
      <c r="AS13" s="217"/>
      <c r="AT13" s="217"/>
      <c r="AU13" s="217"/>
      <c r="AV13" s="217"/>
      <c r="AW13" s="217"/>
      <c r="AX13" s="217"/>
      <c r="AY13" s="217"/>
      <c r="AZ13" s="217"/>
      <c r="BA13" s="217"/>
      <c r="BB13" s="217"/>
      <c r="BC13" s="217"/>
      <c r="BD13" s="217"/>
      <c r="BE13" s="328"/>
      <c r="BF13" s="328"/>
      <c r="BG13" s="328"/>
      <c r="BH13" s="328"/>
      <c r="BI13" s="328"/>
      <c r="BJ13" s="328"/>
      <c r="BK13" s="328"/>
      <c r="BL13" s="328"/>
      <c r="BM13" s="328"/>
      <c r="BN13" s="328"/>
      <c r="BO13" s="328"/>
      <c r="BP13" s="328"/>
      <c r="BQ13" s="328"/>
      <c r="BR13" s="328"/>
      <c r="BS13" s="328"/>
      <c r="BT13" s="328"/>
      <c r="BU13" s="328"/>
      <c r="BV13" s="328"/>
    </row>
    <row r="14" spans="1:74" ht="11.1" customHeight="1" x14ac:dyDescent="0.2">
      <c r="A14" s="19" t="s">
        <v>214</v>
      </c>
      <c r="B14" s="23" t="s">
        <v>1004</v>
      </c>
      <c r="C14" s="68">
        <v>82.992487999999994</v>
      </c>
      <c r="D14" s="68">
        <v>75.319999999999993</v>
      </c>
      <c r="E14" s="68">
        <v>86.958617000000004</v>
      </c>
      <c r="F14" s="68">
        <v>82.981424000000004</v>
      </c>
      <c r="G14" s="68">
        <v>83.793445000000006</v>
      </c>
      <c r="H14" s="68">
        <v>79.068895999999995</v>
      </c>
      <c r="I14" s="68">
        <v>84.448359999999994</v>
      </c>
      <c r="J14" s="68">
        <v>87.346498999999994</v>
      </c>
      <c r="K14" s="68">
        <v>83.581919999999997</v>
      </c>
      <c r="L14" s="68">
        <v>85.461708999999999</v>
      </c>
      <c r="M14" s="68">
        <v>81.754810000000006</v>
      </c>
      <c r="N14" s="68">
        <v>86.340590000000006</v>
      </c>
      <c r="O14" s="68">
        <v>86.596905000000007</v>
      </c>
      <c r="P14" s="68">
        <v>72.250698</v>
      </c>
      <c r="Q14" s="68">
        <v>81.476183000000006</v>
      </c>
      <c r="R14" s="68">
        <v>75.208629999999999</v>
      </c>
      <c r="S14" s="68">
        <v>70.414557000000002</v>
      </c>
      <c r="T14" s="68">
        <v>66.933364999999995</v>
      </c>
      <c r="U14" s="68">
        <v>76.476217000000005</v>
      </c>
      <c r="V14" s="68">
        <v>82.623422000000005</v>
      </c>
      <c r="W14" s="68">
        <v>77.723740000000006</v>
      </c>
      <c r="X14" s="68">
        <v>75.662374</v>
      </c>
      <c r="Y14" s="68">
        <v>68.573907000000005</v>
      </c>
      <c r="Z14" s="68">
        <v>63.000565000000002</v>
      </c>
      <c r="AA14" s="68">
        <v>60.568714999999997</v>
      </c>
      <c r="AB14" s="68">
        <v>57.328505999999997</v>
      </c>
      <c r="AC14" s="68">
        <v>55.327888000000002</v>
      </c>
      <c r="AD14" s="68">
        <v>48.216355</v>
      </c>
      <c r="AE14" s="68">
        <v>53.123077000000002</v>
      </c>
      <c r="AF14" s="68">
        <v>59.513340999999997</v>
      </c>
      <c r="AG14" s="68">
        <v>61.783814</v>
      </c>
      <c r="AH14" s="68">
        <v>68.246998000000005</v>
      </c>
      <c r="AI14" s="68">
        <v>65.069716999999997</v>
      </c>
      <c r="AJ14" s="68">
        <v>68.725230999999994</v>
      </c>
      <c r="AK14" s="68">
        <v>67.149752000000007</v>
      </c>
      <c r="AL14" s="68">
        <v>63.311104</v>
      </c>
      <c r="AM14" s="68">
        <v>68.377663999999996</v>
      </c>
      <c r="AN14" s="68">
        <v>64.354432000000003</v>
      </c>
      <c r="AO14" s="68">
        <v>64.300555000000003</v>
      </c>
      <c r="AP14" s="68">
        <v>58.748719999999999</v>
      </c>
      <c r="AQ14" s="68">
        <v>62.110104</v>
      </c>
      <c r="AR14" s="68">
        <v>66.223313000000005</v>
      </c>
      <c r="AS14" s="68">
        <v>62.876919999999998</v>
      </c>
      <c r="AT14" s="68">
        <v>70.482042000000007</v>
      </c>
      <c r="AU14" s="68">
        <v>62.802154999999999</v>
      </c>
      <c r="AV14" s="68">
        <v>66.336682999999994</v>
      </c>
      <c r="AW14" s="68">
        <v>64.315301000000005</v>
      </c>
      <c r="AX14" s="68">
        <v>63.190364000000002</v>
      </c>
      <c r="AY14" s="68">
        <v>63.112637999999997</v>
      </c>
      <c r="AZ14" s="68">
        <v>61.308369999999996</v>
      </c>
      <c r="BA14" s="68">
        <v>66.675927999999999</v>
      </c>
      <c r="BB14" s="68">
        <v>59.152303000000003</v>
      </c>
      <c r="BC14" s="68">
        <v>62.377223999999998</v>
      </c>
      <c r="BD14" s="68">
        <v>62.745767999999998</v>
      </c>
      <c r="BE14" s="329">
        <v>69.741579999999999</v>
      </c>
      <c r="BF14" s="329">
        <v>71.314179999999993</v>
      </c>
      <c r="BG14" s="329">
        <v>61.741050000000001</v>
      </c>
      <c r="BH14" s="329">
        <v>66.072270000000003</v>
      </c>
      <c r="BI14" s="329">
        <v>63.452500000000001</v>
      </c>
      <c r="BJ14" s="329">
        <v>65.491209999999995</v>
      </c>
      <c r="BK14" s="329">
        <v>71.650679999999994</v>
      </c>
      <c r="BL14" s="329">
        <v>59.417090000000002</v>
      </c>
      <c r="BM14" s="329">
        <v>62.58484</v>
      </c>
      <c r="BN14" s="329">
        <v>46.79365</v>
      </c>
      <c r="BO14" s="329">
        <v>55.04927</v>
      </c>
      <c r="BP14" s="329">
        <v>57.377000000000002</v>
      </c>
      <c r="BQ14" s="329">
        <v>71.454830000000001</v>
      </c>
      <c r="BR14" s="329">
        <v>72.227429999999998</v>
      </c>
      <c r="BS14" s="329">
        <v>58.04889</v>
      </c>
      <c r="BT14" s="329">
        <v>65.706569999999999</v>
      </c>
      <c r="BU14" s="329">
        <v>62.471879999999999</v>
      </c>
      <c r="BV14" s="329">
        <v>63.434669999999997</v>
      </c>
    </row>
    <row r="15" spans="1:74" ht="11.1" customHeight="1" x14ac:dyDescent="0.2">
      <c r="A15" s="19"/>
      <c r="B15" s="22"/>
      <c r="C15" s="217"/>
      <c r="D15" s="217"/>
      <c r="E15" s="217"/>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217"/>
      <c r="AZ15" s="217"/>
      <c r="BA15" s="217"/>
      <c r="BB15" s="217"/>
      <c r="BC15" s="217"/>
      <c r="BD15" s="217"/>
      <c r="BE15" s="328"/>
      <c r="BF15" s="328"/>
      <c r="BG15" s="328"/>
      <c r="BH15" s="328"/>
      <c r="BI15" s="328"/>
      <c r="BJ15" s="328"/>
      <c r="BK15" s="328"/>
      <c r="BL15" s="328"/>
      <c r="BM15" s="328"/>
      <c r="BN15" s="328"/>
      <c r="BO15" s="328"/>
      <c r="BP15" s="328"/>
      <c r="BQ15" s="328"/>
      <c r="BR15" s="328"/>
      <c r="BS15" s="328"/>
      <c r="BT15" s="328"/>
      <c r="BU15" s="328"/>
      <c r="BV15" s="328"/>
    </row>
    <row r="16" spans="1:74" ht="11.1" customHeight="1" x14ac:dyDescent="0.2">
      <c r="A16" s="16"/>
      <c r="B16" s="20" t="s">
        <v>987</v>
      </c>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217"/>
      <c r="BC16" s="217"/>
      <c r="BD16" s="217"/>
      <c r="BE16" s="328"/>
      <c r="BF16" s="328"/>
      <c r="BG16" s="328"/>
      <c r="BH16" s="328"/>
      <c r="BI16" s="328"/>
      <c r="BJ16" s="328"/>
      <c r="BK16" s="328"/>
      <c r="BL16" s="328"/>
      <c r="BM16" s="328"/>
      <c r="BN16" s="328"/>
      <c r="BO16" s="328"/>
      <c r="BP16" s="328"/>
      <c r="BQ16" s="328"/>
      <c r="BR16" s="328"/>
      <c r="BS16" s="328"/>
      <c r="BT16" s="328"/>
      <c r="BU16" s="328"/>
      <c r="BV16" s="328"/>
    </row>
    <row r="17" spans="1:74" ht="11.1" customHeight="1" x14ac:dyDescent="0.2">
      <c r="A17" s="16"/>
      <c r="B17" s="20"/>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217"/>
      <c r="BD17" s="217"/>
      <c r="BE17" s="328"/>
      <c r="BF17" s="328"/>
      <c r="BG17" s="328"/>
      <c r="BH17" s="328"/>
      <c r="BI17" s="328"/>
      <c r="BJ17" s="328"/>
      <c r="BK17" s="328"/>
      <c r="BL17" s="328"/>
      <c r="BM17" s="328"/>
      <c r="BN17" s="328"/>
      <c r="BO17" s="328"/>
      <c r="BP17" s="328"/>
      <c r="BQ17" s="328"/>
      <c r="BR17" s="328"/>
      <c r="BS17" s="328"/>
      <c r="BT17" s="328"/>
      <c r="BU17" s="328"/>
      <c r="BV17" s="328"/>
    </row>
    <row r="18" spans="1:74" ht="11.1" customHeight="1" x14ac:dyDescent="0.2">
      <c r="A18" s="16"/>
      <c r="B18" s="25" t="s">
        <v>667</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330"/>
      <c r="BF18" s="330"/>
      <c r="BG18" s="330"/>
      <c r="BH18" s="330"/>
      <c r="BI18" s="330"/>
      <c r="BJ18" s="330"/>
      <c r="BK18" s="330"/>
      <c r="BL18" s="330"/>
      <c r="BM18" s="330"/>
      <c r="BN18" s="330"/>
      <c r="BO18" s="330"/>
      <c r="BP18" s="330"/>
      <c r="BQ18" s="330"/>
      <c r="BR18" s="330"/>
      <c r="BS18" s="330"/>
      <c r="BT18" s="330"/>
      <c r="BU18" s="330"/>
      <c r="BV18" s="330"/>
    </row>
    <row r="19" spans="1:74" ht="11.1" customHeight="1" x14ac:dyDescent="0.2">
      <c r="A19" s="26" t="s">
        <v>649</v>
      </c>
      <c r="B19" s="27" t="s">
        <v>97</v>
      </c>
      <c r="C19" s="216">
        <v>19.094940000000001</v>
      </c>
      <c r="D19" s="216">
        <v>18.916060000000002</v>
      </c>
      <c r="E19" s="216">
        <v>18.456357000000001</v>
      </c>
      <c r="F19" s="216">
        <v>18.837858000000001</v>
      </c>
      <c r="G19" s="216">
        <v>18.573440000000002</v>
      </c>
      <c r="H19" s="216">
        <v>18.870183999999998</v>
      </c>
      <c r="I19" s="216">
        <v>19.256837000000001</v>
      </c>
      <c r="J19" s="216">
        <v>19.377628000000001</v>
      </c>
      <c r="K19" s="216">
        <v>19.239452</v>
      </c>
      <c r="L19" s="216">
        <v>19.708680999999999</v>
      </c>
      <c r="M19" s="216">
        <v>19.372305999999998</v>
      </c>
      <c r="N19" s="216">
        <v>19.476738999999998</v>
      </c>
      <c r="O19" s="216">
        <v>19.261333</v>
      </c>
      <c r="P19" s="216">
        <v>19.664414000000001</v>
      </c>
      <c r="Q19" s="216">
        <v>19.339934</v>
      </c>
      <c r="R19" s="216">
        <v>19.25123</v>
      </c>
      <c r="S19" s="216">
        <v>19.315912999999998</v>
      </c>
      <c r="T19" s="216">
        <v>19.853079999999999</v>
      </c>
      <c r="U19" s="216">
        <v>20.134339000000001</v>
      </c>
      <c r="V19" s="216">
        <v>19.939488000000001</v>
      </c>
      <c r="W19" s="216">
        <v>19.432531000000001</v>
      </c>
      <c r="X19" s="216">
        <v>19.490704000000001</v>
      </c>
      <c r="Y19" s="216">
        <v>19.127433</v>
      </c>
      <c r="Z19" s="216">
        <v>19.589155000000002</v>
      </c>
      <c r="AA19" s="216">
        <v>19.062802999999999</v>
      </c>
      <c r="AB19" s="216">
        <v>19.846603999999999</v>
      </c>
      <c r="AC19" s="216">
        <v>19.728204000000002</v>
      </c>
      <c r="AD19" s="216">
        <v>19.340226999999999</v>
      </c>
      <c r="AE19" s="216">
        <v>19.328156</v>
      </c>
      <c r="AF19" s="216">
        <v>19.846174000000001</v>
      </c>
      <c r="AG19" s="216">
        <v>19.775659999999998</v>
      </c>
      <c r="AH19" s="216">
        <v>20.274784</v>
      </c>
      <c r="AI19" s="216">
        <v>19.756827000000001</v>
      </c>
      <c r="AJ19" s="216">
        <v>19.650107999999999</v>
      </c>
      <c r="AK19" s="216">
        <v>19.658868999999999</v>
      </c>
      <c r="AL19" s="216">
        <v>19.983958999999999</v>
      </c>
      <c r="AM19" s="216">
        <v>19.243898000000002</v>
      </c>
      <c r="AN19" s="216">
        <v>19.159046</v>
      </c>
      <c r="AO19" s="216">
        <v>20.047207</v>
      </c>
      <c r="AP19" s="216">
        <v>19.556419999999999</v>
      </c>
      <c r="AQ19" s="216">
        <v>20.039247</v>
      </c>
      <c r="AR19" s="216">
        <v>20.494112000000001</v>
      </c>
      <c r="AS19" s="216">
        <v>20.020074999999999</v>
      </c>
      <c r="AT19" s="216">
        <v>20.160751000000001</v>
      </c>
      <c r="AU19" s="216">
        <v>19.580634</v>
      </c>
      <c r="AV19" s="216">
        <v>19.806391999999999</v>
      </c>
      <c r="AW19" s="216">
        <v>20.278210000000001</v>
      </c>
      <c r="AX19" s="216">
        <v>20.081904999999999</v>
      </c>
      <c r="AY19" s="216">
        <v>20.461323</v>
      </c>
      <c r="AZ19" s="216">
        <v>19.619446</v>
      </c>
      <c r="BA19" s="216">
        <v>20.573001000000001</v>
      </c>
      <c r="BB19" s="216">
        <v>19.940937000000002</v>
      </c>
      <c r="BC19" s="216">
        <v>20.297021322999999</v>
      </c>
      <c r="BD19" s="216">
        <v>20.342442046999999</v>
      </c>
      <c r="BE19" s="327">
        <v>20.43561</v>
      </c>
      <c r="BF19" s="327">
        <v>20.74213</v>
      </c>
      <c r="BG19" s="327">
        <v>20.287420000000001</v>
      </c>
      <c r="BH19" s="327">
        <v>20.539269999999998</v>
      </c>
      <c r="BI19" s="327">
        <v>20.333290000000002</v>
      </c>
      <c r="BJ19" s="327">
        <v>20.561599999999999</v>
      </c>
      <c r="BK19" s="327">
        <v>20.153390000000002</v>
      </c>
      <c r="BL19" s="327">
        <v>20.169720000000002</v>
      </c>
      <c r="BM19" s="327">
        <v>20.445360000000001</v>
      </c>
      <c r="BN19" s="327">
        <v>20.15146</v>
      </c>
      <c r="BO19" s="327">
        <v>20.424250000000001</v>
      </c>
      <c r="BP19" s="327">
        <v>20.82921</v>
      </c>
      <c r="BQ19" s="327">
        <v>20.97212</v>
      </c>
      <c r="BR19" s="327">
        <v>21.16751</v>
      </c>
      <c r="BS19" s="327">
        <v>20.832889999999999</v>
      </c>
      <c r="BT19" s="327">
        <v>21.009509999999999</v>
      </c>
      <c r="BU19" s="327">
        <v>20.782350000000001</v>
      </c>
      <c r="BV19" s="327">
        <v>21.131679999999999</v>
      </c>
    </row>
    <row r="20" spans="1:74" ht="11.1" customHeight="1" x14ac:dyDescent="0.2">
      <c r="A20" s="26"/>
      <c r="B20" s="28"/>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216"/>
      <c r="BC20" s="216"/>
      <c r="BD20" s="216"/>
      <c r="BE20" s="327"/>
      <c r="BF20" s="327"/>
      <c r="BG20" s="327"/>
      <c r="BH20" s="327"/>
      <c r="BI20" s="327"/>
      <c r="BJ20" s="327"/>
      <c r="BK20" s="327"/>
      <c r="BL20" s="327"/>
      <c r="BM20" s="327"/>
      <c r="BN20" s="327"/>
      <c r="BO20" s="327"/>
      <c r="BP20" s="327"/>
      <c r="BQ20" s="327"/>
      <c r="BR20" s="327"/>
      <c r="BS20" s="327"/>
      <c r="BT20" s="327"/>
      <c r="BU20" s="327"/>
      <c r="BV20" s="327"/>
    </row>
    <row r="21" spans="1:74" ht="11.1" customHeight="1" x14ac:dyDescent="0.2">
      <c r="A21" s="16"/>
      <c r="B21" s="25" t="s">
        <v>759</v>
      </c>
      <c r="C21" s="218"/>
      <c r="D21" s="218"/>
      <c r="E21" s="218"/>
      <c r="F21" s="218"/>
      <c r="G21" s="218"/>
      <c r="H21" s="218"/>
      <c r="I21" s="218"/>
      <c r="J21" s="218"/>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8"/>
      <c r="AL21" s="218"/>
      <c r="AM21" s="218"/>
      <c r="AN21" s="218"/>
      <c r="AO21" s="218"/>
      <c r="AP21" s="218"/>
      <c r="AQ21" s="218"/>
      <c r="AR21" s="218"/>
      <c r="AS21" s="218"/>
      <c r="AT21" s="218"/>
      <c r="AU21" s="218"/>
      <c r="AV21" s="218"/>
      <c r="AW21" s="218"/>
      <c r="AX21" s="218"/>
      <c r="AY21" s="218"/>
      <c r="AZ21" s="218"/>
      <c r="BA21" s="218"/>
      <c r="BB21" s="218"/>
      <c r="BC21" s="218"/>
      <c r="BD21" s="218"/>
      <c r="BE21" s="331"/>
      <c r="BF21" s="331"/>
      <c r="BG21" s="331"/>
      <c r="BH21" s="331"/>
      <c r="BI21" s="331"/>
      <c r="BJ21" s="331"/>
      <c r="BK21" s="331"/>
      <c r="BL21" s="331"/>
      <c r="BM21" s="331"/>
      <c r="BN21" s="331"/>
      <c r="BO21" s="331"/>
      <c r="BP21" s="331"/>
      <c r="BQ21" s="331"/>
      <c r="BR21" s="331"/>
      <c r="BS21" s="331"/>
      <c r="BT21" s="331"/>
      <c r="BU21" s="331"/>
      <c r="BV21" s="331"/>
    </row>
    <row r="22" spans="1:74" ht="11.1" customHeight="1" x14ac:dyDescent="0.2">
      <c r="A22" s="26" t="s">
        <v>681</v>
      </c>
      <c r="B22" s="27" t="s">
        <v>102</v>
      </c>
      <c r="C22" s="216">
        <v>103.35890281</v>
      </c>
      <c r="D22" s="216">
        <v>97.901319853000004</v>
      </c>
      <c r="E22" s="216">
        <v>82.512467806000004</v>
      </c>
      <c r="F22" s="216">
        <v>65.389165833000007</v>
      </c>
      <c r="G22" s="216">
        <v>58.394169640999998</v>
      </c>
      <c r="H22" s="216">
        <v>58.178213630000002</v>
      </c>
      <c r="I22" s="216">
        <v>60.677867157000001</v>
      </c>
      <c r="J22" s="216">
        <v>62.356696745999997</v>
      </c>
      <c r="K22" s="216">
        <v>60.309592897000002</v>
      </c>
      <c r="L22" s="216">
        <v>61.703474811</v>
      </c>
      <c r="M22" s="216">
        <v>78.583897902999993</v>
      </c>
      <c r="N22" s="216">
        <v>86.424582712000003</v>
      </c>
      <c r="O22" s="216">
        <v>100.48322674000001</v>
      </c>
      <c r="P22" s="216">
        <v>104.47036579</v>
      </c>
      <c r="Q22" s="216">
        <v>83.591160578</v>
      </c>
      <c r="R22" s="216">
        <v>66.930632669999994</v>
      </c>
      <c r="S22" s="216">
        <v>59.940184803999998</v>
      </c>
      <c r="T22" s="216">
        <v>63.330122637000002</v>
      </c>
      <c r="U22" s="216">
        <v>66.700323319999995</v>
      </c>
      <c r="V22" s="216">
        <v>66.216925161999995</v>
      </c>
      <c r="W22" s="216">
        <v>63.377828262999998</v>
      </c>
      <c r="X22" s="216">
        <v>64.106702131999995</v>
      </c>
      <c r="Y22" s="216">
        <v>74.971261769999998</v>
      </c>
      <c r="Z22" s="216">
        <v>83.489204803000007</v>
      </c>
      <c r="AA22" s="216">
        <v>99.837148806000002</v>
      </c>
      <c r="AB22" s="216">
        <v>91.548169727000001</v>
      </c>
      <c r="AC22" s="216">
        <v>76.108078257000003</v>
      </c>
      <c r="AD22" s="216">
        <v>69.568521433000001</v>
      </c>
      <c r="AE22" s="216">
        <v>63.55255829</v>
      </c>
      <c r="AF22" s="216">
        <v>66.815263866999999</v>
      </c>
      <c r="AG22" s="216">
        <v>70.681490030999996</v>
      </c>
      <c r="AH22" s="216">
        <v>71.377747064000005</v>
      </c>
      <c r="AI22" s="216">
        <v>65.056748729999995</v>
      </c>
      <c r="AJ22" s="216">
        <v>62.215964907</v>
      </c>
      <c r="AK22" s="216">
        <v>72.095195200000006</v>
      </c>
      <c r="AL22" s="216">
        <v>92.557987936999993</v>
      </c>
      <c r="AM22" s="216">
        <v>93.519469479999998</v>
      </c>
      <c r="AN22" s="216">
        <v>83.146185391000003</v>
      </c>
      <c r="AO22" s="216">
        <v>81.480165745999997</v>
      </c>
      <c r="AP22" s="216">
        <v>64.139048232999997</v>
      </c>
      <c r="AQ22" s="216">
        <v>61.151259197999998</v>
      </c>
      <c r="AR22" s="216">
        <v>63.661902402999999</v>
      </c>
      <c r="AS22" s="216">
        <v>68.797269455999995</v>
      </c>
      <c r="AT22" s="216">
        <v>67.904257419000004</v>
      </c>
      <c r="AU22" s="216">
        <v>64.097073537</v>
      </c>
      <c r="AV22" s="216">
        <v>65.563699806000002</v>
      </c>
      <c r="AW22" s="216">
        <v>78.219354336999999</v>
      </c>
      <c r="AX22" s="216">
        <v>98.955360544000001</v>
      </c>
      <c r="AY22" s="216">
        <v>107.00024403</v>
      </c>
      <c r="AZ22" s="216">
        <v>95.371799358999994</v>
      </c>
      <c r="BA22" s="216">
        <v>89.164535548000003</v>
      </c>
      <c r="BB22" s="216">
        <v>78.032554332999993</v>
      </c>
      <c r="BC22" s="216">
        <v>66.062809299999998</v>
      </c>
      <c r="BD22" s="216">
        <v>68.146608299999997</v>
      </c>
      <c r="BE22" s="327">
        <v>71.450789999999998</v>
      </c>
      <c r="BF22" s="327">
        <v>71.693219999999997</v>
      </c>
      <c r="BG22" s="327">
        <v>66.436610000000002</v>
      </c>
      <c r="BH22" s="327">
        <v>67.630949999999999</v>
      </c>
      <c r="BI22" s="327">
        <v>79.045839999999998</v>
      </c>
      <c r="BJ22" s="327">
        <v>96.434970000000007</v>
      </c>
      <c r="BK22" s="327">
        <v>104.84610000000001</v>
      </c>
      <c r="BL22" s="327">
        <v>98.342669999999998</v>
      </c>
      <c r="BM22" s="327">
        <v>85.061260000000004</v>
      </c>
      <c r="BN22" s="327">
        <v>71.981340000000003</v>
      </c>
      <c r="BO22" s="327">
        <v>66.102720000000005</v>
      </c>
      <c r="BP22" s="327">
        <v>68.069550000000007</v>
      </c>
      <c r="BQ22" s="327">
        <v>72.591549999999998</v>
      </c>
      <c r="BR22" s="327">
        <v>73.114930000000001</v>
      </c>
      <c r="BS22" s="327">
        <v>68.09836</v>
      </c>
      <c r="BT22" s="327">
        <v>69.025769999999994</v>
      </c>
      <c r="BU22" s="327">
        <v>80.735820000000004</v>
      </c>
      <c r="BV22" s="327">
        <v>97.685659999999999</v>
      </c>
    </row>
    <row r="23" spans="1:74" ht="11.1" customHeight="1" x14ac:dyDescent="0.2">
      <c r="A23" s="16"/>
      <c r="B23" s="25"/>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216"/>
      <c r="BC23" s="216"/>
      <c r="BD23" s="216"/>
      <c r="BE23" s="327"/>
      <c r="BF23" s="327"/>
      <c r="BG23" s="327"/>
      <c r="BH23" s="327"/>
      <c r="BI23" s="327"/>
      <c r="BJ23" s="327"/>
      <c r="BK23" s="327"/>
      <c r="BL23" s="327"/>
      <c r="BM23" s="327"/>
      <c r="BN23" s="327"/>
      <c r="BO23" s="327"/>
      <c r="BP23" s="327"/>
      <c r="BQ23" s="327"/>
      <c r="BR23" s="327"/>
      <c r="BS23" s="327"/>
      <c r="BT23" s="327"/>
      <c r="BU23" s="327"/>
      <c r="BV23" s="327"/>
    </row>
    <row r="24" spans="1:74" ht="11.1" customHeight="1" x14ac:dyDescent="0.2">
      <c r="A24" s="16"/>
      <c r="B24" s="25" t="s">
        <v>115</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216"/>
      <c r="BA24" s="216"/>
      <c r="BB24" s="216"/>
      <c r="BC24" s="216"/>
      <c r="BD24" s="216"/>
      <c r="BE24" s="327"/>
      <c r="BF24" s="327"/>
      <c r="BG24" s="327"/>
      <c r="BH24" s="327"/>
      <c r="BI24" s="327"/>
      <c r="BJ24" s="327"/>
      <c r="BK24" s="327"/>
      <c r="BL24" s="327"/>
      <c r="BM24" s="327"/>
      <c r="BN24" s="327"/>
      <c r="BO24" s="327"/>
      <c r="BP24" s="327"/>
      <c r="BQ24" s="327"/>
      <c r="BR24" s="327"/>
      <c r="BS24" s="327"/>
      <c r="BT24" s="327"/>
      <c r="BU24" s="327"/>
      <c r="BV24" s="327"/>
    </row>
    <row r="25" spans="1:74" ht="11.1" customHeight="1" x14ac:dyDescent="0.2">
      <c r="A25" s="26" t="s">
        <v>232</v>
      </c>
      <c r="B25" s="27" t="s">
        <v>1004</v>
      </c>
      <c r="C25" s="68">
        <v>89.062794221999994</v>
      </c>
      <c r="D25" s="68">
        <v>81.580980879999998</v>
      </c>
      <c r="E25" s="68">
        <v>77.685495165000006</v>
      </c>
      <c r="F25" s="68">
        <v>63.209565179999998</v>
      </c>
      <c r="G25" s="68">
        <v>69.184695284</v>
      </c>
      <c r="H25" s="68">
        <v>79.487082060000006</v>
      </c>
      <c r="I25" s="68">
        <v>86.802295302000005</v>
      </c>
      <c r="J25" s="68">
        <v>86.357127676000005</v>
      </c>
      <c r="K25" s="68">
        <v>74.293548810000004</v>
      </c>
      <c r="L25" s="68">
        <v>66.493940574999996</v>
      </c>
      <c r="M25" s="68">
        <v>70.154742929999998</v>
      </c>
      <c r="N25" s="68">
        <v>73.419210312999994</v>
      </c>
      <c r="O25" s="68">
        <v>76.894689783999993</v>
      </c>
      <c r="P25" s="68">
        <v>72.317598724000007</v>
      </c>
      <c r="Q25" s="68">
        <v>63.559966283000001</v>
      </c>
      <c r="R25" s="68">
        <v>53.207419049999999</v>
      </c>
      <c r="S25" s="68">
        <v>61.923189532999999</v>
      </c>
      <c r="T25" s="68">
        <v>73.844880239999995</v>
      </c>
      <c r="U25" s="68">
        <v>81.448948888000004</v>
      </c>
      <c r="V25" s="68">
        <v>78.574441152000006</v>
      </c>
      <c r="W25" s="68">
        <v>69.369491819999993</v>
      </c>
      <c r="X25" s="68">
        <v>58.404551583</v>
      </c>
      <c r="Y25" s="68">
        <v>53.639953409999997</v>
      </c>
      <c r="Z25" s="68">
        <v>54.929549233000003</v>
      </c>
      <c r="AA25" s="68">
        <v>66.662224447</v>
      </c>
      <c r="AB25" s="68">
        <v>55.210717475999999</v>
      </c>
      <c r="AC25" s="68">
        <v>44.574606430000003</v>
      </c>
      <c r="AD25" s="68">
        <v>43.383704280000003</v>
      </c>
      <c r="AE25" s="68">
        <v>49.342932779000002</v>
      </c>
      <c r="AF25" s="68">
        <v>67.551228989999998</v>
      </c>
      <c r="AG25" s="68">
        <v>78.568539092999998</v>
      </c>
      <c r="AH25" s="68">
        <v>78.174536501999995</v>
      </c>
      <c r="AI25" s="68">
        <v>66.614897790000001</v>
      </c>
      <c r="AJ25" s="68">
        <v>58.952702821000003</v>
      </c>
      <c r="AK25" s="68">
        <v>52.533241680000003</v>
      </c>
      <c r="AL25" s="68">
        <v>69.501358113999999</v>
      </c>
      <c r="AM25" s="68">
        <v>67.960657370000007</v>
      </c>
      <c r="AN25" s="68">
        <v>52.299189824000003</v>
      </c>
      <c r="AO25" s="68">
        <v>53.222214375</v>
      </c>
      <c r="AP25" s="68">
        <v>48.527489549999999</v>
      </c>
      <c r="AQ25" s="68">
        <v>55.176046446000001</v>
      </c>
      <c r="AR25" s="68">
        <v>63.138346380000002</v>
      </c>
      <c r="AS25" s="68">
        <v>74.349849966999997</v>
      </c>
      <c r="AT25" s="68">
        <v>70.397916429999995</v>
      </c>
      <c r="AU25" s="68">
        <v>59.149493130000003</v>
      </c>
      <c r="AV25" s="68">
        <v>54.555243855999997</v>
      </c>
      <c r="AW25" s="68">
        <v>55.334867250000002</v>
      </c>
      <c r="AX25" s="68">
        <v>62.849543126999997</v>
      </c>
      <c r="AY25" s="68">
        <v>69.380047332999993</v>
      </c>
      <c r="AZ25" s="68">
        <v>50.176146019999997</v>
      </c>
      <c r="BA25" s="68">
        <v>48.446333256000003</v>
      </c>
      <c r="BB25" s="68">
        <v>44.700823429000003</v>
      </c>
      <c r="BC25" s="68">
        <v>48.98037386</v>
      </c>
      <c r="BD25" s="68">
        <v>64.951977900000003</v>
      </c>
      <c r="BE25" s="329">
        <v>70.259100000000004</v>
      </c>
      <c r="BF25" s="329">
        <v>70.545839999999998</v>
      </c>
      <c r="BG25" s="329">
        <v>55.942549999999997</v>
      </c>
      <c r="BH25" s="329">
        <v>54.010379999999998</v>
      </c>
      <c r="BI25" s="329">
        <v>52.883090000000003</v>
      </c>
      <c r="BJ25" s="329">
        <v>61.291939999999997</v>
      </c>
      <c r="BK25" s="329">
        <v>67.718620000000001</v>
      </c>
      <c r="BL25" s="329">
        <v>53.612380000000002</v>
      </c>
      <c r="BM25" s="329">
        <v>49.047330000000002</v>
      </c>
      <c r="BN25" s="329">
        <v>41.120510000000003</v>
      </c>
      <c r="BO25" s="329">
        <v>46.001989999999999</v>
      </c>
      <c r="BP25" s="329">
        <v>56.016219999999997</v>
      </c>
      <c r="BQ25" s="329">
        <v>67.168360000000007</v>
      </c>
      <c r="BR25" s="329">
        <v>67.895759999999996</v>
      </c>
      <c r="BS25" s="329">
        <v>53.629559999999998</v>
      </c>
      <c r="BT25" s="329">
        <v>51.658999999999999</v>
      </c>
      <c r="BU25" s="329">
        <v>50.140180000000001</v>
      </c>
      <c r="BV25" s="329">
        <v>57.602629999999998</v>
      </c>
    </row>
    <row r="26" spans="1:74" ht="11.1" customHeight="1" x14ac:dyDescent="0.2">
      <c r="A26" s="16"/>
      <c r="B26" s="25"/>
      <c r="C26" s="218"/>
      <c r="D26" s="218"/>
      <c r="E26" s="218"/>
      <c r="F26" s="218"/>
      <c r="G26" s="218"/>
      <c r="H26" s="218"/>
      <c r="I26" s="218"/>
      <c r="J26" s="218"/>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8"/>
      <c r="AL26" s="218"/>
      <c r="AM26" s="218"/>
      <c r="AN26" s="218"/>
      <c r="AO26" s="218"/>
      <c r="AP26" s="218"/>
      <c r="AQ26" s="218"/>
      <c r="AR26" s="218"/>
      <c r="AS26" s="218"/>
      <c r="AT26" s="218"/>
      <c r="AU26" s="218"/>
      <c r="AV26" s="218"/>
      <c r="AW26" s="218"/>
      <c r="AX26" s="218"/>
      <c r="AY26" s="218"/>
      <c r="AZ26" s="218"/>
      <c r="BA26" s="218"/>
      <c r="BB26" s="218"/>
      <c r="BC26" s="218"/>
      <c r="BD26" s="218"/>
      <c r="BE26" s="331"/>
      <c r="BF26" s="331"/>
      <c r="BG26" s="331"/>
      <c r="BH26" s="331"/>
      <c r="BI26" s="331"/>
      <c r="BJ26" s="331"/>
      <c r="BK26" s="331"/>
      <c r="BL26" s="331"/>
      <c r="BM26" s="331"/>
      <c r="BN26" s="331"/>
      <c r="BO26" s="331"/>
      <c r="BP26" s="331"/>
      <c r="BQ26" s="331"/>
      <c r="BR26" s="331"/>
      <c r="BS26" s="331"/>
      <c r="BT26" s="331"/>
      <c r="BU26" s="331"/>
      <c r="BV26" s="331"/>
    </row>
    <row r="27" spans="1:74" ht="11.1" customHeight="1" x14ac:dyDescent="0.2">
      <c r="A27" s="16"/>
      <c r="B27" s="29" t="s">
        <v>985</v>
      </c>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6"/>
      <c r="AA27" s="216"/>
      <c r="AB27" s="216"/>
      <c r="AC27" s="216"/>
      <c r="AD27" s="216"/>
      <c r="AE27" s="216"/>
      <c r="AF27" s="216"/>
      <c r="AG27" s="216"/>
      <c r="AH27" s="216"/>
      <c r="AI27" s="216"/>
      <c r="AJ27" s="216"/>
      <c r="AK27" s="216"/>
      <c r="AL27" s="216"/>
      <c r="AM27" s="216"/>
      <c r="AN27" s="216"/>
      <c r="AO27" s="216"/>
      <c r="AP27" s="216"/>
      <c r="AQ27" s="216"/>
      <c r="AR27" s="216"/>
      <c r="AS27" s="216"/>
      <c r="AT27" s="216"/>
      <c r="AU27" s="216"/>
      <c r="AV27" s="216"/>
      <c r="AW27" s="216"/>
      <c r="AX27" s="216"/>
      <c r="AY27" s="216"/>
      <c r="AZ27" s="216"/>
      <c r="BA27" s="216"/>
      <c r="BB27" s="216"/>
      <c r="BC27" s="216"/>
      <c r="BD27" s="216"/>
      <c r="BE27" s="327"/>
      <c r="BF27" s="327"/>
      <c r="BG27" s="327"/>
      <c r="BH27" s="327"/>
      <c r="BI27" s="327"/>
      <c r="BJ27" s="327"/>
      <c r="BK27" s="327"/>
      <c r="BL27" s="327"/>
      <c r="BM27" s="327"/>
      <c r="BN27" s="327"/>
      <c r="BO27" s="327"/>
      <c r="BP27" s="327"/>
      <c r="BQ27" s="327"/>
      <c r="BR27" s="327"/>
      <c r="BS27" s="327"/>
      <c r="BT27" s="327"/>
      <c r="BU27" s="327"/>
      <c r="BV27" s="327"/>
    </row>
    <row r="28" spans="1:74" ht="11.1" customHeight="1" x14ac:dyDescent="0.2">
      <c r="A28" s="16" t="s">
        <v>757</v>
      </c>
      <c r="B28" s="27" t="s">
        <v>105</v>
      </c>
      <c r="C28" s="216">
        <v>11.39615527</v>
      </c>
      <c r="D28" s="216">
        <v>11.415138990000001</v>
      </c>
      <c r="E28" s="216">
        <v>10.122936129999999</v>
      </c>
      <c r="F28" s="216">
        <v>9.5556409280000008</v>
      </c>
      <c r="G28" s="216">
        <v>9.7618369769999997</v>
      </c>
      <c r="H28" s="216">
        <v>11.138922620000001</v>
      </c>
      <c r="I28" s="216">
        <v>11.73802553</v>
      </c>
      <c r="J28" s="216">
        <v>11.75173987</v>
      </c>
      <c r="K28" s="216">
        <v>11.28419938</v>
      </c>
      <c r="L28" s="216">
        <v>9.9321204390000002</v>
      </c>
      <c r="M28" s="216">
        <v>9.8900314560000009</v>
      </c>
      <c r="N28" s="216">
        <v>10.38061894</v>
      </c>
      <c r="O28" s="216">
        <v>11.02840939</v>
      </c>
      <c r="P28" s="216">
        <v>11.338277209999999</v>
      </c>
      <c r="Q28" s="216">
        <v>10.20822628</v>
      </c>
      <c r="R28" s="216">
        <v>9.5372963510000002</v>
      </c>
      <c r="S28" s="216">
        <v>9.6538179579999994</v>
      </c>
      <c r="T28" s="216">
        <v>11.276475270000001</v>
      </c>
      <c r="U28" s="216">
        <v>12.12562518</v>
      </c>
      <c r="V28" s="216">
        <v>12.08863665</v>
      </c>
      <c r="W28" s="216">
        <v>11.499994839999999</v>
      </c>
      <c r="X28" s="216">
        <v>9.9225002460000002</v>
      </c>
      <c r="Y28" s="216">
        <v>9.5866746559999996</v>
      </c>
      <c r="Z28" s="216">
        <v>9.9945556829999997</v>
      </c>
      <c r="AA28" s="216">
        <v>10.73582944</v>
      </c>
      <c r="AB28" s="216">
        <v>10.616690930000001</v>
      </c>
      <c r="AC28" s="216">
        <v>9.5931623380000008</v>
      </c>
      <c r="AD28" s="216">
        <v>9.3472501539999993</v>
      </c>
      <c r="AE28" s="216">
        <v>9.5511917690000008</v>
      </c>
      <c r="AF28" s="216">
        <v>11.38790897</v>
      </c>
      <c r="AG28" s="216">
        <v>12.41094657</v>
      </c>
      <c r="AH28" s="216">
        <v>12.70533176</v>
      </c>
      <c r="AI28" s="216">
        <v>11.61376739</v>
      </c>
      <c r="AJ28" s="216">
        <v>9.9364685769999994</v>
      </c>
      <c r="AK28" s="216">
        <v>9.6195098940000001</v>
      </c>
      <c r="AL28" s="216">
        <v>10.401550110000001</v>
      </c>
      <c r="AM28" s="216">
        <v>10.551216666</v>
      </c>
      <c r="AN28" s="216">
        <v>10.157489930000001</v>
      </c>
      <c r="AO28" s="216">
        <v>9.689786325</v>
      </c>
      <c r="AP28" s="216">
        <v>9.3439269364000008</v>
      </c>
      <c r="AQ28" s="216">
        <v>9.7044951166000004</v>
      </c>
      <c r="AR28" s="216">
        <v>11.193902988</v>
      </c>
      <c r="AS28" s="216">
        <v>12.085634911</v>
      </c>
      <c r="AT28" s="216">
        <v>11.897403776000001</v>
      </c>
      <c r="AU28" s="216">
        <v>10.989710054</v>
      </c>
      <c r="AV28" s="216">
        <v>9.9051657340000006</v>
      </c>
      <c r="AW28" s="216">
        <v>9.6978844449999997</v>
      </c>
      <c r="AX28" s="216">
        <v>10.323043312999999</v>
      </c>
      <c r="AY28" s="216">
        <v>11.365116341</v>
      </c>
      <c r="AZ28" s="216">
        <v>10.665313746000001</v>
      </c>
      <c r="BA28" s="216">
        <v>9.7333128991999995</v>
      </c>
      <c r="BB28" s="216">
        <v>9.4984656981000004</v>
      </c>
      <c r="BC28" s="216">
        <v>9.8705256650000006</v>
      </c>
      <c r="BD28" s="216">
        <v>11.473271216000001</v>
      </c>
      <c r="BE28" s="327">
        <v>12.219950000000001</v>
      </c>
      <c r="BF28" s="327">
        <v>12.22359</v>
      </c>
      <c r="BG28" s="327">
        <v>11.13176</v>
      </c>
      <c r="BH28" s="327">
        <v>9.9880030000000009</v>
      </c>
      <c r="BI28" s="327">
        <v>9.7633329999999994</v>
      </c>
      <c r="BJ28" s="327">
        <v>10.373849999999999</v>
      </c>
      <c r="BK28" s="327">
        <v>11.255710000000001</v>
      </c>
      <c r="BL28" s="327">
        <v>10.780709999999999</v>
      </c>
      <c r="BM28" s="327">
        <v>9.8157289999999993</v>
      </c>
      <c r="BN28" s="327">
        <v>9.3776720000000005</v>
      </c>
      <c r="BO28" s="327">
        <v>9.6383569999999992</v>
      </c>
      <c r="BP28" s="327">
        <v>11.17048</v>
      </c>
      <c r="BQ28" s="327">
        <v>12.17496</v>
      </c>
      <c r="BR28" s="327">
        <v>12.291740000000001</v>
      </c>
      <c r="BS28" s="327">
        <v>11.205500000000001</v>
      </c>
      <c r="BT28" s="327">
        <v>10.04332</v>
      </c>
      <c r="BU28" s="327">
        <v>9.8010730000000006</v>
      </c>
      <c r="BV28" s="327">
        <v>10.414899999999999</v>
      </c>
    </row>
    <row r="29" spans="1:74" ht="11.1" customHeight="1" x14ac:dyDescent="0.2">
      <c r="A29" s="16"/>
      <c r="B29" s="25"/>
      <c r="C29" s="216"/>
      <c r="D29" s="216"/>
      <c r="E29" s="216"/>
      <c r="F29" s="216"/>
      <c r="G29" s="216"/>
      <c r="H29" s="216"/>
      <c r="I29" s="216"/>
      <c r="J29" s="216"/>
      <c r="K29" s="216"/>
      <c r="L29" s="216"/>
      <c r="M29" s="216"/>
      <c r="N29" s="216"/>
      <c r="O29" s="216"/>
      <c r="P29" s="216"/>
      <c r="Q29" s="216"/>
      <c r="R29" s="216"/>
      <c r="S29" s="216"/>
      <c r="T29" s="216"/>
      <c r="U29" s="216"/>
      <c r="V29" s="216"/>
      <c r="W29" s="216"/>
      <c r="X29" s="216"/>
      <c r="Y29" s="216"/>
      <c r="Z29" s="216"/>
      <c r="AA29" s="216"/>
      <c r="AB29" s="216"/>
      <c r="AC29" s="216"/>
      <c r="AD29" s="216"/>
      <c r="AE29" s="216"/>
      <c r="AF29" s="216"/>
      <c r="AG29" s="216"/>
      <c r="AH29" s="216"/>
      <c r="AI29" s="216"/>
      <c r="AJ29" s="216"/>
      <c r="AK29" s="216"/>
      <c r="AL29" s="216"/>
      <c r="AM29" s="216"/>
      <c r="AN29" s="216"/>
      <c r="AO29" s="216"/>
      <c r="AP29" s="216"/>
      <c r="AQ29" s="216"/>
      <c r="AR29" s="216"/>
      <c r="AS29" s="216"/>
      <c r="AT29" s="216"/>
      <c r="AU29" s="216"/>
      <c r="AV29" s="216"/>
      <c r="AW29" s="216"/>
      <c r="AX29" s="216"/>
      <c r="AY29" s="216"/>
      <c r="AZ29" s="216"/>
      <c r="BA29" s="216"/>
      <c r="BB29" s="216"/>
      <c r="BC29" s="216"/>
      <c r="BD29" s="216"/>
      <c r="BE29" s="327"/>
      <c r="BF29" s="327"/>
      <c r="BG29" s="327"/>
      <c r="BH29" s="327"/>
      <c r="BI29" s="327"/>
      <c r="BJ29" s="327"/>
      <c r="BK29" s="327"/>
      <c r="BL29" s="327"/>
      <c r="BM29" s="327"/>
      <c r="BN29" s="327"/>
      <c r="BO29" s="327"/>
      <c r="BP29" s="327"/>
      <c r="BQ29" s="327"/>
      <c r="BR29" s="327"/>
      <c r="BS29" s="327"/>
      <c r="BT29" s="327"/>
      <c r="BU29" s="327"/>
      <c r="BV29" s="327"/>
    </row>
    <row r="30" spans="1:74" ht="11.1" customHeight="1" x14ac:dyDescent="0.2">
      <c r="A30" s="16"/>
      <c r="B30" s="25" t="s">
        <v>241</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216"/>
      <c r="BC30" s="216"/>
      <c r="BD30" s="216"/>
      <c r="BE30" s="327"/>
      <c r="BF30" s="327"/>
      <c r="BG30" s="327"/>
      <c r="BH30" s="327"/>
      <c r="BI30" s="327"/>
      <c r="BJ30" s="327"/>
      <c r="BK30" s="327"/>
      <c r="BL30" s="327"/>
      <c r="BM30" s="327"/>
      <c r="BN30" s="327"/>
      <c r="BO30" s="327"/>
      <c r="BP30" s="327"/>
      <c r="BQ30" s="327"/>
      <c r="BR30" s="327"/>
      <c r="BS30" s="327"/>
      <c r="BT30" s="327"/>
      <c r="BU30" s="327"/>
      <c r="BV30" s="327"/>
    </row>
    <row r="31" spans="1:74" ht="11.1" customHeight="1" x14ac:dyDescent="0.2">
      <c r="A31" s="133" t="s">
        <v>27</v>
      </c>
      <c r="B31" s="30" t="s">
        <v>106</v>
      </c>
      <c r="C31" s="216">
        <v>0.82253963963999999</v>
      </c>
      <c r="D31" s="216">
        <v>0.70944377101</v>
      </c>
      <c r="E31" s="216">
        <v>0.85854449126999999</v>
      </c>
      <c r="F31" s="216">
        <v>0.86936357096000005</v>
      </c>
      <c r="G31" s="216">
        <v>0.86659245609000002</v>
      </c>
      <c r="H31" s="216">
        <v>0.86243972262000002</v>
      </c>
      <c r="I31" s="216">
        <v>0.83016686768000003</v>
      </c>
      <c r="J31" s="216">
        <v>0.77021141770000001</v>
      </c>
      <c r="K31" s="216">
        <v>0.72081543799000003</v>
      </c>
      <c r="L31" s="216">
        <v>0.77228197837000001</v>
      </c>
      <c r="M31" s="216">
        <v>0.81253163451999999</v>
      </c>
      <c r="N31" s="216">
        <v>0.82617694916999995</v>
      </c>
      <c r="O31" s="216">
        <v>0.80599890045</v>
      </c>
      <c r="P31" s="216">
        <v>0.75973938411999997</v>
      </c>
      <c r="Q31" s="216">
        <v>0.82489366504999995</v>
      </c>
      <c r="R31" s="216">
        <v>0.82369798782000003</v>
      </c>
      <c r="S31" s="216">
        <v>0.82030590112000001</v>
      </c>
      <c r="T31" s="216">
        <v>0.7859596606</v>
      </c>
      <c r="U31" s="216">
        <v>0.81096618738000004</v>
      </c>
      <c r="V31" s="216">
        <v>0.78764728078000001</v>
      </c>
      <c r="W31" s="216">
        <v>0.74133971207000005</v>
      </c>
      <c r="X31" s="216">
        <v>0.76741254966000005</v>
      </c>
      <c r="Y31" s="216">
        <v>0.81599984541000004</v>
      </c>
      <c r="Z31" s="216">
        <v>0.86927341849999995</v>
      </c>
      <c r="AA31" s="216">
        <v>0.84840251281000001</v>
      </c>
      <c r="AB31" s="216">
        <v>0.84797698973000002</v>
      </c>
      <c r="AC31" s="216">
        <v>0.92431204845000003</v>
      </c>
      <c r="AD31" s="216">
        <v>0.87680005987999998</v>
      </c>
      <c r="AE31" s="216">
        <v>0.89022296770999998</v>
      </c>
      <c r="AF31" s="216">
        <v>0.84402661659</v>
      </c>
      <c r="AG31" s="216">
        <v>0.86194359304000001</v>
      </c>
      <c r="AH31" s="216">
        <v>0.81236108184</v>
      </c>
      <c r="AI31" s="216">
        <v>0.77912573516000005</v>
      </c>
      <c r="AJ31" s="216">
        <v>0.82159896344000005</v>
      </c>
      <c r="AK31" s="216">
        <v>0.82493363698</v>
      </c>
      <c r="AL31" s="216">
        <v>0.92477547744999999</v>
      </c>
      <c r="AM31" s="216">
        <v>0.91117081124999999</v>
      </c>
      <c r="AN31" s="216">
        <v>0.86294987507999998</v>
      </c>
      <c r="AO31" s="216">
        <v>1.0166027598</v>
      </c>
      <c r="AP31" s="216">
        <v>0.98984098385999997</v>
      </c>
      <c r="AQ31" s="216">
        <v>1.0197489351</v>
      </c>
      <c r="AR31" s="216">
        <v>0.98042793236000003</v>
      </c>
      <c r="AS31" s="216">
        <v>0.90397145189000006</v>
      </c>
      <c r="AT31" s="216">
        <v>0.84238347534000002</v>
      </c>
      <c r="AU31" s="216">
        <v>0.82429495145999998</v>
      </c>
      <c r="AV31" s="216">
        <v>0.88752489201999996</v>
      </c>
      <c r="AW31" s="216">
        <v>0.87414451685000005</v>
      </c>
      <c r="AX31" s="216">
        <v>0.90298413277</v>
      </c>
      <c r="AY31" s="216">
        <v>0.97056636227000004</v>
      </c>
      <c r="AZ31" s="216">
        <v>0.90813695350000001</v>
      </c>
      <c r="BA31" s="216">
        <v>1.0107900520999999</v>
      </c>
      <c r="BB31" s="216">
        <v>1.0082899999999999</v>
      </c>
      <c r="BC31" s="216">
        <v>1.0576970000000001</v>
      </c>
      <c r="BD31" s="216">
        <v>0.96304049999999997</v>
      </c>
      <c r="BE31" s="327">
        <v>0.94065639999999995</v>
      </c>
      <c r="BF31" s="327">
        <v>0.90000100000000005</v>
      </c>
      <c r="BG31" s="327">
        <v>0.86252890000000004</v>
      </c>
      <c r="BH31" s="327">
        <v>0.90376619999999996</v>
      </c>
      <c r="BI31" s="327">
        <v>0.90852569999999999</v>
      </c>
      <c r="BJ31" s="327">
        <v>0.94911080000000003</v>
      </c>
      <c r="BK31" s="327">
        <v>0.93228560000000005</v>
      </c>
      <c r="BL31" s="327">
        <v>0.87777709999999998</v>
      </c>
      <c r="BM31" s="327">
        <v>1.010859</v>
      </c>
      <c r="BN31" s="327">
        <v>1.017719</v>
      </c>
      <c r="BO31" s="327">
        <v>1.059304</v>
      </c>
      <c r="BP31" s="327">
        <v>1.029372</v>
      </c>
      <c r="BQ31" s="327">
        <v>0.99988739999999998</v>
      </c>
      <c r="BR31" s="327">
        <v>0.94778390000000001</v>
      </c>
      <c r="BS31" s="327">
        <v>0.90264230000000001</v>
      </c>
      <c r="BT31" s="327">
        <v>0.94462100000000004</v>
      </c>
      <c r="BU31" s="327">
        <v>0.94065030000000005</v>
      </c>
      <c r="BV31" s="327">
        <v>1.0006619999999999</v>
      </c>
    </row>
    <row r="32" spans="1:74" ht="11.1" customHeight="1" x14ac:dyDescent="0.2">
      <c r="A32" s="16"/>
      <c r="B32" s="25"/>
      <c r="C32" s="216"/>
      <c r="D32" s="216"/>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c r="AN32" s="216"/>
      <c r="AO32" s="216"/>
      <c r="AP32" s="216"/>
      <c r="AQ32" s="216"/>
      <c r="AR32" s="216"/>
      <c r="AS32" s="216"/>
      <c r="AT32" s="216"/>
      <c r="AU32" s="216"/>
      <c r="AV32" s="216"/>
      <c r="AW32" s="216"/>
      <c r="AX32" s="216"/>
      <c r="AY32" s="216"/>
      <c r="AZ32" s="216"/>
      <c r="BA32" s="216"/>
      <c r="BB32" s="216"/>
      <c r="BC32" s="216"/>
      <c r="BD32" s="216"/>
      <c r="BE32" s="327"/>
      <c r="BF32" s="327"/>
      <c r="BG32" s="327"/>
      <c r="BH32" s="327"/>
      <c r="BI32" s="327"/>
      <c r="BJ32" s="327"/>
      <c r="BK32" s="327"/>
      <c r="BL32" s="327"/>
      <c r="BM32" s="327"/>
      <c r="BN32" s="327"/>
      <c r="BO32" s="327"/>
      <c r="BP32" s="327"/>
      <c r="BQ32" s="327"/>
      <c r="BR32" s="327"/>
      <c r="BS32" s="327"/>
      <c r="BT32" s="327"/>
      <c r="BU32" s="327"/>
      <c r="BV32" s="327"/>
    </row>
    <row r="33" spans="1:74" ht="11.1" customHeight="1" x14ac:dyDescent="0.2">
      <c r="A33" s="16"/>
      <c r="B33" s="29" t="s">
        <v>242</v>
      </c>
      <c r="C33" s="218"/>
      <c r="D33" s="218"/>
      <c r="E33" s="218"/>
      <c r="F33" s="218"/>
      <c r="G33" s="218"/>
      <c r="H33" s="218"/>
      <c r="I33" s="218"/>
      <c r="J33" s="218"/>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8"/>
      <c r="AL33" s="218"/>
      <c r="AM33" s="218"/>
      <c r="AN33" s="218"/>
      <c r="AO33" s="218"/>
      <c r="AP33" s="218"/>
      <c r="AQ33" s="218"/>
      <c r="AR33" s="218"/>
      <c r="AS33" s="218"/>
      <c r="AT33" s="218"/>
      <c r="AU33" s="218"/>
      <c r="AV33" s="218"/>
      <c r="AW33" s="218"/>
      <c r="AX33" s="218"/>
      <c r="AY33" s="218"/>
      <c r="AZ33" s="218"/>
      <c r="BA33" s="218"/>
      <c r="BB33" s="218"/>
      <c r="BC33" s="218"/>
      <c r="BD33" s="218"/>
      <c r="BE33" s="331"/>
      <c r="BF33" s="331"/>
      <c r="BG33" s="331"/>
      <c r="BH33" s="331"/>
      <c r="BI33" s="331"/>
      <c r="BJ33" s="331"/>
      <c r="BK33" s="331"/>
      <c r="BL33" s="331"/>
      <c r="BM33" s="331"/>
      <c r="BN33" s="331"/>
      <c r="BO33" s="331"/>
      <c r="BP33" s="331"/>
      <c r="BQ33" s="331"/>
      <c r="BR33" s="331"/>
      <c r="BS33" s="331"/>
      <c r="BT33" s="331"/>
      <c r="BU33" s="331"/>
      <c r="BV33" s="331"/>
    </row>
    <row r="34" spans="1:74" ht="11.1" customHeight="1" x14ac:dyDescent="0.2">
      <c r="A34" s="26" t="s">
        <v>760</v>
      </c>
      <c r="B34" s="30" t="s">
        <v>106</v>
      </c>
      <c r="C34" s="216">
        <v>9.5977327470000002</v>
      </c>
      <c r="D34" s="216">
        <v>8.4352966279999997</v>
      </c>
      <c r="E34" s="216">
        <v>8.5331016900000005</v>
      </c>
      <c r="F34" s="216">
        <v>7.5640229269999999</v>
      </c>
      <c r="G34" s="216">
        <v>7.6552450670000001</v>
      </c>
      <c r="H34" s="216">
        <v>7.7875497339999997</v>
      </c>
      <c r="I34" s="216">
        <v>8.2403119399999998</v>
      </c>
      <c r="J34" s="216">
        <v>8.2223634580000002</v>
      </c>
      <c r="K34" s="216">
        <v>7.6625169209999999</v>
      </c>
      <c r="L34" s="216">
        <v>7.7733235949999999</v>
      </c>
      <c r="M34" s="216">
        <v>8.2084863469999991</v>
      </c>
      <c r="N34" s="216">
        <v>8.8107155380000002</v>
      </c>
      <c r="O34" s="216">
        <v>9.2935516529999997</v>
      </c>
      <c r="P34" s="216">
        <v>8.6132634209999992</v>
      </c>
      <c r="Q34" s="216">
        <v>8.4360067569999995</v>
      </c>
      <c r="R34" s="216">
        <v>7.4718801429999999</v>
      </c>
      <c r="S34" s="216">
        <v>7.6529908290000002</v>
      </c>
      <c r="T34" s="216">
        <v>7.9102899139999998</v>
      </c>
      <c r="U34" s="216">
        <v>8.4389358570000006</v>
      </c>
      <c r="V34" s="216">
        <v>8.3227150810000001</v>
      </c>
      <c r="W34" s="216">
        <v>7.695269583</v>
      </c>
      <c r="X34" s="216">
        <v>7.6261831390000001</v>
      </c>
      <c r="Y34" s="216">
        <v>7.6850823760000004</v>
      </c>
      <c r="Z34" s="216">
        <v>8.3798687570000006</v>
      </c>
      <c r="AA34" s="216">
        <v>9.0628371029999997</v>
      </c>
      <c r="AB34" s="216">
        <v>8.2365446650000003</v>
      </c>
      <c r="AC34" s="216">
        <v>7.9914136090000003</v>
      </c>
      <c r="AD34" s="216">
        <v>7.4567988840000003</v>
      </c>
      <c r="AE34" s="216">
        <v>7.5933655059999996</v>
      </c>
      <c r="AF34" s="216">
        <v>7.9438793179999996</v>
      </c>
      <c r="AG34" s="216">
        <v>8.4830755690000004</v>
      </c>
      <c r="AH34" s="216">
        <v>8.5508961760000002</v>
      </c>
      <c r="AI34" s="216">
        <v>7.7596410039999997</v>
      </c>
      <c r="AJ34" s="216">
        <v>7.6618967400000004</v>
      </c>
      <c r="AK34" s="216">
        <v>7.7272040190000002</v>
      </c>
      <c r="AL34" s="216">
        <v>9.0931095180000003</v>
      </c>
      <c r="AM34" s="216">
        <v>8.9643335709999992</v>
      </c>
      <c r="AN34" s="216">
        <v>7.6208830580000004</v>
      </c>
      <c r="AO34" s="216">
        <v>8.457235335</v>
      </c>
      <c r="AP34" s="216">
        <v>7.4571385159999997</v>
      </c>
      <c r="AQ34" s="216">
        <v>7.8142468420000002</v>
      </c>
      <c r="AR34" s="216">
        <v>7.971091307</v>
      </c>
      <c r="AS34" s="216">
        <v>8.4149111990000005</v>
      </c>
      <c r="AT34" s="216">
        <v>8.3018268909999993</v>
      </c>
      <c r="AU34" s="216">
        <v>7.6268156950000003</v>
      </c>
      <c r="AV34" s="216">
        <v>7.8121769609999996</v>
      </c>
      <c r="AW34" s="216">
        <v>8.1128521370000009</v>
      </c>
      <c r="AX34" s="216">
        <v>9.1626411020000003</v>
      </c>
      <c r="AY34" s="216">
        <v>9.6768271559999999</v>
      </c>
      <c r="AZ34" s="216">
        <v>8.0531530339999993</v>
      </c>
      <c r="BA34" s="216">
        <v>8.6634891760000006</v>
      </c>
      <c r="BB34" s="216">
        <v>7.7545900000000003</v>
      </c>
      <c r="BC34" s="216">
        <v>7.8353580000000003</v>
      </c>
      <c r="BD34" s="216">
        <v>8.0326869999999992</v>
      </c>
      <c r="BE34" s="327">
        <v>8.3937310000000007</v>
      </c>
      <c r="BF34" s="327">
        <v>8.4248770000000004</v>
      </c>
      <c r="BG34" s="327">
        <v>7.6430280000000002</v>
      </c>
      <c r="BH34" s="327">
        <v>7.8408579999999999</v>
      </c>
      <c r="BI34" s="327">
        <v>7.9829040000000004</v>
      </c>
      <c r="BJ34" s="327">
        <v>9.0223169999999993</v>
      </c>
      <c r="BK34" s="327">
        <v>9.3649199999999997</v>
      </c>
      <c r="BL34" s="327">
        <v>8.1355389999999996</v>
      </c>
      <c r="BM34" s="327">
        <v>8.4125619999999994</v>
      </c>
      <c r="BN34" s="327">
        <v>7.5852880000000003</v>
      </c>
      <c r="BO34" s="327">
        <v>7.7965400000000002</v>
      </c>
      <c r="BP34" s="327">
        <v>7.9469050000000001</v>
      </c>
      <c r="BQ34" s="327">
        <v>8.4999040000000008</v>
      </c>
      <c r="BR34" s="327">
        <v>8.5202779999999994</v>
      </c>
      <c r="BS34" s="327">
        <v>7.7575209999999997</v>
      </c>
      <c r="BT34" s="327">
        <v>7.9393779999999996</v>
      </c>
      <c r="BU34" s="327">
        <v>8.0674480000000006</v>
      </c>
      <c r="BV34" s="327">
        <v>9.1102550000000004</v>
      </c>
    </row>
    <row r="35" spans="1:74" ht="11.1" customHeight="1" x14ac:dyDescent="0.2">
      <c r="A35" s="16"/>
      <c r="B35" s="25"/>
      <c r="C35" s="219"/>
      <c r="D35" s="219"/>
      <c r="E35" s="219"/>
      <c r="F35" s="219"/>
      <c r="G35" s="219"/>
      <c r="H35" s="219"/>
      <c r="I35" s="219"/>
      <c r="J35" s="219"/>
      <c r="K35" s="219"/>
      <c r="L35" s="219"/>
      <c r="M35" s="219"/>
      <c r="N35" s="219"/>
      <c r="O35" s="219"/>
      <c r="P35" s="219"/>
      <c r="Q35" s="219"/>
      <c r="R35" s="219"/>
      <c r="S35" s="219"/>
      <c r="T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219"/>
      <c r="BA35" s="219"/>
      <c r="BB35" s="219"/>
      <c r="BC35" s="219"/>
      <c r="BD35" s="219"/>
      <c r="BE35" s="332"/>
      <c r="BF35" s="332"/>
      <c r="BG35" s="332"/>
      <c r="BH35" s="332"/>
      <c r="BI35" s="332"/>
      <c r="BJ35" s="332"/>
      <c r="BK35" s="332"/>
      <c r="BL35" s="332"/>
      <c r="BM35" s="332"/>
      <c r="BN35" s="332"/>
      <c r="BO35" s="332"/>
      <c r="BP35" s="332"/>
      <c r="BQ35" s="332"/>
      <c r="BR35" s="332"/>
      <c r="BS35" s="332"/>
      <c r="BT35" s="332"/>
      <c r="BU35" s="332"/>
      <c r="BV35" s="332"/>
    </row>
    <row r="36" spans="1:74" ht="11.1" customHeight="1" x14ac:dyDescent="0.2">
      <c r="A36" s="16"/>
      <c r="B36" s="31" t="s">
        <v>136</v>
      </c>
      <c r="C36" s="219"/>
      <c r="D36" s="219"/>
      <c r="E36" s="219"/>
      <c r="F36" s="219"/>
      <c r="G36" s="219"/>
      <c r="H36" s="219"/>
      <c r="I36" s="219"/>
      <c r="J36" s="219"/>
      <c r="K36" s="219"/>
      <c r="L36" s="219"/>
      <c r="M36" s="219"/>
      <c r="N36" s="219"/>
      <c r="O36" s="219"/>
      <c r="P36" s="219"/>
      <c r="Q36" s="219"/>
      <c r="R36" s="219"/>
      <c r="S36" s="219"/>
      <c r="T36" s="219"/>
      <c r="U36" s="219"/>
      <c r="V36" s="219"/>
      <c r="W36" s="219"/>
      <c r="X36" s="219"/>
      <c r="Y36" s="219"/>
      <c r="Z36" s="219"/>
      <c r="AA36" s="219"/>
      <c r="AB36" s="219"/>
      <c r="AC36" s="219"/>
      <c r="AD36" s="219"/>
      <c r="AE36" s="219"/>
      <c r="AF36" s="219"/>
      <c r="AG36" s="219"/>
      <c r="AH36" s="219"/>
      <c r="AI36" s="219"/>
      <c r="AJ36" s="219"/>
      <c r="AK36" s="219"/>
      <c r="AL36" s="219"/>
      <c r="AM36" s="219"/>
      <c r="AN36" s="219"/>
      <c r="AO36" s="219"/>
      <c r="AP36" s="219"/>
      <c r="AQ36" s="219"/>
      <c r="AR36" s="219"/>
      <c r="AS36" s="219"/>
      <c r="AT36" s="219"/>
      <c r="AU36" s="219"/>
      <c r="AV36" s="219"/>
      <c r="AW36" s="219"/>
      <c r="AX36" s="219"/>
      <c r="AY36" s="219"/>
      <c r="AZ36" s="219"/>
      <c r="BA36" s="219"/>
      <c r="BB36" s="219"/>
      <c r="BC36" s="219"/>
      <c r="BD36" s="219"/>
      <c r="BE36" s="332"/>
      <c r="BF36" s="332"/>
      <c r="BG36" s="332"/>
      <c r="BH36" s="332"/>
      <c r="BI36" s="332"/>
      <c r="BJ36" s="332"/>
      <c r="BK36" s="332"/>
      <c r="BL36" s="332"/>
      <c r="BM36" s="332"/>
      <c r="BN36" s="332"/>
      <c r="BO36" s="332"/>
      <c r="BP36" s="332"/>
      <c r="BQ36" s="332"/>
      <c r="BR36" s="332"/>
      <c r="BS36" s="332"/>
      <c r="BT36" s="332"/>
      <c r="BU36" s="332"/>
      <c r="BV36" s="332"/>
    </row>
    <row r="37" spans="1:74" ht="11.1" customHeight="1" x14ac:dyDescent="0.2">
      <c r="A37" s="19"/>
      <c r="B37" s="22"/>
      <c r="C37" s="217"/>
      <c r="D37" s="217"/>
      <c r="E37" s="217"/>
      <c r="F37" s="217"/>
      <c r="G37" s="217"/>
      <c r="H37" s="217"/>
      <c r="I37" s="217"/>
      <c r="J37" s="217"/>
      <c r="K37" s="217"/>
      <c r="L37" s="217"/>
      <c r="M37" s="217"/>
      <c r="N37" s="217"/>
      <c r="O37" s="217"/>
      <c r="P37" s="217"/>
      <c r="Q37" s="217"/>
      <c r="R37" s="217"/>
      <c r="S37" s="217"/>
      <c r="T37" s="217"/>
      <c r="U37" s="217"/>
      <c r="V37" s="217"/>
      <c r="W37" s="217"/>
      <c r="X37" s="217"/>
      <c r="Y37" s="217"/>
      <c r="Z37" s="217"/>
      <c r="AA37" s="217"/>
      <c r="AB37" s="217"/>
      <c r="AC37" s="217"/>
      <c r="AD37" s="217"/>
      <c r="AE37" s="217"/>
      <c r="AF37" s="217"/>
      <c r="AG37" s="217"/>
      <c r="AH37" s="217"/>
      <c r="AI37" s="217"/>
      <c r="AJ37" s="217"/>
      <c r="AK37" s="217"/>
      <c r="AL37" s="217"/>
      <c r="AM37" s="217"/>
      <c r="AN37" s="217"/>
      <c r="AO37" s="217"/>
      <c r="AP37" s="217"/>
      <c r="AQ37" s="217"/>
      <c r="AR37" s="217"/>
      <c r="AS37" s="217"/>
      <c r="AT37" s="217"/>
      <c r="AU37" s="217"/>
      <c r="AV37" s="217"/>
      <c r="AW37" s="217"/>
      <c r="AX37" s="217"/>
      <c r="AY37" s="217"/>
      <c r="AZ37" s="217"/>
      <c r="BA37" s="217"/>
      <c r="BB37" s="217"/>
      <c r="BC37" s="217"/>
      <c r="BD37" s="217"/>
      <c r="BE37" s="328"/>
      <c r="BF37" s="328"/>
      <c r="BG37" s="328"/>
      <c r="BH37" s="328"/>
      <c r="BI37" s="328"/>
      <c r="BJ37" s="328"/>
      <c r="BK37" s="328"/>
      <c r="BL37" s="328"/>
      <c r="BM37" s="328"/>
      <c r="BN37" s="328"/>
      <c r="BO37" s="328"/>
      <c r="BP37" s="328"/>
      <c r="BQ37" s="328"/>
      <c r="BR37" s="328"/>
      <c r="BS37" s="328"/>
      <c r="BT37" s="328"/>
      <c r="BU37" s="328"/>
      <c r="BV37" s="328"/>
    </row>
    <row r="38" spans="1:74" ht="11.1" customHeight="1" x14ac:dyDescent="0.2">
      <c r="A38" s="732"/>
      <c r="B38" s="22" t="s">
        <v>1224</v>
      </c>
      <c r="C38" s="217"/>
      <c r="D38" s="217"/>
      <c r="E38" s="217"/>
      <c r="F38" s="217"/>
      <c r="G38" s="217"/>
      <c r="H38" s="217"/>
      <c r="I38" s="217"/>
      <c r="J38" s="217"/>
      <c r="K38" s="217"/>
      <c r="L38" s="217"/>
      <c r="M38" s="217"/>
      <c r="N38" s="217"/>
      <c r="O38" s="217"/>
      <c r="P38" s="217"/>
      <c r="Q38" s="217"/>
      <c r="R38" s="217"/>
      <c r="S38" s="217"/>
      <c r="T38" s="217"/>
      <c r="U38" s="217"/>
      <c r="V38" s="217"/>
      <c r="W38" s="217"/>
      <c r="X38" s="217"/>
      <c r="Y38" s="217"/>
      <c r="Z38" s="217"/>
      <c r="AA38" s="217"/>
      <c r="AB38" s="217"/>
      <c r="AC38" s="217"/>
      <c r="AD38" s="217"/>
      <c r="AE38" s="217"/>
      <c r="AF38" s="217"/>
      <c r="AG38" s="217"/>
      <c r="AH38" s="217"/>
      <c r="AI38" s="217"/>
      <c r="AJ38" s="217"/>
      <c r="AK38" s="217"/>
      <c r="AL38" s="217"/>
      <c r="AM38" s="217"/>
      <c r="AN38" s="217"/>
      <c r="AO38" s="217"/>
      <c r="AP38" s="217"/>
      <c r="AQ38" s="217"/>
      <c r="AR38" s="217"/>
      <c r="AS38" s="217"/>
      <c r="AT38" s="217"/>
      <c r="AU38" s="217"/>
      <c r="AV38" s="217"/>
      <c r="AW38" s="217"/>
      <c r="AX38" s="217"/>
      <c r="AY38" s="217"/>
      <c r="AZ38" s="217"/>
      <c r="BA38" s="217"/>
      <c r="BB38" s="217"/>
      <c r="BC38" s="217"/>
      <c r="BD38" s="217"/>
      <c r="BE38" s="328"/>
      <c r="BF38" s="328"/>
      <c r="BG38" s="328"/>
      <c r="BH38" s="328"/>
      <c r="BI38" s="328"/>
      <c r="BJ38" s="328"/>
      <c r="BK38" s="328"/>
      <c r="BL38" s="328"/>
      <c r="BM38" s="328"/>
      <c r="BN38" s="328"/>
      <c r="BO38" s="328"/>
      <c r="BP38" s="328"/>
      <c r="BQ38" s="328"/>
      <c r="BR38" s="328"/>
      <c r="BS38" s="328"/>
      <c r="BT38" s="328"/>
      <c r="BU38" s="328"/>
      <c r="BV38" s="328"/>
    </row>
    <row r="39" spans="1:74" ht="11.1" customHeight="1" x14ac:dyDescent="0.2">
      <c r="A39" s="732" t="s">
        <v>656</v>
      </c>
      <c r="B39" s="32" t="s">
        <v>111</v>
      </c>
      <c r="C39" s="216">
        <v>94.617000000000004</v>
      </c>
      <c r="D39" s="216">
        <v>100.81699999999999</v>
      </c>
      <c r="E39" s="216">
        <v>100.804</v>
      </c>
      <c r="F39" s="216">
        <v>102.069</v>
      </c>
      <c r="G39" s="216">
        <v>102.17700000000001</v>
      </c>
      <c r="H39" s="216">
        <v>105.794</v>
      </c>
      <c r="I39" s="216">
        <v>103.58799999999999</v>
      </c>
      <c r="J39" s="216">
        <v>96.534999999999997</v>
      </c>
      <c r="K39" s="216">
        <v>93.212000000000003</v>
      </c>
      <c r="L39" s="216">
        <v>84.397000000000006</v>
      </c>
      <c r="M39" s="216">
        <v>75.789000000000001</v>
      </c>
      <c r="N39" s="216">
        <v>59.29</v>
      </c>
      <c r="O39" s="216">
        <v>47.216999999999999</v>
      </c>
      <c r="P39" s="216">
        <v>50.584000000000003</v>
      </c>
      <c r="Q39" s="216">
        <v>47.823</v>
      </c>
      <c r="R39" s="216">
        <v>54.453000000000003</v>
      </c>
      <c r="S39" s="216">
        <v>59.265000000000001</v>
      </c>
      <c r="T39" s="216">
        <v>59.819000000000003</v>
      </c>
      <c r="U39" s="216">
        <v>50.901000000000003</v>
      </c>
      <c r="V39" s="216">
        <v>42.866999999999997</v>
      </c>
      <c r="W39" s="216">
        <v>45.478999999999999</v>
      </c>
      <c r="X39" s="216">
        <v>46.222999999999999</v>
      </c>
      <c r="Y39" s="216">
        <v>42.442999999999998</v>
      </c>
      <c r="Z39" s="216">
        <v>37.189</v>
      </c>
      <c r="AA39" s="216">
        <v>31.683</v>
      </c>
      <c r="AB39" s="216">
        <v>30.323</v>
      </c>
      <c r="AC39" s="216">
        <v>37.545000000000002</v>
      </c>
      <c r="AD39" s="216">
        <v>40.753999999999998</v>
      </c>
      <c r="AE39" s="216">
        <v>46.712000000000003</v>
      </c>
      <c r="AF39" s="216">
        <v>48.756999999999998</v>
      </c>
      <c r="AG39" s="216">
        <v>44.651000000000003</v>
      </c>
      <c r="AH39" s="216">
        <v>44.723999999999997</v>
      </c>
      <c r="AI39" s="216">
        <v>45.182000000000002</v>
      </c>
      <c r="AJ39" s="216">
        <v>49.774999999999999</v>
      </c>
      <c r="AK39" s="216">
        <v>45.661000000000001</v>
      </c>
      <c r="AL39" s="216">
        <v>51.972000000000001</v>
      </c>
      <c r="AM39" s="216">
        <v>52.503999999999998</v>
      </c>
      <c r="AN39" s="216">
        <v>53.468000000000004</v>
      </c>
      <c r="AO39" s="216">
        <v>49.328000000000003</v>
      </c>
      <c r="AP39" s="216">
        <v>51.06</v>
      </c>
      <c r="AQ39" s="216">
        <v>48.475999999999999</v>
      </c>
      <c r="AR39" s="216">
        <v>45.177999999999997</v>
      </c>
      <c r="AS39" s="216">
        <v>46.63</v>
      </c>
      <c r="AT39" s="216">
        <v>48.036999999999999</v>
      </c>
      <c r="AU39" s="216">
        <v>49.822000000000003</v>
      </c>
      <c r="AV39" s="216">
        <v>51.578000000000003</v>
      </c>
      <c r="AW39" s="216">
        <v>56.639000000000003</v>
      </c>
      <c r="AX39" s="216">
        <v>57.881</v>
      </c>
      <c r="AY39" s="216">
        <v>63.698</v>
      </c>
      <c r="AZ39" s="216">
        <v>62.228999999999999</v>
      </c>
      <c r="BA39" s="216">
        <v>62.725000000000001</v>
      </c>
      <c r="BB39" s="216">
        <v>66.254000000000005</v>
      </c>
      <c r="BC39" s="216">
        <v>69.98</v>
      </c>
      <c r="BD39" s="216">
        <v>67.87</v>
      </c>
      <c r="BE39" s="327">
        <v>70</v>
      </c>
      <c r="BF39" s="327">
        <v>69</v>
      </c>
      <c r="BG39" s="327">
        <v>67</v>
      </c>
      <c r="BH39" s="327">
        <v>65</v>
      </c>
      <c r="BI39" s="327">
        <v>64</v>
      </c>
      <c r="BJ39" s="327">
        <v>63</v>
      </c>
      <c r="BK39" s="327">
        <v>62</v>
      </c>
      <c r="BL39" s="327">
        <v>62</v>
      </c>
      <c r="BM39" s="327">
        <v>62</v>
      </c>
      <c r="BN39" s="327">
        <v>61.5</v>
      </c>
      <c r="BO39" s="327">
        <v>61.5</v>
      </c>
      <c r="BP39" s="327">
        <v>61.5</v>
      </c>
      <c r="BQ39" s="327">
        <v>61.5</v>
      </c>
      <c r="BR39" s="327">
        <v>61.5</v>
      </c>
      <c r="BS39" s="327">
        <v>62</v>
      </c>
      <c r="BT39" s="327">
        <v>63</v>
      </c>
      <c r="BU39" s="327">
        <v>63</v>
      </c>
      <c r="BV39" s="327">
        <v>63</v>
      </c>
    </row>
    <row r="40" spans="1:74" ht="11.1" customHeight="1" x14ac:dyDescent="0.2">
      <c r="A40" s="19"/>
      <c r="B40" s="2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217"/>
      <c r="BB40" s="217"/>
      <c r="BC40" s="217"/>
      <c r="BD40" s="217"/>
      <c r="BE40" s="328"/>
      <c r="BF40" s="328"/>
      <c r="BG40" s="328"/>
      <c r="BH40" s="328"/>
      <c r="BI40" s="328"/>
      <c r="BJ40" s="328"/>
      <c r="BK40" s="328"/>
      <c r="BL40" s="328"/>
      <c r="BM40" s="328"/>
      <c r="BN40" s="328"/>
      <c r="BO40" s="328"/>
      <c r="BP40" s="328"/>
      <c r="BQ40" s="328"/>
      <c r="BR40" s="328"/>
      <c r="BS40" s="328"/>
      <c r="BT40" s="328"/>
      <c r="BU40" s="328"/>
      <c r="BV40" s="328"/>
    </row>
    <row r="41" spans="1:74" ht="11.1" customHeight="1" x14ac:dyDescent="0.2">
      <c r="A41" s="623"/>
      <c r="B41" s="29" t="s">
        <v>1020</v>
      </c>
      <c r="C41" s="219"/>
      <c r="D41" s="219"/>
      <c r="E41" s="219"/>
      <c r="F41" s="219"/>
      <c r="G41" s="219"/>
      <c r="H41" s="219"/>
      <c r="I41" s="219"/>
      <c r="J41" s="219"/>
      <c r="K41" s="219"/>
      <c r="L41" s="219"/>
      <c r="M41" s="219"/>
      <c r="N41" s="219"/>
      <c r="O41" s="219"/>
      <c r="P41" s="219"/>
      <c r="Q41" s="219"/>
      <c r="R41" s="219"/>
      <c r="S41" s="219"/>
      <c r="T41" s="219"/>
      <c r="U41" s="219"/>
      <c r="V41" s="219"/>
      <c r="W41" s="219"/>
      <c r="X41" s="219"/>
      <c r="Y41" s="219"/>
      <c r="Z41" s="219"/>
      <c r="AA41" s="219"/>
      <c r="AB41" s="219"/>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219"/>
      <c r="AZ41" s="219"/>
      <c r="BA41" s="219"/>
      <c r="BB41" s="219"/>
      <c r="BC41" s="219"/>
      <c r="BD41" s="219"/>
      <c r="BE41" s="332"/>
      <c r="BF41" s="332"/>
      <c r="BG41" s="332"/>
      <c r="BH41" s="332"/>
      <c r="BI41" s="332"/>
      <c r="BJ41" s="332"/>
      <c r="BK41" s="332"/>
      <c r="BL41" s="332"/>
      <c r="BM41" s="332"/>
      <c r="BN41" s="332"/>
      <c r="BO41" s="332"/>
      <c r="BP41" s="332"/>
      <c r="BQ41" s="332"/>
      <c r="BR41" s="332"/>
      <c r="BS41" s="332"/>
      <c r="BT41" s="332"/>
      <c r="BU41" s="332"/>
      <c r="BV41" s="332"/>
    </row>
    <row r="42" spans="1:74" ht="11.1" customHeight="1" x14ac:dyDescent="0.2">
      <c r="A42" s="624" t="s">
        <v>143</v>
      </c>
      <c r="B42" s="30" t="s">
        <v>112</v>
      </c>
      <c r="C42" s="216">
        <v>4.7130000000000001</v>
      </c>
      <c r="D42" s="216">
        <v>5.9989999999999997</v>
      </c>
      <c r="E42" s="216">
        <v>4.9029999999999996</v>
      </c>
      <c r="F42" s="216">
        <v>4.6580000000000004</v>
      </c>
      <c r="G42" s="216">
        <v>4.5810000000000004</v>
      </c>
      <c r="H42" s="216">
        <v>4.5880000000000001</v>
      </c>
      <c r="I42" s="216">
        <v>4.0490000000000004</v>
      </c>
      <c r="J42" s="216">
        <v>3.9119999999999999</v>
      </c>
      <c r="K42" s="216">
        <v>3.9239999999999999</v>
      </c>
      <c r="L42" s="216">
        <v>3.7810000000000001</v>
      </c>
      <c r="M42" s="216">
        <v>4.1219999999999999</v>
      </c>
      <c r="N42" s="216">
        <v>3.4820000000000002</v>
      </c>
      <c r="O42" s="216">
        <v>2.9940000000000002</v>
      </c>
      <c r="P42" s="216">
        <v>2.8730000000000002</v>
      </c>
      <c r="Q42" s="216">
        <v>2.831</v>
      </c>
      <c r="R42" s="216">
        <v>2.61</v>
      </c>
      <c r="S42" s="216">
        <v>2.8490000000000002</v>
      </c>
      <c r="T42" s="216">
        <v>2.7839999999999998</v>
      </c>
      <c r="U42" s="216">
        <v>2.839</v>
      </c>
      <c r="V42" s="216">
        <v>2.774</v>
      </c>
      <c r="W42" s="216">
        <v>2.66</v>
      </c>
      <c r="X42" s="216">
        <v>2.3410000000000002</v>
      </c>
      <c r="Y42" s="216">
        <v>2.093</v>
      </c>
      <c r="Z42" s="216">
        <v>1.929</v>
      </c>
      <c r="AA42" s="216">
        <v>2.2829999999999999</v>
      </c>
      <c r="AB42" s="216">
        <v>1.9890000000000001</v>
      </c>
      <c r="AC42" s="216">
        <v>1.7290000000000001</v>
      </c>
      <c r="AD42" s="216">
        <v>1.917</v>
      </c>
      <c r="AE42" s="216">
        <v>1.9219999999999999</v>
      </c>
      <c r="AF42" s="216">
        <v>2.5870000000000002</v>
      </c>
      <c r="AG42" s="216">
        <v>2.8220000000000001</v>
      </c>
      <c r="AH42" s="216">
        <v>2.8220000000000001</v>
      </c>
      <c r="AI42" s="216">
        <v>2.992</v>
      </c>
      <c r="AJ42" s="216">
        <v>2.9769999999999999</v>
      </c>
      <c r="AK42" s="216">
        <v>2.548</v>
      </c>
      <c r="AL42" s="216">
        <v>3.5910000000000002</v>
      </c>
      <c r="AM42" s="216">
        <v>3.3039999999999998</v>
      </c>
      <c r="AN42" s="216">
        <v>2.8519999999999999</v>
      </c>
      <c r="AO42" s="216">
        <v>2.88</v>
      </c>
      <c r="AP42" s="216">
        <v>3.1030000000000002</v>
      </c>
      <c r="AQ42" s="216">
        <v>3.15</v>
      </c>
      <c r="AR42" s="216">
        <v>2.9750000000000001</v>
      </c>
      <c r="AS42" s="216">
        <v>2.984</v>
      </c>
      <c r="AT42" s="216">
        <v>2.9</v>
      </c>
      <c r="AU42" s="216">
        <v>2.976</v>
      </c>
      <c r="AV42" s="216">
        <v>2.879</v>
      </c>
      <c r="AW42" s="216">
        <v>3.0139999999999998</v>
      </c>
      <c r="AX42" s="216">
        <v>2.8210000000000002</v>
      </c>
      <c r="AY42" s="216">
        <v>3.69</v>
      </c>
      <c r="AZ42" s="216">
        <v>2.67</v>
      </c>
      <c r="BA42" s="216">
        <v>2.6930000000000001</v>
      </c>
      <c r="BB42" s="216">
        <v>2.7959999999999998</v>
      </c>
      <c r="BC42" s="216">
        <v>2.8029999999999999</v>
      </c>
      <c r="BD42" s="216">
        <v>2.9670000000000001</v>
      </c>
      <c r="BE42" s="327">
        <v>2.99</v>
      </c>
      <c r="BF42" s="327">
        <v>2.99</v>
      </c>
      <c r="BG42" s="327">
        <v>2.99</v>
      </c>
      <c r="BH42" s="327">
        <v>3.03</v>
      </c>
      <c r="BI42" s="327">
        <v>3.0690550000000001</v>
      </c>
      <c r="BJ42" s="327">
        <v>3.2163710000000001</v>
      </c>
      <c r="BK42" s="327">
        <v>3.2318669999999998</v>
      </c>
      <c r="BL42" s="327">
        <v>3.1919040000000001</v>
      </c>
      <c r="BM42" s="327">
        <v>3.0406520000000001</v>
      </c>
      <c r="BN42" s="327">
        <v>2.8895740000000001</v>
      </c>
      <c r="BO42" s="327">
        <v>2.9003730000000001</v>
      </c>
      <c r="BP42" s="327">
        <v>2.9204539999999999</v>
      </c>
      <c r="BQ42" s="327">
        <v>2.931746</v>
      </c>
      <c r="BR42" s="327">
        <v>2.974656</v>
      </c>
      <c r="BS42" s="327">
        <v>3.0172379999999999</v>
      </c>
      <c r="BT42" s="327">
        <v>3.0344419999999999</v>
      </c>
      <c r="BU42" s="327">
        <v>3.0953970000000002</v>
      </c>
      <c r="BV42" s="327">
        <v>3.2458130000000001</v>
      </c>
    </row>
    <row r="43" spans="1:74" ht="11.1" customHeight="1" x14ac:dyDescent="0.2">
      <c r="A43" s="16"/>
      <c r="B43" s="25"/>
      <c r="C43" s="218"/>
      <c r="D43" s="218"/>
      <c r="E43" s="218"/>
      <c r="F43" s="218"/>
      <c r="G43" s="218"/>
      <c r="H43" s="218"/>
      <c r="I43" s="218"/>
      <c r="J43" s="218"/>
      <c r="K43" s="218"/>
      <c r="L43" s="218"/>
      <c r="M43" s="218"/>
      <c r="N43" s="218"/>
      <c r="O43" s="218"/>
      <c r="P43" s="218"/>
      <c r="Q43" s="218"/>
      <c r="R43" s="218"/>
      <c r="S43" s="218"/>
      <c r="T43" s="218"/>
      <c r="U43" s="218"/>
      <c r="V43" s="218"/>
      <c r="W43" s="218"/>
      <c r="X43" s="218"/>
      <c r="Y43" s="218"/>
      <c r="Z43" s="218"/>
      <c r="AA43" s="218"/>
      <c r="AB43" s="218"/>
      <c r="AC43" s="218"/>
      <c r="AD43" s="218"/>
      <c r="AE43" s="218"/>
      <c r="AF43" s="218"/>
      <c r="AG43" s="218"/>
      <c r="AH43" s="218"/>
      <c r="AI43" s="218"/>
      <c r="AJ43" s="218"/>
      <c r="AK43" s="218"/>
      <c r="AL43" s="218"/>
      <c r="AM43" s="218"/>
      <c r="AN43" s="218"/>
      <c r="AO43" s="218"/>
      <c r="AP43" s="218"/>
      <c r="AQ43" s="218"/>
      <c r="AR43" s="218"/>
      <c r="AS43" s="218"/>
      <c r="AT43" s="218"/>
      <c r="AU43" s="218"/>
      <c r="AV43" s="218"/>
      <c r="AW43" s="218"/>
      <c r="AX43" s="218"/>
      <c r="AY43" s="218"/>
      <c r="AZ43" s="218"/>
      <c r="BA43" s="218"/>
      <c r="BB43" s="218"/>
      <c r="BC43" s="218"/>
      <c r="BD43" s="218"/>
      <c r="BE43" s="331"/>
      <c r="BF43" s="331"/>
      <c r="BG43" s="331"/>
      <c r="BH43" s="331"/>
      <c r="BI43" s="331"/>
      <c r="BJ43" s="331"/>
      <c r="BK43" s="331"/>
      <c r="BL43" s="331"/>
      <c r="BM43" s="331"/>
      <c r="BN43" s="331"/>
      <c r="BO43" s="331"/>
      <c r="BP43" s="331"/>
      <c r="BQ43" s="331"/>
      <c r="BR43" s="331"/>
      <c r="BS43" s="331"/>
      <c r="BT43" s="331"/>
      <c r="BU43" s="331"/>
      <c r="BV43" s="331"/>
    </row>
    <row r="44" spans="1:74" ht="11.1" customHeight="1" x14ac:dyDescent="0.2">
      <c r="A44" s="33"/>
      <c r="B44" s="29" t="s">
        <v>989</v>
      </c>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18"/>
      <c r="AG44" s="218"/>
      <c r="AH44" s="218"/>
      <c r="AI44" s="218"/>
      <c r="AJ44" s="218"/>
      <c r="AK44" s="218"/>
      <c r="AL44" s="218"/>
      <c r="AM44" s="218"/>
      <c r="AN44" s="218"/>
      <c r="AO44" s="218"/>
      <c r="AP44" s="218"/>
      <c r="AQ44" s="218"/>
      <c r="AR44" s="218"/>
      <c r="AS44" s="218"/>
      <c r="AT44" s="218"/>
      <c r="AU44" s="218"/>
      <c r="AV44" s="218"/>
      <c r="AW44" s="218"/>
      <c r="AX44" s="218"/>
      <c r="AY44" s="218"/>
      <c r="AZ44" s="218"/>
      <c r="BA44" s="218"/>
      <c r="BB44" s="218"/>
      <c r="BC44" s="218"/>
      <c r="BD44" s="218"/>
      <c r="BE44" s="331"/>
      <c r="BF44" s="331"/>
      <c r="BG44" s="331"/>
      <c r="BH44" s="331"/>
      <c r="BI44" s="331"/>
      <c r="BJ44" s="331"/>
      <c r="BK44" s="331"/>
      <c r="BL44" s="331"/>
      <c r="BM44" s="331"/>
      <c r="BN44" s="331"/>
      <c r="BO44" s="331"/>
      <c r="BP44" s="331"/>
      <c r="BQ44" s="331"/>
      <c r="BR44" s="331"/>
      <c r="BS44" s="331"/>
      <c r="BT44" s="331"/>
      <c r="BU44" s="331"/>
      <c r="BV44" s="331"/>
    </row>
    <row r="45" spans="1:74" ht="11.1" customHeight="1" x14ac:dyDescent="0.2">
      <c r="A45" s="26" t="s">
        <v>661</v>
      </c>
      <c r="B45" s="30" t="s">
        <v>112</v>
      </c>
      <c r="C45" s="216">
        <v>2.29</v>
      </c>
      <c r="D45" s="216">
        <v>2.3199999999999998</v>
      </c>
      <c r="E45" s="216">
        <v>2.36</v>
      </c>
      <c r="F45" s="216">
        <v>2.39</v>
      </c>
      <c r="G45" s="216">
        <v>2.4</v>
      </c>
      <c r="H45" s="216">
        <v>2.38</v>
      </c>
      <c r="I45" s="216">
        <v>2.38</v>
      </c>
      <c r="J45" s="216">
        <v>2.37</v>
      </c>
      <c r="K45" s="216">
        <v>2.37</v>
      </c>
      <c r="L45" s="216">
        <v>2.31</v>
      </c>
      <c r="M45" s="216">
        <v>2.2999999999999998</v>
      </c>
      <c r="N45" s="216">
        <v>2.5099999999999998</v>
      </c>
      <c r="O45" s="216">
        <v>2.29</v>
      </c>
      <c r="P45" s="216">
        <v>2.2599999999999998</v>
      </c>
      <c r="Q45" s="216">
        <v>2.2599999999999998</v>
      </c>
      <c r="R45" s="216">
        <v>2.23</v>
      </c>
      <c r="S45" s="216">
        <v>2.2599999999999998</v>
      </c>
      <c r="T45" s="216">
        <v>2.25</v>
      </c>
      <c r="U45" s="216">
        <v>2.21</v>
      </c>
      <c r="V45" s="216">
        <v>2.23</v>
      </c>
      <c r="W45" s="216">
        <v>2.2200000000000002</v>
      </c>
      <c r="X45" s="216">
        <v>2.15</v>
      </c>
      <c r="Y45" s="216">
        <v>2.15</v>
      </c>
      <c r="Z45" s="216">
        <v>2.16</v>
      </c>
      <c r="AA45" s="216">
        <v>2.12</v>
      </c>
      <c r="AB45" s="216">
        <v>2.11</v>
      </c>
      <c r="AC45" s="216">
        <v>2.17</v>
      </c>
      <c r="AD45" s="216">
        <v>2.16</v>
      </c>
      <c r="AE45" s="216">
        <v>2.16</v>
      </c>
      <c r="AF45" s="216">
        <v>2.1</v>
      </c>
      <c r="AG45" s="216">
        <v>2.11</v>
      </c>
      <c r="AH45" s="216">
        <v>2.11</v>
      </c>
      <c r="AI45" s="216">
        <v>2.12</v>
      </c>
      <c r="AJ45" s="216">
        <v>2.0699999999999998</v>
      </c>
      <c r="AK45" s="216">
        <v>2.08</v>
      </c>
      <c r="AL45" s="216">
        <v>2.08</v>
      </c>
      <c r="AM45" s="216">
        <v>2.09</v>
      </c>
      <c r="AN45" s="216">
        <v>2.0699999999999998</v>
      </c>
      <c r="AO45" s="216">
        <v>2.08</v>
      </c>
      <c r="AP45" s="216">
        <v>2.11</v>
      </c>
      <c r="AQ45" s="216">
        <v>2.13</v>
      </c>
      <c r="AR45" s="216">
        <v>2.11</v>
      </c>
      <c r="AS45" s="216">
        <v>2.09</v>
      </c>
      <c r="AT45" s="216">
        <v>2.08</v>
      </c>
      <c r="AU45" s="216">
        <v>2.0299999999999998</v>
      </c>
      <c r="AV45" s="216">
        <v>2.0299999999999998</v>
      </c>
      <c r="AW45" s="216">
        <v>2.04</v>
      </c>
      <c r="AX45" s="216">
        <v>2.0499999999999998</v>
      </c>
      <c r="AY45" s="216">
        <v>2.0699999999999998</v>
      </c>
      <c r="AZ45" s="216">
        <v>2.0699999999999998</v>
      </c>
      <c r="BA45" s="216">
        <v>2.0437450206999999</v>
      </c>
      <c r="BB45" s="216">
        <v>2.0703176717999998</v>
      </c>
      <c r="BC45" s="216">
        <v>2.0905399999999998</v>
      </c>
      <c r="BD45" s="216">
        <v>2.112854</v>
      </c>
      <c r="BE45" s="327">
        <v>2.1180889999999999</v>
      </c>
      <c r="BF45" s="327">
        <v>2.1186919999999998</v>
      </c>
      <c r="BG45" s="327">
        <v>2.1088330000000002</v>
      </c>
      <c r="BH45" s="327">
        <v>2.1207600000000002</v>
      </c>
      <c r="BI45" s="327">
        <v>2.1105510000000001</v>
      </c>
      <c r="BJ45" s="327">
        <v>2.1006939999999998</v>
      </c>
      <c r="BK45" s="327">
        <v>2.0924710000000002</v>
      </c>
      <c r="BL45" s="327">
        <v>2.0912540000000002</v>
      </c>
      <c r="BM45" s="327">
        <v>2.09301</v>
      </c>
      <c r="BN45" s="327">
        <v>2.0794929999999998</v>
      </c>
      <c r="BO45" s="327">
        <v>2.0871979999999999</v>
      </c>
      <c r="BP45" s="327">
        <v>2.0779390000000002</v>
      </c>
      <c r="BQ45" s="327">
        <v>2.0927910000000001</v>
      </c>
      <c r="BR45" s="327">
        <v>2.0934810000000001</v>
      </c>
      <c r="BS45" s="327">
        <v>2.072114</v>
      </c>
      <c r="BT45" s="327">
        <v>2.0839810000000001</v>
      </c>
      <c r="BU45" s="327">
        <v>2.0740080000000001</v>
      </c>
      <c r="BV45" s="327">
        <v>2.0781329999999998</v>
      </c>
    </row>
    <row r="46" spans="1:74" ht="11.1" customHeight="1" x14ac:dyDescent="0.2">
      <c r="A46" s="26"/>
      <c r="B46" s="34"/>
      <c r="C46" s="217"/>
      <c r="D46" s="217"/>
      <c r="E46" s="217"/>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c r="AH46" s="217"/>
      <c r="AI46" s="217"/>
      <c r="AJ46" s="217"/>
      <c r="AK46" s="217"/>
      <c r="AL46" s="217"/>
      <c r="AM46" s="217"/>
      <c r="AN46" s="217"/>
      <c r="AO46" s="217"/>
      <c r="AP46" s="217"/>
      <c r="AQ46" s="217"/>
      <c r="AR46" s="217"/>
      <c r="AS46" s="217"/>
      <c r="AT46" s="217"/>
      <c r="AU46" s="217"/>
      <c r="AV46" s="217"/>
      <c r="AW46" s="217"/>
      <c r="AX46" s="217"/>
      <c r="AY46" s="217"/>
      <c r="AZ46" s="217"/>
      <c r="BA46" s="217"/>
      <c r="BB46" s="217"/>
      <c r="BC46" s="217"/>
      <c r="BD46" s="217"/>
      <c r="BE46" s="328"/>
      <c r="BF46" s="328"/>
      <c r="BG46" s="328"/>
      <c r="BH46" s="328"/>
      <c r="BI46" s="328"/>
      <c r="BJ46" s="328"/>
      <c r="BK46" s="328"/>
      <c r="BL46" s="328"/>
      <c r="BM46" s="328"/>
      <c r="BN46" s="328"/>
      <c r="BO46" s="328"/>
      <c r="BP46" s="328"/>
      <c r="BQ46" s="328"/>
      <c r="BR46" s="328"/>
      <c r="BS46" s="328"/>
      <c r="BT46" s="328"/>
      <c r="BU46" s="328"/>
      <c r="BV46" s="328"/>
    </row>
    <row r="47" spans="1:74" ht="11.1" customHeight="1" x14ac:dyDescent="0.2">
      <c r="A47" s="19"/>
      <c r="B47" s="20" t="s">
        <v>990</v>
      </c>
      <c r="C47" s="217"/>
      <c r="D47" s="217"/>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7"/>
      <c r="AE47" s="217"/>
      <c r="AF47" s="217"/>
      <c r="AG47" s="217"/>
      <c r="AH47" s="217"/>
      <c r="AI47" s="217"/>
      <c r="AJ47" s="217"/>
      <c r="AK47" s="217"/>
      <c r="AL47" s="217"/>
      <c r="AM47" s="217"/>
      <c r="AN47" s="217"/>
      <c r="AO47" s="217"/>
      <c r="AP47" s="217"/>
      <c r="AQ47" s="217"/>
      <c r="AR47" s="217"/>
      <c r="AS47" s="217"/>
      <c r="AT47" s="217"/>
      <c r="AU47" s="217"/>
      <c r="AV47" s="217"/>
      <c r="AW47" s="217"/>
      <c r="AX47" s="217"/>
      <c r="AY47" s="217"/>
      <c r="AZ47" s="217"/>
      <c r="BA47" s="217"/>
      <c r="BB47" s="217"/>
      <c r="BC47" s="217"/>
      <c r="BD47" s="217"/>
      <c r="BE47" s="328"/>
      <c r="BF47" s="328"/>
      <c r="BG47" s="328"/>
      <c r="BH47" s="328"/>
      <c r="BI47" s="328"/>
      <c r="BJ47" s="328"/>
      <c r="BK47" s="328"/>
      <c r="BL47" s="328"/>
      <c r="BM47" s="328"/>
      <c r="BN47" s="328"/>
      <c r="BO47" s="328"/>
      <c r="BP47" s="328"/>
      <c r="BQ47" s="328"/>
      <c r="BR47" s="328"/>
      <c r="BS47" s="328"/>
      <c r="BT47" s="328"/>
      <c r="BU47" s="328"/>
      <c r="BV47" s="328"/>
    </row>
    <row r="48" spans="1:74" ht="11.1" customHeight="1" x14ac:dyDescent="0.2">
      <c r="A48" s="19"/>
      <c r="B48" s="22"/>
      <c r="C48" s="217"/>
      <c r="D48" s="217"/>
      <c r="E48" s="217"/>
      <c r="F48" s="217"/>
      <c r="G48" s="217"/>
      <c r="H48" s="217"/>
      <c r="I48" s="217"/>
      <c r="J48" s="217"/>
      <c r="K48" s="217"/>
      <c r="L48" s="217"/>
      <c r="M48" s="217"/>
      <c r="N48" s="217"/>
      <c r="O48" s="217"/>
      <c r="P48" s="217"/>
      <c r="Q48" s="217"/>
      <c r="R48" s="217"/>
      <c r="S48" s="217"/>
      <c r="T48" s="217"/>
      <c r="U48" s="217"/>
      <c r="V48" s="217"/>
      <c r="W48" s="217"/>
      <c r="X48" s="217"/>
      <c r="Y48" s="217"/>
      <c r="Z48" s="217"/>
      <c r="AA48" s="217"/>
      <c r="AB48" s="217"/>
      <c r="AC48" s="217"/>
      <c r="AD48" s="217"/>
      <c r="AE48" s="217"/>
      <c r="AF48" s="217"/>
      <c r="AG48" s="217"/>
      <c r="AH48" s="217"/>
      <c r="AI48" s="217"/>
      <c r="AJ48" s="217"/>
      <c r="AK48" s="217"/>
      <c r="AL48" s="217"/>
      <c r="AM48" s="217"/>
      <c r="AN48" s="217"/>
      <c r="AO48" s="217"/>
      <c r="AP48" s="217"/>
      <c r="AQ48" s="217"/>
      <c r="AR48" s="217"/>
      <c r="AS48" s="217"/>
      <c r="AT48" s="217"/>
      <c r="AU48" s="217"/>
      <c r="AV48" s="217"/>
      <c r="AW48" s="217"/>
      <c r="AX48" s="217"/>
      <c r="AY48" s="217"/>
      <c r="AZ48" s="217"/>
      <c r="BA48" s="217"/>
      <c r="BB48" s="217"/>
      <c r="BC48" s="217"/>
      <c r="BD48" s="217"/>
      <c r="BE48" s="328"/>
      <c r="BF48" s="328"/>
      <c r="BG48" s="328"/>
      <c r="BH48" s="328"/>
      <c r="BI48" s="328"/>
      <c r="BJ48" s="328"/>
      <c r="BK48" s="328"/>
      <c r="BL48" s="328"/>
      <c r="BM48" s="328"/>
      <c r="BN48" s="328"/>
      <c r="BO48" s="328"/>
      <c r="BP48" s="328"/>
      <c r="BQ48" s="328"/>
      <c r="BR48" s="328"/>
      <c r="BS48" s="328"/>
      <c r="BT48" s="328"/>
      <c r="BU48" s="328"/>
      <c r="BV48" s="328"/>
    </row>
    <row r="49" spans="1:74" ht="11.1" customHeight="1" x14ac:dyDescent="0.2">
      <c r="A49" s="35"/>
      <c r="B49" s="36" t="s">
        <v>694</v>
      </c>
      <c r="C49" s="217"/>
      <c r="D49" s="217"/>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c r="AF49" s="217"/>
      <c r="AG49" s="217"/>
      <c r="AH49" s="217"/>
      <c r="AI49" s="217"/>
      <c r="AJ49" s="217"/>
      <c r="AK49" s="217"/>
      <c r="AL49" s="217"/>
      <c r="AM49" s="217"/>
      <c r="AN49" s="217"/>
      <c r="AO49" s="217"/>
      <c r="AP49" s="217"/>
      <c r="AQ49" s="217"/>
      <c r="AR49" s="217"/>
      <c r="AS49" s="217"/>
      <c r="AT49" s="217"/>
      <c r="AU49" s="217"/>
      <c r="AV49" s="217"/>
      <c r="AW49" s="217"/>
      <c r="AX49" s="217"/>
      <c r="AY49" s="217"/>
      <c r="AZ49" s="217"/>
      <c r="BA49" s="217"/>
      <c r="BB49" s="217"/>
      <c r="BC49" s="217"/>
      <c r="BD49" s="217"/>
      <c r="BE49" s="328"/>
      <c r="BF49" s="328"/>
      <c r="BG49" s="328"/>
      <c r="BH49" s="328"/>
      <c r="BI49" s="328"/>
      <c r="BJ49" s="328"/>
      <c r="BK49" s="328"/>
      <c r="BL49" s="328"/>
      <c r="BM49" s="328"/>
      <c r="BN49" s="328"/>
      <c r="BO49" s="328"/>
      <c r="BP49" s="328"/>
      <c r="BQ49" s="328"/>
      <c r="BR49" s="328"/>
      <c r="BS49" s="328"/>
      <c r="BT49" s="328"/>
      <c r="BU49" s="328"/>
      <c r="BV49" s="328"/>
    </row>
    <row r="50" spans="1:74" ht="11.1" customHeight="1" x14ac:dyDescent="0.2">
      <c r="A50" s="37" t="s">
        <v>695</v>
      </c>
      <c r="B50" s="38" t="s">
        <v>1112</v>
      </c>
      <c r="C50" s="240">
        <v>15737.894815</v>
      </c>
      <c r="D50" s="240">
        <v>15749.621370000001</v>
      </c>
      <c r="E50" s="240">
        <v>15785.193815000001</v>
      </c>
      <c r="F50" s="240">
        <v>15872.638815</v>
      </c>
      <c r="G50" s="240">
        <v>15934.883037</v>
      </c>
      <c r="H50" s="240">
        <v>15999.953148000001</v>
      </c>
      <c r="I50" s="240">
        <v>16089.836111000001</v>
      </c>
      <c r="J50" s="240">
        <v>16144.067778000001</v>
      </c>
      <c r="K50" s="240">
        <v>16184.635111</v>
      </c>
      <c r="L50" s="240">
        <v>16186.053963</v>
      </c>
      <c r="M50" s="240">
        <v>16218.405741</v>
      </c>
      <c r="N50" s="240">
        <v>16256.206296</v>
      </c>
      <c r="O50" s="240">
        <v>16309.510147999999</v>
      </c>
      <c r="P50" s="240">
        <v>16350.667369999999</v>
      </c>
      <c r="Q50" s="240">
        <v>16389.732480999999</v>
      </c>
      <c r="R50" s="240">
        <v>16430.467259000001</v>
      </c>
      <c r="S50" s="240">
        <v>16462.526815000001</v>
      </c>
      <c r="T50" s="240">
        <v>16489.672925999999</v>
      </c>
      <c r="U50" s="240">
        <v>16512.267814999999</v>
      </c>
      <c r="V50" s="240">
        <v>16529.31537</v>
      </c>
      <c r="W50" s="240">
        <v>16541.177814999999</v>
      </c>
      <c r="X50" s="240">
        <v>16540.360629999999</v>
      </c>
      <c r="Y50" s="240">
        <v>16547.473741000002</v>
      </c>
      <c r="Z50" s="240">
        <v>16555.022629999999</v>
      </c>
      <c r="AA50" s="240">
        <v>16553.515888999998</v>
      </c>
      <c r="AB50" s="240">
        <v>16569.054888999999</v>
      </c>
      <c r="AC50" s="240">
        <v>16592.148222</v>
      </c>
      <c r="AD50" s="240">
        <v>16629.507000000001</v>
      </c>
      <c r="AE50" s="240">
        <v>16662.675667</v>
      </c>
      <c r="AF50" s="240">
        <v>16698.365333000002</v>
      </c>
      <c r="AG50" s="240">
        <v>16746.064740999998</v>
      </c>
      <c r="AH50" s="240">
        <v>16779.679852000001</v>
      </c>
      <c r="AI50" s="240">
        <v>16808.699407</v>
      </c>
      <c r="AJ50" s="240">
        <v>16830.174073999999</v>
      </c>
      <c r="AK50" s="240">
        <v>16852.214519000001</v>
      </c>
      <c r="AL50" s="240">
        <v>16871.871406999999</v>
      </c>
      <c r="AM50" s="240">
        <v>16874.703704</v>
      </c>
      <c r="AN50" s="240">
        <v>16900.424258999999</v>
      </c>
      <c r="AO50" s="240">
        <v>16934.592036999999</v>
      </c>
      <c r="AP50" s="240">
        <v>16987.734593000001</v>
      </c>
      <c r="AQ50" s="240">
        <v>17030.901148000001</v>
      </c>
      <c r="AR50" s="240">
        <v>17074.619258999999</v>
      </c>
      <c r="AS50" s="240">
        <v>17121.136332999999</v>
      </c>
      <c r="AT50" s="240">
        <v>17164.272000000001</v>
      </c>
      <c r="AU50" s="240">
        <v>17206.273667000001</v>
      </c>
      <c r="AV50" s="240">
        <v>17249.980740999999</v>
      </c>
      <c r="AW50" s="240">
        <v>17287.584852</v>
      </c>
      <c r="AX50" s="240">
        <v>17321.925406999999</v>
      </c>
      <c r="AY50" s="240">
        <v>17353.002407</v>
      </c>
      <c r="AZ50" s="240">
        <v>17380.815852</v>
      </c>
      <c r="BA50" s="240">
        <v>17405.365741000001</v>
      </c>
      <c r="BB50" s="240">
        <v>17501.565184999999</v>
      </c>
      <c r="BC50" s="240">
        <v>17554.822295999998</v>
      </c>
      <c r="BD50" s="240">
        <v>17603.482519000001</v>
      </c>
      <c r="BE50" s="333">
        <v>17643.11</v>
      </c>
      <c r="BF50" s="333">
        <v>17685.900000000001</v>
      </c>
      <c r="BG50" s="333">
        <v>17727.43</v>
      </c>
      <c r="BH50" s="333">
        <v>17767.12</v>
      </c>
      <c r="BI50" s="333">
        <v>17806.54</v>
      </c>
      <c r="BJ50" s="333">
        <v>17845.13</v>
      </c>
      <c r="BK50" s="333">
        <v>17884.11</v>
      </c>
      <c r="BL50" s="333">
        <v>17920.099999999999</v>
      </c>
      <c r="BM50" s="333">
        <v>17954.330000000002</v>
      </c>
      <c r="BN50" s="333">
        <v>17986.2</v>
      </c>
      <c r="BO50" s="333">
        <v>18017.37</v>
      </c>
      <c r="BP50" s="333">
        <v>18047.23</v>
      </c>
      <c r="BQ50" s="333">
        <v>18074.97</v>
      </c>
      <c r="BR50" s="333">
        <v>18102.82</v>
      </c>
      <c r="BS50" s="333">
        <v>18129.98</v>
      </c>
      <c r="BT50" s="333">
        <v>18154.939999999999</v>
      </c>
      <c r="BU50" s="333">
        <v>18181.84</v>
      </c>
      <c r="BV50" s="333">
        <v>18209.16</v>
      </c>
    </row>
    <row r="51" spans="1:74" ht="11.1" customHeight="1" x14ac:dyDescent="0.2">
      <c r="A51" s="37" t="s">
        <v>28</v>
      </c>
      <c r="B51" s="39" t="s">
        <v>12</v>
      </c>
      <c r="C51" s="68">
        <v>1.7478163161</v>
      </c>
      <c r="D51" s="68">
        <v>1.6447916198999999</v>
      </c>
      <c r="E51" s="68">
        <v>1.752526593</v>
      </c>
      <c r="F51" s="68">
        <v>2.4152365591999998</v>
      </c>
      <c r="G51" s="68">
        <v>2.6849784913999999</v>
      </c>
      <c r="H51" s="68">
        <v>2.9059174987</v>
      </c>
      <c r="I51" s="68">
        <v>3.1627975134000001</v>
      </c>
      <c r="J51" s="68">
        <v>3.2221436144000002</v>
      </c>
      <c r="K51" s="68">
        <v>3.1700507514999998</v>
      </c>
      <c r="L51" s="68">
        <v>2.6313859692000001</v>
      </c>
      <c r="M51" s="68">
        <v>2.6421210294000002</v>
      </c>
      <c r="N51" s="68">
        <v>2.8235967658000001</v>
      </c>
      <c r="O51" s="68">
        <v>3.6320952710999999</v>
      </c>
      <c r="P51" s="68">
        <v>3.8162568221000002</v>
      </c>
      <c r="Q51" s="68">
        <v>3.8297829836999999</v>
      </c>
      <c r="R51" s="68">
        <v>3.5144026835000002</v>
      </c>
      <c r="S51" s="68">
        <v>3.3112497690999998</v>
      </c>
      <c r="T51" s="68">
        <v>3.0607575737000001</v>
      </c>
      <c r="U51" s="68">
        <v>2.6254568461000001</v>
      </c>
      <c r="V51" s="68">
        <v>2.3863105501000001</v>
      </c>
      <c r="W51" s="68">
        <v>2.2029702941</v>
      </c>
      <c r="X51" s="68">
        <v>2.1889625937999999</v>
      </c>
      <c r="Y51" s="68">
        <v>2.0289787125999998</v>
      </c>
      <c r="Z51" s="68">
        <v>1.8381676997</v>
      </c>
      <c r="AA51" s="68">
        <v>1.4960948460000001</v>
      </c>
      <c r="AB51" s="68">
        <v>1.335648959</v>
      </c>
      <c r="AC51" s="68">
        <v>1.2350155254999999</v>
      </c>
      <c r="AD51" s="68">
        <v>1.2114064536</v>
      </c>
      <c r="AE51" s="68">
        <v>1.2157845154</v>
      </c>
      <c r="AF51" s="68">
        <v>1.2655945836</v>
      </c>
      <c r="AG51" s="68">
        <v>1.4158983402</v>
      </c>
      <c r="AH51" s="68">
        <v>1.5146693972</v>
      </c>
      <c r="AI51" s="68">
        <v>1.6173067939000001</v>
      </c>
      <c r="AJ51" s="68">
        <v>1.7521591635</v>
      </c>
      <c r="AK51" s="68">
        <v>1.8416151163000001</v>
      </c>
      <c r="AL51" s="68">
        <v>1.913913287</v>
      </c>
      <c r="AM51" s="68">
        <v>1.9402996739</v>
      </c>
      <c r="AN51" s="68">
        <v>1.9999292209999999</v>
      </c>
      <c r="AO51" s="68">
        <v>2.0638907646</v>
      </c>
      <c r="AP51" s="68">
        <v>2.1541684463999999</v>
      </c>
      <c r="AQ51" s="68">
        <v>2.2098820672000001</v>
      </c>
      <c r="AR51" s="68">
        <v>2.2532380769999998</v>
      </c>
      <c r="AS51" s="68">
        <v>2.2397595996000002</v>
      </c>
      <c r="AT51" s="68">
        <v>2.2920112393999998</v>
      </c>
      <c r="AU51" s="68">
        <v>2.3652886498000001</v>
      </c>
      <c r="AV51" s="68">
        <v>2.4943691302</v>
      </c>
      <c r="AW51" s="68">
        <v>2.5834606654000001</v>
      </c>
      <c r="AX51" s="68">
        <v>2.6674812125999998</v>
      </c>
      <c r="AY51" s="68">
        <v>2.8344124560999999</v>
      </c>
      <c r="AZ51" s="68">
        <v>2.8424824443999999</v>
      </c>
      <c r="BA51" s="68">
        <v>2.7799530255999998</v>
      </c>
      <c r="BB51" s="68">
        <v>3.0247152131999999</v>
      </c>
      <c r="BC51" s="68">
        <v>3.0762972763</v>
      </c>
      <c r="BD51" s="68">
        <v>3.0973648737000001</v>
      </c>
      <c r="BE51" s="329">
        <v>3.048692</v>
      </c>
      <c r="BF51" s="329">
        <v>3.0390489999999999</v>
      </c>
      <c r="BG51" s="329">
        <v>3.0288759999999999</v>
      </c>
      <c r="BH51" s="329">
        <v>2.9978859999999998</v>
      </c>
      <c r="BI51" s="329">
        <v>3.0018889999999998</v>
      </c>
      <c r="BJ51" s="329">
        <v>3.0204499999999999</v>
      </c>
      <c r="BK51" s="329">
        <v>3.060581</v>
      </c>
      <c r="BL51" s="329">
        <v>3.1027339999999999</v>
      </c>
      <c r="BM51" s="329">
        <v>3.1539860000000002</v>
      </c>
      <c r="BN51" s="329">
        <v>2.769088</v>
      </c>
      <c r="BO51" s="329">
        <v>2.6348500000000001</v>
      </c>
      <c r="BP51" s="329">
        <v>2.5207679999999999</v>
      </c>
      <c r="BQ51" s="329">
        <v>2.447746</v>
      </c>
      <c r="BR51" s="329">
        <v>2.3573559999999998</v>
      </c>
      <c r="BS51" s="329">
        <v>2.2707850000000001</v>
      </c>
      <c r="BT51" s="329">
        <v>2.1828319999999999</v>
      </c>
      <c r="BU51" s="329">
        <v>2.1076380000000001</v>
      </c>
      <c r="BV51" s="329">
        <v>2.0399759999999998</v>
      </c>
    </row>
    <row r="52" spans="1:74" ht="11.1" customHeight="1" x14ac:dyDescent="0.2">
      <c r="A52" s="19"/>
      <c r="B52" s="22"/>
      <c r="C52" s="217"/>
      <c r="D52" s="217"/>
      <c r="E52" s="217"/>
      <c r="F52" s="217"/>
      <c r="G52" s="217"/>
      <c r="H52" s="217"/>
      <c r="I52" s="217"/>
      <c r="J52" s="217"/>
      <c r="K52" s="217"/>
      <c r="L52" s="217"/>
      <c r="M52" s="217"/>
      <c r="N52" s="217"/>
      <c r="O52" s="217"/>
      <c r="P52" s="217"/>
      <c r="Q52" s="217"/>
      <c r="R52" s="217"/>
      <c r="S52" s="217"/>
      <c r="T52" s="217"/>
      <c r="U52" s="217"/>
      <c r="V52" s="217"/>
      <c r="W52" s="217"/>
      <c r="X52" s="217"/>
      <c r="Y52" s="217"/>
      <c r="Z52" s="217"/>
      <c r="AA52" s="217"/>
      <c r="AB52" s="217"/>
      <c r="AC52" s="217"/>
      <c r="AD52" s="217"/>
      <c r="AE52" s="217"/>
      <c r="AF52" s="217"/>
      <c r="AG52" s="217"/>
      <c r="AH52" s="217"/>
      <c r="AI52" s="217"/>
      <c r="AJ52" s="217"/>
      <c r="AK52" s="217"/>
      <c r="AL52" s="217"/>
      <c r="AM52" s="217"/>
      <c r="AN52" s="217"/>
      <c r="AO52" s="217"/>
      <c r="AP52" s="217"/>
      <c r="AQ52" s="217"/>
      <c r="AR52" s="217"/>
      <c r="AS52" s="217"/>
      <c r="AT52" s="217"/>
      <c r="AU52" s="217"/>
      <c r="AV52" s="217"/>
      <c r="AW52" s="217"/>
      <c r="AX52" s="217"/>
      <c r="AY52" s="217"/>
      <c r="AZ52" s="217"/>
      <c r="BA52" s="217"/>
      <c r="BB52" s="217"/>
      <c r="BC52" s="217"/>
      <c r="BD52" s="217"/>
      <c r="BE52" s="328"/>
      <c r="BF52" s="328"/>
      <c r="BG52" s="328"/>
      <c r="BH52" s="328"/>
      <c r="BI52" s="328"/>
      <c r="BJ52" s="328"/>
      <c r="BK52" s="328"/>
      <c r="BL52" s="328"/>
      <c r="BM52" s="328"/>
      <c r="BN52" s="328"/>
      <c r="BO52" s="328"/>
      <c r="BP52" s="328"/>
      <c r="BQ52" s="328"/>
      <c r="BR52" s="328"/>
      <c r="BS52" s="328"/>
      <c r="BT52" s="328"/>
      <c r="BU52" s="328"/>
      <c r="BV52" s="328"/>
    </row>
    <row r="53" spans="1:74" ht="11.1" customHeight="1" x14ac:dyDescent="0.2">
      <c r="A53" s="35"/>
      <c r="B53" s="36" t="s">
        <v>696</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219"/>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37" t="s">
        <v>697</v>
      </c>
      <c r="B54" s="38" t="s">
        <v>1113</v>
      </c>
      <c r="C54" s="68">
        <v>107.93600000000001</v>
      </c>
      <c r="D54" s="68">
        <v>108.09699999999999</v>
      </c>
      <c r="E54" s="68">
        <v>108.276</v>
      </c>
      <c r="F54" s="68">
        <v>108.50959259</v>
      </c>
      <c r="G54" s="68">
        <v>108.69714815</v>
      </c>
      <c r="H54" s="68">
        <v>108.87525926000001</v>
      </c>
      <c r="I54" s="68">
        <v>109.08274074000001</v>
      </c>
      <c r="J54" s="68">
        <v>109.21285185000001</v>
      </c>
      <c r="K54" s="68">
        <v>109.30440741</v>
      </c>
      <c r="L54" s="68">
        <v>109.33503704</v>
      </c>
      <c r="M54" s="68">
        <v>109.36625926000001</v>
      </c>
      <c r="N54" s="68">
        <v>109.3757037</v>
      </c>
      <c r="O54" s="68">
        <v>109.24011111</v>
      </c>
      <c r="P54" s="68">
        <v>109.29844444</v>
      </c>
      <c r="Q54" s="68">
        <v>109.42744444</v>
      </c>
      <c r="R54" s="68">
        <v>109.75422222</v>
      </c>
      <c r="S54" s="68">
        <v>109.92922222</v>
      </c>
      <c r="T54" s="68">
        <v>110.07955556</v>
      </c>
      <c r="U54" s="68">
        <v>110.19722222</v>
      </c>
      <c r="V54" s="68">
        <v>110.30422222</v>
      </c>
      <c r="W54" s="68">
        <v>110.39255556000001</v>
      </c>
      <c r="X54" s="68">
        <v>110.45629630000001</v>
      </c>
      <c r="Y54" s="68">
        <v>110.51174073999999</v>
      </c>
      <c r="Z54" s="68">
        <v>110.55296296</v>
      </c>
      <c r="AA54" s="68">
        <v>110.47388889</v>
      </c>
      <c r="AB54" s="68">
        <v>110.56622222</v>
      </c>
      <c r="AC54" s="68">
        <v>110.72388889</v>
      </c>
      <c r="AD54" s="68">
        <v>111.07622222000001</v>
      </c>
      <c r="AE54" s="68">
        <v>111.26755556000001</v>
      </c>
      <c r="AF54" s="68">
        <v>111.42722222</v>
      </c>
      <c r="AG54" s="68">
        <v>111.48855555999999</v>
      </c>
      <c r="AH54" s="68">
        <v>111.63488889</v>
      </c>
      <c r="AI54" s="68">
        <v>111.79955556</v>
      </c>
      <c r="AJ54" s="68">
        <v>112.00507407000001</v>
      </c>
      <c r="AK54" s="68">
        <v>112.18951851999999</v>
      </c>
      <c r="AL54" s="68">
        <v>112.37540740999999</v>
      </c>
      <c r="AM54" s="68">
        <v>112.60570370000001</v>
      </c>
      <c r="AN54" s="68">
        <v>112.76225925999999</v>
      </c>
      <c r="AO54" s="68">
        <v>112.88803704</v>
      </c>
      <c r="AP54" s="68">
        <v>112.89696296</v>
      </c>
      <c r="AQ54" s="68">
        <v>113.02574074</v>
      </c>
      <c r="AR54" s="68">
        <v>113.1882963</v>
      </c>
      <c r="AS54" s="68">
        <v>113.4192963</v>
      </c>
      <c r="AT54" s="68">
        <v>113.62340741</v>
      </c>
      <c r="AU54" s="68">
        <v>113.8352963</v>
      </c>
      <c r="AV54" s="68">
        <v>114.08133333000001</v>
      </c>
      <c r="AW54" s="68">
        <v>114.289</v>
      </c>
      <c r="AX54" s="68">
        <v>114.48466667</v>
      </c>
      <c r="AY54" s="68">
        <v>114.66833333</v>
      </c>
      <c r="AZ54" s="68">
        <v>114.84</v>
      </c>
      <c r="BA54" s="68">
        <v>114.99966667</v>
      </c>
      <c r="BB54" s="68">
        <v>115.25994074</v>
      </c>
      <c r="BC54" s="68">
        <v>115.47998518999999</v>
      </c>
      <c r="BD54" s="68">
        <v>115.70487407</v>
      </c>
      <c r="BE54" s="329">
        <v>115.9354</v>
      </c>
      <c r="BF54" s="329">
        <v>116.1694</v>
      </c>
      <c r="BG54" s="329">
        <v>116.4076</v>
      </c>
      <c r="BH54" s="329">
        <v>116.643</v>
      </c>
      <c r="BI54" s="329">
        <v>116.8951</v>
      </c>
      <c r="BJ54" s="329">
        <v>117.1568</v>
      </c>
      <c r="BK54" s="329">
        <v>117.44110000000001</v>
      </c>
      <c r="BL54" s="329">
        <v>117.7122</v>
      </c>
      <c r="BM54" s="329">
        <v>117.98309999999999</v>
      </c>
      <c r="BN54" s="329">
        <v>118.2576</v>
      </c>
      <c r="BO54" s="329">
        <v>118.5252</v>
      </c>
      <c r="BP54" s="329">
        <v>118.7898</v>
      </c>
      <c r="BQ54" s="329">
        <v>119.0613</v>
      </c>
      <c r="BR54" s="329">
        <v>119.3122</v>
      </c>
      <c r="BS54" s="329">
        <v>119.55249999999999</v>
      </c>
      <c r="BT54" s="329">
        <v>119.7533</v>
      </c>
      <c r="BU54" s="329">
        <v>119.994</v>
      </c>
      <c r="BV54" s="329">
        <v>120.2457</v>
      </c>
    </row>
    <row r="55" spans="1:74" ht="11.1" customHeight="1" x14ac:dyDescent="0.2">
      <c r="A55" s="37" t="s">
        <v>29</v>
      </c>
      <c r="B55" s="39" t="s">
        <v>12</v>
      </c>
      <c r="C55" s="68">
        <v>1.6242673116999999</v>
      </c>
      <c r="D55" s="68">
        <v>1.6685361164000001</v>
      </c>
      <c r="E55" s="68">
        <v>1.7438560284</v>
      </c>
      <c r="F55" s="68">
        <v>1.9460775717000001</v>
      </c>
      <c r="G55" s="68">
        <v>2.0114322261000002</v>
      </c>
      <c r="H55" s="68">
        <v>2.0359058624999999</v>
      </c>
      <c r="I55" s="68">
        <v>2.0156624030999999</v>
      </c>
      <c r="J55" s="68">
        <v>1.961888777</v>
      </c>
      <c r="K55" s="68">
        <v>1.8707831697999999</v>
      </c>
      <c r="L55" s="68">
        <v>1.7009844722</v>
      </c>
      <c r="M55" s="68">
        <v>1.5670042386</v>
      </c>
      <c r="N55" s="68">
        <v>1.4271578666</v>
      </c>
      <c r="O55" s="68">
        <v>1.208226274</v>
      </c>
      <c r="P55" s="68">
        <v>1.1114503125999999</v>
      </c>
      <c r="Q55" s="68">
        <v>1.0634345972000001</v>
      </c>
      <c r="R55" s="68">
        <v>1.1470226732</v>
      </c>
      <c r="S55" s="68">
        <v>1.1334925479</v>
      </c>
      <c r="T55" s="68">
        <v>1.1061248482999999</v>
      </c>
      <c r="U55" s="68">
        <v>1.0216845248999999</v>
      </c>
      <c r="V55" s="68">
        <v>0.99930580684000003</v>
      </c>
      <c r="W55" s="68">
        <v>0.99552083393000002</v>
      </c>
      <c r="X55" s="68">
        <v>1.025526025</v>
      </c>
      <c r="Y55" s="68">
        <v>1.0473810562999999</v>
      </c>
      <c r="Z55" s="68">
        <v>1.0763443977</v>
      </c>
      <c r="AA55" s="68">
        <v>1.1294182743000001</v>
      </c>
      <c r="AB55" s="68">
        <v>1.1599229836</v>
      </c>
      <c r="AC55" s="68">
        <v>1.1847525555</v>
      </c>
      <c r="AD55" s="68">
        <v>1.2045094696</v>
      </c>
      <c r="AE55" s="68">
        <v>1.2174500157999999</v>
      </c>
      <c r="AF55" s="68">
        <v>1.2242660862999999</v>
      </c>
      <c r="AG55" s="68">
        <v>1.1718383706</v>
      </c>
      <c r="AH55" s="68">
        <v>1.2063605905999999</v>
      </c>
      <c r="AI55" s="68">
        <v>1.2745424661</v>
      </c>
      <c r="AJ55" s="68">
        <v>1.4021634164000001</v>
      </c>
      <c r="AK55" s="68">
        <v>1.5181896209000001</v>
      </c>
      <c r="AL55" s="68">
        <v>1.6484808688999999</v>
      </c>
      <c r="AM55" s="68">
        <v>1.9297001638</v>
      </c>
      <c r="AN55" s="68">
        <v>1.9861735282999999</v>
      </c>
      <c r="AO55" s="68">
        <v>1.9545449224</v>
      </c>
      <c r="AP55" s="68">
        <v>1.6391813695999999</v>
      </c>
      <c r="AQ55" s="68">
        <v>1.5801418270000001</v>
      </c>
      <c r="AR55" s="68">
        <v>1.5804702289000001</v>
      </c>
      <c r="AS55" s="68">
        <v>1.7317837971000001</v>
      </c>
      <c r="AT55" s="68">
        <v>1.7812697609999999</v>
      </c>
      <c r="AU55" s="68">
        <v>1.8208844664999999</v>
      </c>
      <c r="AV55" s="68">
        <v>1.8537189287</v>
      </c>
      <c r="AW55" s="68">
        <v>1.8713704357000001</v>
      </c>
      <c r="AX55" s="68">
        <v>1.8769758508000001</v>
      </c>
      <c r="AY55" s="68">
        <v>1.8317274896</v>
      </c>
      <c r="AZ55" s="68">
        <v>1.8425852358999999</v>
      </c>
      <c r="BA55" s="68">
        <v>1.8705521728000001</v>
      </c>
      <c r="BB55" s="68">
        <v>2.0930392774</v>
      </c>
      <c r="BC55" s="68">
        <v>2.1714031055</v>
      </c>
      <c r="BD55" s="68">
        <v>2.2233551172000001</v>
      </c>
      <c r="BE55" s="329">
        <v>2.2184020000000002</v>
      </c>
      <c r="BF55" s="329">
        <v>2.240713</v>
      </c>
      <c r="BG55" s="329">
        <v>2.2596940000000001</v>
      </c>
      <c r="BH55" s="329">
        <v>2.2454869999999998</v>
      </c>
      <c r="BI55" s="329">
        <v>2.2802750000000001</v>
      </c>
      <c r="BJ55" s="329">
        <v>2.3340369999999999</v>
      </c>
      <c r="BK55" s="329">
        <v>2.4180619999999999</v>
      </c>
      <c r="BL55" s="329">
        <v>2.5010129999999999</v>
      </c>
      <c r="BM55" s="329">
        <v>2.5942560000000001</v>
      </c>
      <c r="BN55" s="329">
        <v>2.6007720000000001</v>
      </c>
      <c r="BO55" s="329">
        <v>2.6370260000000001</v>
      </c>
      <c r="BP55" s="329">
        <v>2.6661929999999998</v>
      </c>
      <c r="BQ55" s="329">
        <v>2.696291</v>
      </c>
      <c r="BR55" s="329">
        <v>2.7054079999999998</v>
      </c>
      <c r="BS55" s="329">
        <v>2.7016179999999999</v>
      </c>
      <c r="BT55" s="329">
        <v>2.666531</v>
      </c>
      <c r="BU55" s="329">
        <v>2.6510280000000002</v>
      </c>
      <c r="BV55" s="329">
        <v>2.6366000000000001</v>
      </c>
    </row>
    <row r="56" spans="1:74" ht="11.1" customHeight="1" x14ac:dyDescent="0.2">
      <c r="A56" s="16"/>
      <c r="B56" s="25"/>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c r="AR56" s="220"/>
      <c r="AS56" s="220"/>
      <c r="AT56" s="220"/>
      <c r="AU56" s="220"/>
      <c r="AV56" s="220"/>
      <c r="AW56" s="220"/>
      <c r="AX56" s="220"/>
      <c r="AY56" s="220"/>
      <c r="AZ56" s="220"/>
      <c r="BA56" s="220"/>
      <c r="BB56" s="220"/>
      <c r="BC56" s="220"/>
      <c r="BD56" s="220"/>
      <c r="BE56" s="334"/>
      <c r="BF56" s="334"/>
      <c r="BG56" s="334"/>
      <c r="BH56" s="334"/>
      <c r="BI56" s="334"/>
      <c r="BJ56" s="334"/>
      <c r="BK56" s="334"/>
      <c r="BL56" s="334"/>
      <c r="BM56" s="334"/>
      <c r="BN56" s="334"/>
      <c r="BO56" s="334"/>
      <c r="BP56" s="334"/>
      <c r="BQ56" s="334"/>
      <c r="BR56" s="334"/>
      <c r="BS56" s="334"/>
      <c r="BT56" s="334"/>
      <c r="BU56" s="334"/>
      <c r="BV56" s="334"/>
    </row>
    <row r="57" spans="1:74" ht="11.1" customHeight="1" x14ac:dyDescent="0.2">
      <c r="A57" s="35"/>
      <c r="B57" s="36" t="s">
        <v>698</v>
      </c>
      <c r="C57" s="219"/>
      <c r="D57" s="219"/>
      <c r="E57" s="219"/>
      <c r="F57" s="219"/>
      <c r="G57" s="219"/>
      <c r="H57" s="219"/>
      <c r="I57" s="219"/>
      <c r="J57" s="219"/>
      <c r="K57" s="219"/>
      <c r="L57" s="219"/>
      <c r="M57" s="219"/>
      <c r="N57" s="219"/>
      <c r="O57" s="219"/>
      <c r="P57" s="219"/>
      <c r="Q57" s="219"/>
      <c r="R57" s="219"/>
      <c r="S57" s="219"/>
      <c r="T57" s="219"/>
      <c r="U57" s="219"/>
      <c r="V57" s="219"/>
      <c r="W57" s="219"/>
      <c r="X57" s="219"/>
      <c r="Y57" s="219"/>
      <c r="Z57" s="219"/>
      <c r="AA57" s="219"/>
      <c r="AB57" s="219"/>
      <c r="AC57" s="219"/>
      <c r="AD57" s="219"/>
      <c r="AE57" s="219"/>
      <c r="AF57" s="219"/>
      <c r="AG57" s="219"/>
      <c r="AH57" s="219"/>
      <c r="AI57" s="219"/>
      <c r="AJ57" s="219"/>
      <c r="AK57" s="219"/>
      <c r="AL57" s="219"/>
      <c r="AM57" s="219"/>
      <c r="AN57" s="219"/>
      <c r="AO57" s="219"/>
      <c r="AP57" s="219"/>
      <c r="AQ57" s="219"/>
      <c r="AR57" s="219"/>
      <c r="AS57" s="219"/>
      <c r="AT57" s="219"/>
      <c r="AU57" s="219"/>
      <c r="AV57" s="219"/>
      <c r="AW57" s="219"/>
      <c r="AX57" s="219"/>
      <c r="AY57" s="219"/>
      <c r="AZ57" s="219"/>
      <c r="BA57" s="219"/>
      <c r="BB57" s="219"/>
      <c r="BC57" s="219"/>
      <c r="BD57" s="219"/>
      <c r="BE57" s="332"/>
      <c r="BF57" s="332"/>
      <c r="BG57" s="332"/>
      <c r="BH57" s="332"/>
      <c r="BI57" s="332"/>
      <c r="BJ57" s="332"/>
      <c r="BK57" s="332"/>
      <c r="BL57" s="332"/>
      <c r="BM57" s="332"/>
      <c r="BN57" s="332"/>
      <c r="BO57" s="332"/>
      <c r="BP57" s="332"/>
      <c r="BQ57" s="332"/>
      <c r="BR57" s="332"/>
      <c r="BS57" s="332"/>
      <c r="BT57" s="332"/>
      <c r="BU57" s="332"/>
      <c r="BV57" s="332"/>
    </row>
    <row r="58" spans="1:74" ht="11.1" customHeight="1" x14ac:dyDescent="0.2">
      <c r="A58" s="37" t="s">
        <v>699</v>
      </c>
      <c r="B58" s="38" t="s">
        <v>1112</v>
      </c>
      <c r="C58" s="240">
        <v>11649.3</v>
      </c>
      <c r="D58" s="240">
        <v>11721.3</v>
      </c>
      <c r="E58" s="240">
        <v>11790.7</v>
      </c>
      <c r="F58" s="240">
        <v>11824.2</v>
      </c>
      <c r="G58" s="240">
        <v>11867.7</v>
      </c>
      <c r="H58" s="240">
        <v>11922.6</v>
      </c>
      <c r="I58" s="240">
        <v>11943.1</v>
      </c>
      <c r="J58" s="240">
        <v>12006.1</v>
      </c>
      <c r="K58" s="240">
        <v>12036.7</v>
      </c>
      <c r="L58" s="240">
        <v>12105.2</v>
      </c>
      <c r="M58" s="240">
        <v>12172</v>
      </c>
      <c r="N58" s="240">
        <v>12231.6</v>
      </c>
      <c r="O58" s="240">
        <v>12271</v>
      </c>
      <c r="P58" s="240">
        <v>12315.9</v>
      </c>
      <c r="Q58" s="240">
        <v>12306.1</v>
      </c>
      <c r="R58" s="240">
        <v>12378.7</v>
      </c>
      <c r="S58" s="240">
        <v>12423.1</v>
      </c>
      <c r="T58" s="240">
        <v>12440.8</v>
      </c>
      <c r="U58" s="240">
        <v>12439</v>
      </c>
      <c r="V58" s="240">
        <v>12470.2</v>
      </c>
      <c r="W58" s="240">
        <v>12503.2</v>
      </c>
      <c r="X58" s="240">
        <v>12556</v>
      </c>
      <c r="Y58" s="240">
        <v>12556.8</v>
      </c>
      <c r="Z58" s="240">
        <v>12570.8</v>
      </c>
      <c r="AA58" s="240">
        <v>12563.9</v>
      </c>
      <c r="AB58" s="240">
        <v>12555.7</v>
      </c>
      <c r="AC58" s="240">
        <v>12583.5</v>
      </c>
      <c r="AD58" s="240">
        <v>12611.9</v>
      </c>
      <c r="AE58" s="240">
        <v>12626.8</v>
      </c>
      <c r="AF58" s="240">
        <v>12643</v>
      </c>
      <c r="AG58" s="240">
        <v>12663.5</v>
      </c>
      <c r="AH58" s="240">
        <v>12646</v>
      </c>
      <c r="AI58" s="240">
        <v>12638.3</v>
      </c>
      <c r="AJ58" s="240">
        <v>12613.4</v>
      </c>
      <c r="AK58" s="240">
        <v>12589.4</v>
      </c>
      <c r="AL58" s="240">
        <v>12569.9</v>
      </c>
      <c r="AM58" s="240">
        <v>12627.4</v>
      </c>
      <c r="AN58" s="240">
        <v>12672.3</v>
      </c>
      <c r="AO58" s="240">
        <v>12741.5</v>
      </c>
      <c r="AP58" s="240">
        <v>12732.6</v>
      </c>
      <c r="AQ58" s="240">
        <v>12786.2</v>
      </c>
      <c r="AR58" s="240">
        <v>12778.1</v>
      </c>
      <c r="AS58" s="240">
        <v>12791.1</v>
      </c>
      <c r="AT58" s="240">
        <v>12785.4</v>
      </c>
      <c r="AU58" s="240">
        <v>12786.9</v>
      </c>
      <c r="AV58" s="240">
        <v>12808.8</v>
      </c>
      <c r="AW58" s="240">
        <v>12820.3</v>
      </c>
      <c r="AX58" s="240">
        <v>12852.9</v>
      </c>
      <c r="AY58" s="240">
        <v>12910</v>
      </c>
      <c r="AZ58" s="240">
        <v>12928.5</v>
      </c>
      <c r="BA58" s="240">
        <v>12953.8</v>
      </c>
      <c r="BB58" s="240">
        <v>12978.2</v>
      </c>
      <c r="BC58" s="240">
        <v>13003.634889000001</v>
      </c>
      <c r="BD58" s="240">
        <v>13026.060889</v>
      </c>
      <c r="BE58" s="333">
        <v>13039.72</v>
      </c>
      <c r="BF58" s="333">
        <v>13066.29</v>
      </c>
      <c r="BG58" s="333">
        <v>13097.89</v>
      </c>
      <c r="BH58" s="333">
        <v>13138.14</v>
      </c>
      <c r="BI58" s="333">
        <v>13177.08</v>
      </c>
      <c r="BJ58" s="333">
        <v>13218.34</v>
      </c>
      <c r="BK58" s="333">
        <v>13272.5</v>
      </c>
      <c r="BL58" s="333">
        <v>13310.45</v>
      </c>
      <c r="BM58" s="333">
        <v>13342.76</v>
      </c>
      <c r="BN58" s="333">
        <v>13361.32</v>
      </c>
      <c r="BO58" s="333">
        <v>13388.47</v>
      </c>
      <c r="BP58" s="333">
        <v>13416.1</v>
      </c>
      <c r="BQ58" s="333">
        <v>13443.81</v>
      </c>
      <c r="BR58" s="333">
        <v>13472.68</v>
      </c>
      <c r="BS58" s="333">
        <v>13502.31</v>
      </c>
      <c r="BT58" s="333">
        <v>13531.99</v>
      </c>
      <c r="BU58" s="333">
        <v>13563.69</v>
      </c>
      <c r="BV58" s="333">
        <v>13596.71</v>
      </c>
    </row>
    <row r="59" spans="1:74" ht="11.1" customHeight="1" x14ac:dyDescent="0.2">
      <c r="A59" s="37" t="s">
        <v>30</v>
      </c>
      <c r="B59" s="39" t="s">
        <v>12</v>
      </c>
      <c r="C59" s="68">
        <v>1.869616545</v>
      </c>
      <c r="D59" s="68">
        <v>2.5234413267</v>
      </c>
      <c r="E59" s="68">
        <v>3.0196328559999999</v>
      </c>
      <c r="F59" s="68">
        <v>3.2699261121999998</v>
      </c>
      <c r="G59" s="68">
        <v>3.0370119553000001</v>
      </c>
      <c r="H59" s="68">
        <v>3.2662076134000002</v>
      </c>
      <c r="I59" s="68">
        <v>3.5029335551999998</v>
      </c>
      <c r="J59" s="68">
        <v>3.7378493973000002</v>
      </c>
      <c r="K59" s="68">
        <v>3.7396145758000001</v>
      </c>
      <c r="L59" s="68">
        <v>4.6058657818000004</v>
      </c>
      <c r="M59" s="68">
        <v>4.9102333158000002</v>
      </c>
      <c r="N59" s="68">
        <v>5.3050260860999998</v>
      </c>
      <c r="O59" s="68">
        <v>5.3368013529000002</v>
      </c>
      <c r="P59" s="68">
        <v>5.0728161552</v>
      </c>
      <c r="Q59" s="68">
        <v>4.3712417414000004</v>
      </c>
      <c r="R59" s="68">
        <v>4.6895350214000002</v>
      </c>
      <c r="S59" s="68">
        <v>4.6799295567000003</v>
      </c>
      <c r="T59" s="68">
        <v>4.3463674031000004</v>
      </c>
      <c r="U59" s="68">
        <v>4.1521882928</v>
      </c>
      <c r="V59" s="68">
        <v>3.8655350196999998</v>
      </c>
      <c r="W59" s="68">
        <v>3.8756469796999999</v>
      </c>
      <c r="X59" s="68">
        <v>3.7240194297000002</v>
      </c>
      <c r="Y59" s="68">
        <v>3.161353927</v>
      </c>
      <c r="Z59" s="68">
        <v>2.7731449688000001</v>
      </c>
      <c r="AA59" s="68">
        <v>2.3869285307000001</v>
      </c>
      <c r="AB59" s="68">
        <v>1.9470765432999999</v>
      </c>
      <c r="AC59" s="68">
        <v>2.2541666328000001</v>
      </c>
      <c r="AD59" s="68">
        <v>1.883881183</v>
      </c>
      <c r="AE59" s="68">
        <v>1.6396873566000001</v>
      </c>
      <c r="AF59" s="68">
        <v>1.6252974085</v>
      </c>
      <c r="AG59" s="68">
        <v>1.8048074604</v>
      </c>
      <c r="AH59" s="68">
        <v>1.4097608698999999</v>
      </c>
      <c r="AI59" s="68">
        <v>1.0805233860000001</v>
      </c>
      <c r="AJ59" s="68">
        <v>0.45715195922000001</v>
      </c>
      <c r="AK59" s="68">
        <v>0.25962028541999999</v>
      </c>
      <c r="AL59" s="68">
        <v>-7.1594488815000003E-3</v>
      </c>
      <c r="AM59" s="68">
        <v>0.50541631181000002</v>
      </c>
      <c r="AN59" s="68">
        <v>0.92866188265000005</v>
      </c>
      <c r="AO59" s="68">
        <v>1.2556125084</v>
      </c>
      <c r="AP59" s="68">
        <v>0.95703264376999997</v>
      </c>
      <c r="AQ59" s="68">
        <v>1.2623942724999999</v>
      </c>
      <c r="AR59" s="68">
        <v>1.0685754963</v>
      </c>
      <c r="AS59" s="68">
        <v>1.0076203261000001</v>
      </c>
      <c r="AT59" s="68">
        <v>1.1023248457999999</v>
      </c>
      <c r="AU59" s="68">
        <v>1.1757910478</v>
      </c>
      <c r="AV59" s="68">
        <v>1.5491461462</v>
      </c>
      <c r="AW59" s="68">
        <v>1.834082641</v>
      </c>
      <c r="AX59" s="68">
        <v>2.2514101146000001</v>
      </c>
      <c r="AY59" s="68">
        <v>2.2379904017999999</v>
      </c>
      <c r="AZ59" s="68">
        <v>2.0217324400000001</v>
      </c>
      <c r="BA59" s="68">
        <v>1.6662088450999999</v>
      </c>
      <c r="BB59" s="68">
        <v>1.9289069003999999</v>
      </c>
      <c r="BC59" s="68">
        <v>1.7005434679</v>
      </c>
      <c r="BD59" s="68">
        <v>1.9405145435</v>
      </c>
      <c r="BE59" s="329">
        <v>1.943724</v>
      </c>
      <c r="BF59" s="329">
        <v>2.1969959999999999</v>
      </c>
      <c r="BG59" s="329">
        <v>2.4321269999999999</v>
      </c>
      <c r="BH59" s="329">
        <v>2.5711740000000001</v>
      </c>
      <c r="BI59" s="329">
        <v>2.782921</v>
      </c>
      <c r="BJ59" s="329">
        <v>2.8432230000000001</v>
      </c>
      <c r="BK59" s="329">
        <v>2.8079200000000002</v>
      </c>
      <c r="BL59" s="329">
        <v>2.9543020000000002</v>
      </c>
      <c r="BM59" s="329">
        <v>3.0026899999999999</v>
      </c>
      <c r="BN59" s="329">
        <v>2.9519950000000001</v>
      </c>
      <c r="BO59" s="329">
        <v>2.9594710000000002</v>
      </c>
      <c r="BP59" s="329">
        <v>2.9943179999999998</v>
      </c>
      <c r="BQ59" s="329">
        <v>3.0988760000000002</v>
      </c>
      <c r="BR59" s="329">
        <v>3.1101420000000002</v>
      </c>
      <c r="BS59" s="329">
        <v>3.0876320000000002</v>
      </c>
      <c r="BT59" s="329">
        <v>2.9977529999999999</v>
      </c>
      <c r="BU59" s="329">
        <v>2.9340000000000002</v>
      </c>
      <c r="BV59" s="329">
        <v>2.8625050000000001</v>
      </c>
    </row>
    <row r="60" spans="1:74" ht="11.1" customHeight="1" x14ac:dyDescent="0.2">
      <c r="A60" s="26"/>
      <c r="B60" s="34"/>
      <c r="C60" s="217"/>
      <c r="D60" s="217"/>
      <c r="E60" s="217"/>
      <c r="F60" s="217"/>
      <c r="G60" s="217"/>
      <c r="H60" s="217"/>
      <c r="I60" s="217"/>
      <c r="J60" s="217"/>
      <c r="K60" s="217"/>
      <c r="L60" s="217"/>
      <c r="M60" s="217"/>
      <c r="N60" s="217"/>
      <c r="O60" s="217"/>
      <c r="P60" s="217"/>
      <c r="Q60" s="217"/>
      <c r="R60" s="217"/>
      <c r="S60" s="217"/>
      <c r="T60" s="217"/>
      <c r="U60" s="217"/>
      <c r="V60" s="217"/>
      <c r="W60" s="217"/>
      <c r="X60" s="217"/>
      <c r="Y60" s="217"/>
      <c r="Z60" s="217"/>
      <c r="AA60" s="217"/>
      <c r="AB60" s="217"/>
      <c r="AC60" s="217"/>
      <c r="AD60" s="217"/>
      <c r="AE60" s="217"/>
      <c r="AF60" s="217"/>
      <c r="AG60" s="217"/>
      <c r="AH60" s="217"/>
      <c r="AI60" s="217"/>
      <c r="AJ60" s="217"/>
      <c r="AK60" s="217"/>
      <c r="AL60" s="217"/>
      <c r="AM60" s="217"/>
      <c r="AN60" s="217"/>
      <c r="AO60" s="217"/>
      <c r="AP60" s="217"/>
      <c r="AQ60" s="217"/>
      <c r="AR60" s="217"/>
      <c r="AS60" s="217"/>
      <c r="AT60" s="217"/>
      <c r="AU60" s="217"/>
      <c r="AV60" s="217"/>
      <c r="AW60" s="217"/>
      <c r="AX60" s="217"/>
      <c r="AY60" s="217"/>
      <c r="AZ60" s="217"/>
      <c r="BA60" s="217"/>
      <c r="BB60" s="217"/>
      <c r="BC60" s="217"/>
      <c r="BD60" s="217"/>
      <c r="BE60" s="328"/>
      <c r="BF60" s="328"/>
      <c r="BG60" s="328"/>
      <c r="BH60" s="328"/>
      <c r="BI60" s="328"/>
      <c r="BJ60" s="328"/>
      <c r="BK60" s="328"/>
      <c r="BL60" s="328"/>
      <c r="BM60" s="328"/>
      <c r="BN60" s="328"/>
      <c r="BO60" s="328"/>
      <c r="BP60" s="328"/>
      <c r="BQ60" s="328"/>
      <c r="BR60" s="328"/>
      <c r="BS60" s="328"/>
      <c r="BT60" s="328"/>
      <c r="BU60" s="328"/>
      <c r="BV60" s="328"/>
    </row>
    <row r="61" spans="1:74" ht="11.1" customHeight="1" x14ac:dyDescent="0.2">
      <c r="A61" s="35"/>
      <c r="B61" s="36" t="s">
        <v>991</v>
      </c>
      <c r="C61" s="217"/>
      <c r="D61" s="217"/>
      <c r="E61" s="217"/>
      <c r="F61" s="217"/>
      <c r="G61" s="217"/>
      <c r="H61" s="217"/>
      <c r="I61" s="217"/>
      <c r="J61" s="217"/>
      <c r="K61" s="217"/>
      <c r="L61" s="217"/>
      <c r="M61" s="217"/>
      <c r="N61" s="217"/>
      <c r="O61" s="217"/>
      <c r="P61" s="217"/>
      <c r="Q61" s="217"/>
      <c r="R61" s="217"/>
      <c r="S61" s="217"/>
      <c r="T61" s="217"/>
      <c r="U61" s="217"/>
      <c r="V61" s="217"/>
      <c r="W61" s="217"/>
      <c r="X61" s="217"/>
      <c r="Y61" s="217"/>
      <c r="Z61" s="217"/>
      <c r="AA61" s="217"/>
      <c r="AB61" s="217"/>
      <c r="AC61" s="217"/>
      <c r="AD61" s="217"/>
      <c r="AE61" s="217"/>
      <c r="AF61" s="217"/>
      <c r="AG61" s="217"/>
      <c r="AH61" s="217"/>
      <c r="AI61" s="217"/>
      <c r="AJ61" s="217"/>
      <c r="AK61" s="217"/>
      <c r="AL61" s="217"/>
      <c r="AM61" s="217"/>
      <c r="AN61" s="217"/>
      <c r="AO61" s="217"/>
      <c r="AP61" s="217"/>
      <c r="AQ61" s="217"/>
      <c r="AR61" s="217"/>
      <c r="AS61" s="217"/>
      <c r="AT61" s="217"/>
      <c r="AU61" s="217"/>
      <c r="AV61" s="217"/>
      <c r="AW61" s="217"/>
      <c r="AX61" s="217"/>
      <c r="AY61" s="217"/>
      <c r="AZ61" s="217"/>
      <c r="BA61" s="217"/>
      <c r="BB61" s="217"/>
      <c r="BC61" s="217"/>
      <c r="BD61" s="217"/>
      <c r="BE61" s="328"/>
      <c r="BF61" s="328"/>
      <c r="BG61" s="328"/>
      <c r="BH61" s="328"/>
      <c r="BI61" s="328"/>
      <c r="BJ61" s="328"/>
      <c r="BK61" s="328"/>
      <c r="BL61" s="328"/>
      <c r="BM61" s="328"/>
      <c r="BN61" s="328"/>
      <c r="BO61" s="328"/>
      <c r="BP61" s="328"/>
      <c r="BQ61" s="328"/>
      <c r="BR61" s="328"/>
      <c r="BS61" s="328"/>
      <c r="BT61" s="328"/>
      <c r="BU61" s="328"/>
      <c r="BV61" s="328"/>
    </row>
    <row r="62" spans="1:74" ht="11.1" customHeight="1" x14ac:dyDescent="0.2">
      <c r="A62" s="37" t="s">
        <v>700</v>
      </c>
      <c r="B62" s="40" t="s">
        <v>1351</v>
      </c>
      <c r="C62" s="68">
        <v>100.20059999999999</v>
      </c>
      <c r="D62" s="68">
        <v>101.3034</v>
      </c>
      <c r="E62" s="68">
        <v>102.1737</v>
      </c>
      <c r="F62" s="68">
        <v>102.0449</v>
      </c>
      <c r="G62" s="68">
        <v>102.2912</v>
      </c>
      <c r="H62" s="68">
        <v>102.6511</v>
      </c>
      <c r="I62" s="68">
        <v>103.03830000000001</v>
      </c>
      <c r="J62" s="68">
        <v>102.599</v>
      </c>
      <c r="K62" s="68">
        <v>102.61660000000001</v>
      </c>
      <c r="L62" s="68">
        <v>102.53019999999999</v>
      </c>
      <c r="M62" s="68">
        <v>103.42489999999999</v>
      </c>
      <c r="N62" s="68">
        <v>103.1216</v>
      </c>
      <c r="O62" s="68">
        <v>102.563</v>
      </c>
      <c r="P62" s="68">
        <v>101.9932</v>
      </c>
      <c r="Q62" s="68">
        <v>102.25749999999999</v>
      </c>
      <c r="R62" s="68">
        <v>102.1754</v>
      </c>
      <c r="S62" s="68">
        <v>102.0433</v>
      </c>
      <c r="T62" s="68">
        <v>101.65389999999999</v>
      </c>
      <c r="U62" s="68">
        <v>102.26819999999999</v>
      </c>
      <c r="V62" s="68">
        <v>102.0202</v>
      </c>
      <c r="W62" s="68">
        <v>101.6251</v>
      </c>
      <c r="X62" s="68">
        <v>101.5789</v>
      </c>
      <c r="Y62" s="68">
        <v>101.3394</v>
      </c>
      <c r="Z62" s="68">
        <v>101.1156</v>
      </c>
      <c r="AA62" s="68">
        <v>101.69159999999999</v>
      </c>
      <c r="AB62" s="68">
        <v>101.3068</v>
      </c>
      <c r="AC62" s="68">
        <v>101.0894</v>
      </c>
      <c r="AD62" s="68">
        <v>100.736</v>
      </c>
      <c r="AE62" s="68">
        <v>100.61320000000001</v>
      </c>
      <c r="AF62" s="68">
        <v>100.91240000000001</v>
      </c>
      <c r="AG62" s="68">
        <v>101.0765</v>
      </c>
      <c r="AH62" s="68">
        <v>100.75539999999999</v>
      </c>
      <c r="AI62" s="68">
        <v>101.044</v>
      </c>
      <c r="AJ62" s="68">
        <v>101.2745</v>
      </c>
      <c r="AK62" s="68">
        <v>101.33669999999999</v>
      </c>
      <c r="AL62" s="68">
        <v>101.69589999999999</v>
      </c>
      <c r="AM62" s="68">
        <v>102.0354</v>
      </c>
      <c r="AN62" s="68">
        <v>102.1644</v>
      </c>
      <c r="AO62" s="68">
        <v>101.7367</v>
      </c>
      <c r="AP62" s="68">
        <v>102.92789999999999</v>
      </c>
      <c r="AQ62" s="68">
        <v>102.5104</v>
      </c>
      <c r="AR62" s="68">
        <v>102.6619</v>
      </c>
      <c r="AS62" s="68">
        <v>102.42140000000001</v>
      </c>
      <c r="AT62" s="68">
        <v>102.1998</v>
      </c>
      <c r="AU62" s="68">
        <v>102.0254</v>
      </c>
      <c r="AV62" s="68">
        <v>103.3783</v>
      </c>
      <c r="AW62" s="68">
        <v>103.70569999999999</v>
      </c>
      <c r="AX62" s="68">
        <v>103.7131</v>
      </c>
      <c r="AY62" s="68">
        <v>103.1568</v>
      </c>
      <c r="AZ62" s="68">
        <v>104.5946</v>
      </c>
      <c r="BA62" s="68">
        <v>104.47580000000001</v>
      </c>
      <c r="BB62" s="68">
        <v>105.0758</v>
      </c>
      <c r="BC62" s="68">
        <v>104.40989999999999</v>
      </c>
      <c r="BD62" s="68">
        <v>105.35568148</v>
      </c>
      <c r="BE62" s="329">
        <v>105.4896</v>
      </c>
      <c r="BF62" s="329">
        <v>105.7277</v>
      </c>
      <c r="BG62" s="329">
        <v>105.9875</v>
      </c>
      <c r="BH62" s="329">
        <v>106.3249</v>
      </c>
      <c r="BI62" s="329">
        <v>106.58629999999999</v>
      </c>
      <c r="BJ62" s="329">
        <v>106.8274</v>
      </c>
      <c r="BK62" s="329">
        <v>107.06359999999999</v>
      </c>
      <c r="BL62" s="329">
        <v>107.253</v>
      </c>
      <c r="BM62" s="329">
        <v>107.41070000000001</v>
      </c>
      <c r="BN62" s="329">
        <v>107.5055</v>
      </c>
      <c r="BO62" s="329">
        <v>107.62350000000001</v>
      </c>
      <c r="BP62" s="329">
        <v>107.7334</v>
      </c>
      <c r="BQ62" s="329">
        <v>107.8192</v>
      </c>
      <c r="BR62" s="329">
        <v>107.9248</v>
      </c>
      <c r="BS62" s="329">
        <v>108.0342</v>
      </c>
      <c r="BT62" s="329">
        <v>108.12560000000001</v>
      </c>
      <c r="BU62" s="329">
        <v>108.259</v>
      </c>
      <c r="BV62" s="329">
        <v>108.4127</v>
      </c>
    </row>
    <row r="63" spans="1:74" ht="11.1" customHeight="1" x14ac:dyDescent="0.2">
      <c r="A63" s="37" t="s">
        <v>31</v>
      </c>
      <c r="B63" s="39" t="s">
        <v>12</v>
      </c>
      <c r="C63" s="68">
        <v>-0.52941462606</v>
      </c>
      <c r="D63" s="68">
        <v>1.1353326376999999E-2</v>
      </c>
      <c r="E63" s="68">
        <v>0.97362842616</v>
      </c>
      <c r="F63" s="68">
        <v>1.243456796</v>
      </c>
      <c r="G63" s="68">
        <v>1.2350150875999999</v>
      </c>
      <c r="H63" s="68">
        <v>1.3242588306</v>
      </c>
      <c r="I63" s="68">
        <v>2.8057533858000001</v>
      </c>
      <c r="J63" s="68">
        <v>1.403353064</v>
      </c>
      <c r="K63" s="68">
        <v>1.3318139311999999</v>
      </c>
      <c r="L63" s="68">
        <v>1.1224740389000001</v>
      </c>
      <c r="M63" s="68">
        <v>2.0044875113999998</v>
      </c>
      <c r="N63" s="68">
        <v>1.6813848648</v>
      </c>
      <c r="O63" s="68">
        <v>2.357670513</v>
      </c>
      <c r="P63" s="68">
        <v>0.68092482582000002</v>
      </c>
      <c r="Q63" s="68">
        <v>8.2017192291000005E-2</v>
      </c>
      <c r="R63" s="68">
        <v>0.12788488205000001</v>
      </c>
      <c r="S63" s="68">
        <v>-0.24234733780000001</v>
      </c>
      <c r="T63" s="68">
        <v>-0.97144599521999997</v>
      </c>
      <c r="U63" s="68">
        <v>-0.74739198919000005</v>
      </c>
      <c r="V63" s="68">
        <v>-0.56413805203</v>
      </c>
      <c r="W63" s="68">
        <v>-0.96621794135000005</v>
      </c>
      <c r="X63" s="68">
        <v>-0.92782419229000002</v>
      </c>
      <c r="Y63" s="68">
        <v>-2.0164389812999999</v>
      </c>
      <c r="Z63" s="68">
        <v>-1.9452762563999999</v>
      </c>
      <c r="AA63" s="68">
        <v>-0.84962413345999999</v>
      </c>
      <c r="AB63" s="68">
        <v>-0.67298604221000002</v>
      </c>
      <c r="AC63" s="68">
        <v>-1.1423122997999999</v>
      </c>
      <c r="AD63" s="68">
        <v>-1.4087539661999999</v>
      </c>
      <c r="AE63" s="68">
        <v>-1.4014638883999999</v>
      </c>
      <c r="AF63" s="68">
        <v>-0.72943586030999996</v>
      </c>
      <c r="AG63" s="68">
        <v>-1.1652693604</v>
      </c>
      <c r="AH63" s="68">
        <v>-1.23975448</v>
      </c>
      <c r="AI63" s="68">
        <v>-0.57180755541999995</v>
      </c>
      <c r="AJ63" s="68">
        <v>-0.29966853352</v>
      </c>
      <c r="AK63" s="68">
        <v>-2.6643141759E-3</v>
      </c>
      <c r="AL63" s="68">
        <v>0.57389759838999999</v>
      </c>
      <c r="AM63" s="68">
        <v>0.33808102144000002</v>
      </c>
      <c r="AN63" s="68">
        <v>0.84653744862000002</v>
      </c>
      <c r="AO63" s="68">
        <v>0.64032430699999998</v>
      </c>
      <c r="AP63" s="68">
        <v>2.1758854828</v>
      </c>
      <c r="AQ63" s="68">
        <v>1.8856372722000001</v>
      </c>
      <c r="AR63" s="68">
        <v>1.7336818865000001</v>
      </c>
      <c r="AS63" s="68">
        <v>1.3305763455999999</v>
      </c>
      <c r="AT63" s="68">
        <v>1.4335708061000001</v>
      </c>
      <c r="AU63" s="68">
        <v>0.97126004512999997</v>
      </c>
      <c r="AV63" s="68">
        <v>2.0773244993</v>
      </c>
      <c r="AW63" s="68">
        <v>2.3377512786999999</v>
      </c>
      <c r="AX63" s="68">
        <v>1.9835607925000001</v>
      </c>
      <c r="AY63" s="68">
        <v>1.0990303365</v>
      </c>
      <c r="AZ63" s="68">
        <v>2.3787150906000001</v>
      </c>
      <c r="BA63" s="68">
        <v>2.6923420947999999</v>
      </c>
      <c r="BB63" s="68">
        <v>2.0868005662</v>
      </c>
      <c r="BC63" s="68">
        <v>1.8529827217999999</v>
      </c>
      <c r="BD63" s="68">
        <v>2.6239349568999999</v>
      </c>
      <c r="BE63" s="329">
        <v>2.9956670000000001</v>
      </c>
      <c r="BF63" s="329">
        <v>3.451956</v>
      </c>
      <c r="BG63" s="329">
        <v>3.883448</v>
      </c>
      <c r="BH63" s="329">
        <v>2.8503259999999999</v>
      </c>
      <c r="BI63" s="329">
        <v>2.7776320000000001</v>
      </c>
      <c r="BJ63" s="329">
        <v>3.002821</v>
      </c>
      <c r="BK63" s="329">
        <v>3.7872590000000002</v>
      </c>
      <c r="BL63" s="329">
        <v>2.5415939999999999</v>
      </c>
      <c r="BM63" s="329">
        <v>2.8091810000000002</v>
      </c>
      <c r="BN63" s="329">
        <v>2.312373</v>
      </c>
      <c r="BO63" s="329">
        <v>3.077912</v>
      </c>
      <c r="BP63" s="329">
        <v>2.2568589999999999</v>
      </c>
      <c r="BQ63" s="329">
        <v>2.2083550000000001</v>
      </c>
      <c r="BR63" s="329">
        <v>2.078039</v>
      </c>
      <c r="BS63" s="329">
        <v>1.9310309999999999</v>
      </c>
      <c r="BT63" s="329">
        <v>1.6935199999999999</v>
      </c>
      <c r="BU63" s="329">
        <v>1.5693699999999999</v>
      </c>
      <c r="BV63" s="329">
        <v>1.4839199999999999</v>
      </c>
    </row>
    <row r="64" spans="1:74" ht="11.1" customHeight="1" x14ac:dyDescent="0.2">
      <c r="A64" s="26"/>
      <c r="B64" s="29"/>
      <c r="C64" s="217"/>
      <c r="D64" s="217"/>
      <c r="E64" s="217"/>
      <c r="F64" s="217"/>
      <c r="G64" s="217"/>
      <c r="H64" s="217"/>
      <c r="I64" s="217"/>
      <c r="J64" s="217"/>
      <c r="K64" s="217"/>
      <c r="L64" s="217"/>
      <c r="M64" s="217"/>
      <c r="N64" s="217"/>
      <c r="O64" s="217"/>
      <c r="P64" s="217"/>
      <c r="Q64" s="217"/>
      <c r="R64" s="217"/>
      <c r="S64" s="217"/>
      <c r="T64" s="217"/>
      <c r="U64" s="217"/>
      <c r="V64" s="217"/>
      <c r="W64" s="217"/>
      <c r="X64" s="217"/>
      <c r="Y64" s="217"/>
      <c r="Z64" s="217"/>
      <c r="AA64" s="217"/>
      <c r="AB64" s="217"/>
      <c r="AC64" s="217"/>
      <c r="AD64" s="217"/>
      <c r="AE64" s="217"/>
      <c r="AF64" s="217"/>
      <c r="AG64" s="217"/>
      <c r="AH64" s="217"/>
      <c r="AI64" s="217"/>
      <c r="AJ64" s="217"/>
      <c r="AK64" s="217"/>
      <c r="AL64" s="217"/>
      <c r="AM64" s="217"/>
      <c r="AN64" s="217"/>
      <c r="AO64" s="217"/>
      <c r="AP64" s="217"/>
      <c r="AQ64" s="217"/>
      <c r="AR64" s="217"/>
      <c r="AS64" s="217"/>
      <c r="AT64" s="217"/>
      <c r="AU64" s="217"/>
      <c r="AV64" s="217"/>
      <c r="AW64" s="217"/>
      <c r="AX64" s="217"/>
      <c r="AY64" s="217"/>
      <c r="AZ64" s="217"/>
      <c r="BA64" s="217"/>
      <c r="BB64" s="217"/>
      <c r="BC64" s="217"/>
      <c r="BD64" s="217"/>
      <c r="BE64" s="328"/>
      <c r="BF64" s="328"/>
      <c r="BG64" s="328"/>
      <c r="BH64" s="328"/>
      <c r="BI64" s="328"/>
      <c r="BJ64" s="328"/>
      <c r="BK64" s="328"/>
      <c r="BL64" s="328"/>
      <c r="BM64" s="328"/>
      <c r="BN64" s="328"/>
      <c r="BO64" s="328"/>
      <c r="BP64" s="328"/>
      <c r="BQ64" s="328"/>
      <c r="BR64" s="328"/>
      <c r="BS64" s="328"/>
      <c r="BT64" s="328"/>
      <c r="BU64" s="328"/>
      <c r="BV64" s="328"/>
    </row>
    <row r="65" spans="1:74" ht="11.1" customHeight="1" x14ac:dyDescent="0.2">
      <c r="A65" s="19"/>
      <c r="B65" s="20" t="s">
        <v>992</v>
      </c>
      <c r="C65" s="217"/>
      <c r="D65" s="217"/>
      <c r="E65" s="217"/>
      <c r="F65" s="217"/>
      <c r="G65" s="217"/>
      <c r="H65" s="217"/>
      <c r="I65" s="217"/>
      <c r="J65" s="217"/>
      <c r="K65" s="217"/>
      <c r="L65" s="217"/>
      <c r="M65" s="217"/>
      <c r="N65" s="217"/>
      <c r="O65" s="217"/>
      <c r="P65" s="217"/>
      <c r="Q65" s="217"/>
      <c r="R65" s="217"/>
      <c r="S65" s="217"/>
      <c r="T65" s="217"/>
      <c r="U65" s="217"/>
      <c r="V65" s="217"/>
      <c r="W65" s="217"/>
      <c r="X65" s="217"/>
      <c r="Y65" s="217"/>
      <c r="Z65" s="217"/>
      <c r="AA65" s="217"/>
      <c r="AB65" s="217"/>
      <c r="AC65" s="217"/>
      <c r="AD65" s="217"/>
      <c r="AE65" s="217"/>
      <c r="AF65" s="217"/>
      <c r="AG65" s="217"/>
      <c r="AH65" s="217"/>
      <c r="AI65" s="217"/>
      <c r="AJ65" s="217"/>
      <c r="AK65" s="217"/>
      <c r="AL65" s="217"/>
      <c r="AM65" s="217"/>
      <c r="AN65" s="217"/>
      <c r="AO65" s="217"/>
      <c r="AP65" s="217"/>
      <c r="AQ65" s="217"/>
      <c r="AR65" s="217"/>
      <c r="AS65" s="217"/>
      <c r="AT65" s="217"/>
      <c r="AU65" s="217"/>
      <c r="AV65" s="217"/>
      <c r="AW65" s="217"/>
      <c r="AX65" s="217"/>
      <c r="AY65" s="217"/>
      <c r="AZ65" s="217"/>
      <c r="BA65" s="217"/>
      <c r="BB65" s="217"/>
      <c r="BC65" s="217"/>
      <c r="BD65" s="217"/>
      <c r="BE65" s="328"/>
      <c r="BF65" s="328"/>
      <c r="BG65" s="328"/>
      <c r="BH65" s="328"/>
      <c r="BI65" s="328"/>
      <c r="BJ65" s="328"/>
      <c r="BK65" s="328"/>
      <c r="BL65" s="328"/>
      <c r="BM65" s="328"/>
      <c r="BN65" s="328"/>
      <c r="BO65" s="328"/>
      <c r="BP65" s="328"/>
      <c r="BQ65" s="328"/>
      <c r="BR65" s="328"/>
      <c r="BS65" s="328"/>
      <c r="BT65" s="328"/>
      <c r="BU65" s="328"/>
      <c r="BV65" s="328"/>
    </row>
    <row r="66" spans="1:74" ht="11.1" customHeight="1" x14ac:dyDescent="0.2">
      <c r="A66" s="19"/>
      <c r="B66" s="22"/>
      <c r="C66" s="217"/>
      <c r="D66" s="217"/>
      <c r="E66" s="217"/>
      <c r="F66" s="217"/>
      <c r="G66" s="217"/>
      <c r="H66" s="217"/>
      <c r="I66" s="217"/>
      <c r="J66" s="217"/>
      <c r="K66" s="217"/>
      <c r="L66" s="217"/>
      <c r="M66" s="217"/>
      <c r="N66" s="217"/>
      <c r="O66" s="217"/>
      <c r="P66" s="217"/>
      <c r="Q66" s="217"/>
      <c r="R66" s="217"/>
      <c r="S66" s="217"/>
      <c r="T66" s="217"/>
      <c r="U66" s="217"/>
      <c r="V66" s="217"/>
      <c r="W66" s="217"/>
      <c r="X66" s="217"/>
      <c r="Y66" s="217"/>
      <c r="Z66" s="217"/>
      <c r="AA66" s="217"/>
      <c r="AB66" s="217"/>
      <c r="AC66" s="217"/>
      <c r="AD66" s="217"/>
      <c r="AE66" s="217"/>
      <c r="AF66" s="217"/>
      <c r="AG66" s="217"/>
      <c r="AH66" s="217"/>
      <c r="AI66" s="217"/>
      <c r="AJ66" s="217"/>
      <c r="AK66" s="217"/>
      <c r="AL66" s="217"/>
      <c r="AM66" s="217"/>
      <c r="AN66" s="217"/>
      <c r="AO66" s="217"/>
      <c r="AP66" s="217"/>
      <c r="AQ66" s="217"/>
      <c r="AR66" s="217"/>
      <c r="AS66" s="217"/>
      <c r="AT66" s="217"/>
      <c r="AU66" s="217"/>
      <c r="AV66" s="217"/>
      <c r="AW66" s="217"/>
      <c r="AX66" s="217"/>
      <c r="AY66" s="217"/>
      <c r="AZ66" s="217"/>
      <c r="BA66" s="217"/>
      <c r="BB66" s="217"/>
      <c r="BC66" s="217"/>
      <c r="BD66" s="217"/>
      <c r="BE66" s="328"/>
      <c r="BF66" s="328"/>
      <c r="BG66" s="328"/>
      <c r="BH66" s="328"/>
      <c r="BI66" s="328"/>
      <c r="BJ66" s="328"/>
      <c r="BK66" s="328"/>
      <c r="BL66" s="328"/>
      <c r="BM66" s="328"/>
      <c r="BN66" s="328"/>
      <c r="BO66" s="328"/>
      <c r="BP66" s="328"/>
      <c r="BQ66" s="328"/>
      <c r="BR66" s="328"/>
      <c r="BS66" s="328"/>
      <c r="BT66" s="328"/>
      <c r="BU66" s="328"/>
      <c r="BV66" s="328"/>
    </row>
    <row r="67" spans="1:74" ht="11.1" customHeight="1" x14ac:dyDescent="0.2">
      <c r="A67" s="37" t="s">
        <v>701</v>
      </c>
      <c r="B67" s="41" t="s">
        <v>993</v>
      </c>
      <c r="C67" s="240">
        <v>969.87757335000003</v>
      </c>
      <c r="D67" s="240">
        <v>798.69465843</v>
      </c>
      <c r="E67" s="240">
        <v>683.01929742000004</v>
      </c>
      <c r="F67" s="240">
        <v>324.72267793999998</v>
      </c>
      <c r="G67" s="240">
        <v>126.86140163</v>
      </c>
      <c r="H67" s="240">
        <v>27.932951747000001</v>
      </c>
      <c r="I67" s="240">
        <v>9.8035314633000006</v>
      </c>
      <c r="J67" s="240">
        <v>12.99031467</v>
      </c>
      <c r="K67" s="240">
        <v>57.49719829</v>
      </c>
      <c r="L67" s="240">
        <v>220.58812549999999</v>
      </c>
      <c r="M67" s="240">
        <v>614.16135655999994</v>
      </c>
      <c r="N67" s="240">
        <v>705.65981816999999</v>
      </c>
      <c r="O67" s="240">
        <v>890.24531815</v>
      </c>
      <c r="P67" s="240">
        <v>867.04392412000004</v>
      </c>
      <c r="Q67" s="240">
        <v>583.84377257000006</v>
      </c>
      <c r="R67" s="240">
        <v>299.84146716999999</v>
      </c>
      <c r="S67" s="240">
        <v>118.73716284</v>
      </c>
      <c r="T67" s="240">
        <v>24.274779759000001</v>
      </c>
      <c r="U67" s="240">
        <v>6.4316002298999999</v>
      </c>
      <c r="V67" s="240">
        <v>10.980928292</v>
      </c>
      <c r="W67" s="240">
        <v>31.886903175</v>
      </c>
      <c r="X67" s="240">
        <v>227.19964088</v>
      </c>
      <c r="Y67" s="240">
        <v>445.21403106999998</v>
      </c>
      <c r="Z67" s="240">
        <v>581.27966737999998</v>
      </c>
      <c r="AA67" s="240">
        <v>870.80365241000004</v>
      </c>
      <c r="AB67" s="240">
        <v>628.00628691999998</v>
      </c>
      <c r="AC67" s="240">
        <v>449.8119853</v>
      </c>
      <c r="AD67" s="240">
        <v>309.47070351000002</v>
      </c>
      <c r="AE67" s="240">
        <v>150.50872312999999</v>
      </c>
      <c r="AF67" s="240">
        <v>20.790452062</v>
      </c>
      <c r="AG67" s="240">
        <v>5.6518742544</v>
      </c>
      <c r="AH67" s="240">
        <v>6.3904489589000004</v>
      </c>
      <c r="AI67" s="240">
        <v>38.827468617999997</v>
      </c>
      <c r="AJ67" s="240">
        <v>197.62480880000001</v>
      </c>
      <c r="AK67" s="240">
        <v>418.20225465999999</v>
      </c>
      <c r="AL67" s="240">
        <v>783.00140566000005</v>
      </c>
      <c r="AM67" s="240">
        <v>767.09456267999997</v>
      </c>
      <c r="AN67" s="240">
        <v>547.82335839999996</v>
      </c>
      <c r="AO67" s="240">
        <v>543.59429838000005</v>
      </c>
      <c r="AP67" s="240">
        <v>248.30304143999999</v>
      </c>
      <c r="AQ67" s="240">
        <v>154.20320701</v>
      </c>
      <c r="AR67" s="240">
        <v>24.895799070999999</v>
      </c>
      <c r="AS67" s="240">
        <v>5.2349554498000002</v>
      </c>
      <c r="AT67" s="240">
        <v>15.247991617</v>
      </c>
      <c r="AU67" s="240">
        <v>44.651790648000002</v>
      </c>
      <c r="AV67" s="240">
        <v>193.0346448</v>
      </c>
      <c r="AW67" s="240">
        <v>490.12273144</v>
      </c>
      <c r="AX67" s="240">
        <v>797.31040230999997</v>
      </c>
      <c r="AY67" s="240">
        <v>896.43496956000001</v>
      </c>
      <c r="AZ67" s="240">
        <v>625.02455511000005</v>
      </c>
      <c r="BA67" s="240">
        <v>608.73888531</v>
      </c>
      <c r="BB67" s="240">
        <v>410.81846976000003</v>
      </c>
      <c r="BC67" s="240">
        <v>86.800260433000005</v>
      </c>
      <c r="BD67" s="240">
        <v>21.711090030000001</v>
      </c>
      <c r="BE67" s="333">
        <v>6.8184252060999997</v>
      </c>
      <c r="BF67" s="333">
        <v>10.349777620999999</v>
      </c>
      <c r="BG67" s="333">
        <v>56.409445497999997</v>
      </c>
      <c r="BH67" s="333">
        <v>248.49548361000001</v>
      </c>
      <c r="BI67" s="333">
        <v>496.88229925000002</v>
      </c>
      <c r="BJ67" s="333">
        <v>783.73490211000001</v>
      </c>
      <c r="BK67" s="333">
        <v>856.9974191</v>
      </c>
      <c r="BL67" s="333">
        <v>690.78041307000001</v>
      </c>
      <c r="BM67" s="333">
        <v>559.02941396999995</v>
      </c>
      <c r="BN67" s="333">
        <v>310.03473115000003</v>
      </c>
      <c r="BO67" s="333">
        <v>136.64536618</v>
      </c>
      <c r="BP67" s="333">
        <v>30.668215134</v>
      </c>
      <c r="BQ67" s="333">
        <v>7.0908011571999996</v>
      </c>
      <c r="BR67" s="333">
        <v>11.221710760000001</v>
      </c>
      <c r="BS67" s="333">
        <v>58.494440863999998</v>
      </c>
      <c r="BT67" s="333">
        <v>248.05654827000001</v>
      </c>
      <c r="BU67" s="333">
        <v>496.23318064</v>
      </c>
      <c r="BV67" s="333">
        <v>782.81795423000005</v>
      </c>
    </row>
    <row r="68" spans="1:74" ht="11.1" customHeight="1" x14ac:dyDescent="0.2">
      <c r="A68" s="19"/>
      <c r="B68" s="22"/>
      <c r="C68" s="217"/>
      <c r="D68" s="217"/>
      <c r="E68" s="217"/>
      <c r="F68" s="217"/>
      <c r="G68" s="217"/>
      <c r="H68" s="217"/>
      <c r="I68" s="217"/>
      <c r="J68" s="217"/>
      <c r="K68" s="217"/>
      <c r="L68" s="217"/>
      <c r="M68" s="217"/>
      <c r="N68" s="217"/>
      <c r="O68" s="217"/>
      <c r="P68" s="217"/>
      <c r="Q68" s="217"/>
      <c r="R68" s="217"/>
      <c r="S68" s="217"/>
      <c r="T68" s="217"/>
      <c r="U68" s="217"/>
      <c r="V68" s="217"/>
      <c r="W68" s="217"/>
      <c r="X68" s="217"/>
      <c r="Y68" s="217"/>
      <c r="Z68" s="217"/>
      <c r="AA68" s="217"/>
      <c r="AB68" s="217"/>
      <c r="AC68" s="217"/>
      <c r="AD68" s="217"/>
      <c r="AE68" s="217"/>
      <c r="AF68" s="217"/>
      <c r="AG68" s="217"/>
      <c r="AH68" s="217"/>
      <c r="AI68" s="217"/>
      <c r="AJ68" s="217"/>
      <c r="AK68" s="217"/>
      <c r="AL68" s="217"/>
      <c r="AM68" s="217"/>
      <c r="AN68" s="217"/>
      <c r="AO68" s="217"/>
      <c r="AP68" s="217"/>
      <c r="AQ68" s="217"/>
      <c r="AR68" s="217"/>
      <c r="AS68" s="217"/>
      <c r="AT68" s="217"/>
      <c r="AU68" s="217"/>
      <c r="AV68" s="217"/>
      <c r="AW68" s="217"/>
      <c r="AX68" s="217"/>
      <c r="AY68" s="217"/>
      <c r="AZ68" s="217"/>
      <c r="BA68" s="217"/>
      <c r="BB68" s="217"/>
      <c r="BC68" s="217"/>
      <c r="BD68" s="217"/>
      <c r="BE68" s="328"/>
      <c r="BF68" s="328"/>
      <c r="BG68" s="328"/>
      <c r="BH68" s="328"/>
      <c r="BI68" s="328"/>
      <c r="BJ68" s="328"/>
      <c r="BK68" s="328"/>
      <c r="BL68" s="328"/>
      <c r="BM68" s="328"/>
      <c r="BN68" s="328"/>
      <c r="BO68" s="328"/>
      <c r="BP68" s="328"/>
      <c r="BQ68" s="328"/>
      <c r="BR68" s="328"/>
      <c r="BS68" s="328"/>
      <c r="BT68" s="328"/>
      <c r="BU68" s="328"/>
      <c r="BV68" s="328"/>
    </row>
    <row r="69" spans="1:74" ht="11.1" customHeight="1" x14ac:dyDescent="0.2">
      <c r="A69" s="37" t="s">
        <v>708</v>
      </c>
      <c r="B69" s="42" t="s">
        <v>5</v>
      </c>
      <c r="C69" s="270">
        <v>7.0752922606000004</v>
      </c>
      <c r="D69" s="270">
        <v>11.939348924000001</v>
      </c>
      <c r="E69" s="270">
        <v>15.25309408</v>
      </c>
      <c r="F69" s="270">
        <v>37.298187454999997</v>
      </c>
      <c r="G69" s="270">
        <v>113.3250675</v>
      </c>
      <c r="H69" s="270">
        <v>242.64073882</v>
      </c>
      <c r="I69" s="270">
        <v>300.86378954000003</v>
      </c>
      <c r="J69" s="270">
        <v>292.00611915000002</v>
      </c>
      <c r="K69" s="270">
        <v>182.66603875999999</v>
      </c>
      <c r="L69" s="270">
        <v>74.237480740999999</v>
      </c>
      <c r="M69" s="270">
        <v>11.123626013999999</v>
      </c>
      <c r="N69" s="270">
        <v>10.310241635000001</v>
      </c>
      <c r="O69" s="270">
        <v>9.2002686188999991</v>
      </c>
      <c r="P69" s="270">
        <v>7.2835522419999998</v>
      </c>
      <c r="Q69" s="270">
        <v>29.404568589</v>
      </c>
      <c r="R69" s="270">
        <v>53.294944878999999</v>
      </c>
      <c r="S69" s="270">
        <v>125.90188322</v>
      </c>
      <c r="T69" s="270">
        <v>255.02621927999999</v>
      </c>
      <c r="U69" s="270">
        <v>336.16293984999999</v>
      </c>
      <c r="V69" s="270">
        <v>315.32241465999999</v>
      </c>
      <c r="W69" s="270">
        <v>223.25642155</v>
      </c>
      <c r="X69" s="270">
        <v>77.022172046999998</v>
      </c>
      <c r="Y69" s="270">
        <v>29.781677156000001</v>
      </c>
      <c r="Z69" s="270">
        <v>26.279411907</v>
      </c>
      <c r="AA69" s="270">
        <v>7.4435867583000004</v>
      </c>
      <c r="AB69" s="270">
        <v>11.156961323999999</v>
      </c>
      <c r="AC69" s="270">
        <v>35.196850976</v>
      </c>
      <c r="AD69" s="270">
        <v>42.468016200999998</v>
      </c>
      <c r="AE69" s="270">
        <v>97.526328186000001</v>
      </c>
      <c r="AF69" s="270">
        <v>270.73293583999998</v>
      </c>
      <c r="AG69" s="270">
        <v>383.77925397000001</v>
      </c>
      <c r="AH69" s="270">
        <v>361.91261586000002</v>
      </c>
      <c r="AI69" s="270">
        <v>219.17432133</v>
      </c>
      <c r="AJ69" s="270">
        <v>86.384993531000006</v>
      </c>
      <c r="AK69" s="270">
        <v>25.519194019</v>
      </c>
      <c r="AL69" s="270">
        <v>16.544830332</v>
      </c>
      <c r="AM69" s="270">
        <v>16.473943730999999</v>
      </c>
      <c r="AN69" s="270">
        <v>21.507410285999999</v>
      </c>
      <c r="AO69" s="270">
        <v>31.786690734</v>
      </c>
      <c r="AP69" s="270">
        <v>55.932301785999996</v>
      </c>
      <c r="AQ69" s="270">
        <v>105.14595266000001</v>
      </c>
      <c r="AR69" s="270">
        <v>240.98501855000001</v>
      </c>
      <c r="AS69" s="270">
        <v>362.95288668000001</v>
      </c>
      <c r="AT69" s="270">
        <v>291.64543644999998</v>
      </c>
      <c r="AU69" s="270">
        <v>183.55588066000001</v>
      </c>
      <c r="AV69" s="270">
        <v>77.321738277999998</v>
      </c>
      <c r="AW69" s="270">
        <v>27.494819233000001</v>
      </c>
      <c r="AX69" s="270">
        <v>9.9670000526999996</v>
      </c>
      <c r="AY69" s="270">
        <v>7.5889952463999997</v>
      </c>
      <c r="AZ69" s="270">
        <v>22.782039152999999</v>
      </c>
      <c r="BA69" s="270">
        <v>20.91306629</v>
      </c>
      <c r="BB69" s="270">
        <v>32.643340623999997</v>
      </c>
      <c r="BC69" s="270">
        <v>171.45926893999999</v>
      </c>
      <c r="BD69" s="270">
        <v>275.17396882999998</v>
      </c>
      <c r="BE69" s="335">
        <v>346.05462346000002</v>
      </c>
      <c r="BF69" s="335">
        <v>321.52311408000003</v>
      </c>
      <c r="BG69" s="335">
        <v>174.18388182999999</v>
      </c>
      <c r="BH69" s="335">
        <v>61.076065229999998</v>
      </c>
      <c r="BI69" s="335">
        <v>19.130829266999999</v>
      </c>
      <c r="BJ69" s="335">
        <v>8.9544453862999998</v>
      </c>
      <c r="BK69" s="335">
        <v>9.2371125076999991</v>
      </c>
      <c r="BL69" s="335">
        <v>9.9599068239000008</v>
      </c>
      <c r="BM69" s="335">
        <v>20.609018900999999</v>
      </c>
      <c r="BN69" s="335">
        <v>37.559031451999999</v>
      </c>
      <c r="BO69" s="335">
        <v>119.59416994999999</v>
      </c>
      <c r="BP69" s="335">
        <v>238.57673170000001</v>
      </c>
      <c r="BQ69" s="335">
        <v>347.68391752999997</v>
      </c>
      <c r="BR69" s="335">
        <v>321.15112915999998</v>
      </c>
      <c r="BS69" s="335">
        <v>175.68281206</v>
      </c>
      <c r="BT69" s="335">
        <v>61.340252038999999</v>
      </c>
      <c r="BU69" s="335">
        <v>19.226066800000002</v>
      </c>
      <c r="BV69" s="335">
        <v>8.9928303233999998</v>
      </c>
    </row>
    <row r="70" spans="1:74" s="276" customFormat="1" ht="11.1" customHeight="1" x14ac:dyDescent="0.2">
      <c r="A70" s="16"/>
      <c r="C70" s="277"/>
      <c r="D70" s="277"/>
      <c r="E70" s="277"/>
      <c r="F70" s="277"/>
      <c r="G70" s="277"/>
      <c r="H70" s="277"/>
      <c r="I70" s="277"/>
      <c r="J70" s="277"/>
      <c r="K70" s="277"/>
      <c r="L70" s="277"/>
      <c r="M70" s="277"/>
      <c r="N70" s="277"/>
      <c r="O70" s="277"/>
      <c r="P70" s="277"/>
      <c r="Q70" s="277"/>
      <c r="R70" s="277"/>
      <c r="S70" s="277"/>
      <c r="T70" s="277"/>
      <c r="U70" s="277"/>
      <c r="V70" s="277"/>
      <c r="W70" s="277"/>
      <c r="X70" s="277"/>
      <c r="Y70" s="277"/>
      <c r="Z70" s="277"/>
      <c r="AA70" s="277"/>
      <c r="AB70" s="277"/>
      <c r="AC70" s="277"/>
      <c r="AD70" s="277"/>
      <c r="AE70" s="277"/>
      <c r="AF70" s="277"/>
      <c r="AG70" s="277"/>
      <c r="AH70" s="277"/>
      <c r="AI70" s="277"/>
      <c r="AJ70" s="277"/>
      <c r="AK70" s="277"/>
      <c r="AL70" s="277"/>
      <c r="AM70" s="277"/>
      <c r="AN70" s="277"/>
      <c r="AO70" s="277"/>
      <c r="AP70" s="277"/>
      <c r="AQ70" s="277"/>
      <c r="AR70" s="277"/>
      <c r="AS70" s="277"/>
      <c r="AT70" s="277"/>
      <c r="AU70" s="277"/>
      <c r="AV70" s="277"/>
      <c r="AW70" s="277"/>
      <c r="AX70" s="277"/>
      <c r="AY70" s="336"/>
      <c r="AZ70" s="336"/>
      <c r="BA70" s="336"/>
      <c r="BB70" s="336"/>
      <c r="BC70" s="336"/>
      <c r="BD70" s="336"/>
      <c r="BE70" s="277"/>
      <c r="BF70" s="277"/>
      <c r="BG70" s="336"/>
      <c r="BH70" s="336"/>
      <c r="BI70" s="336"/>
      <c r="BJ70" s="336"/>
      <c r="BK70" s="336"/>
      <c r="BL70" s="336"/>
      <c r="BM70" s="336"/>
      <c r="BN70" s="336"/>
      <c r="BO70" s="336"/>
      <c r="BP70" s="336"/>
      <c r="BQ70" s="336"/>
      <c r="BR70" s="336"/>
      <c r="BS70" s="336"/>
      <c r="BT70" s="336"/>
      <c r="BU70" s="336"/>
      <c r="BV70" s="336"/>
    </row>
    <row r="71" spans="1:74" s="276" customFormat="1" ht="12" customHeight="1" x14ac:dyDescent="0.2">
      <c r="A71" s="16"/>
      <c r="B71" s="803" t="s">
        <v>1016</v>
      </c>
      <c r="C71" s="800"/>
      <c r="D71" s="800"/>
      <c r="E71" s="800"/>
      <c r="F71" s="800"/>
      <c r="G71" s="800"/>
      <c r="H71" s="800"/>
      <c r="I71" s="800"/>
      <c r="J71" s="800"/>
      <c r="K71" s="800"/>
      <c r="L71" s="800"/>
      <c r="M71" s="800"/>
      <c r="N71" s="800"/>
      <c r="O71" s="800"/>
      <c r="P71" s="800"/>
      <c r="Q71" s="800"/>
      <c r="AY71" s="497"/>
      <c r="AZ71" s="497"/>
      <c r="BA71" s="497"/>
      <c r="BB71" s="497"/>
      <c r="BC71" s="497"/>
      <c r="BD71" s="771"/>
      <c r="BE71" s="771"/>
      <c r="BF71" s="771"/>
      <c r="BG71" s="497"/>
      <c r="BH71" s="497"/>
      <c r="BI71" s="497"/>
      <c r="BJ71" s="497"/>
    </row>
    <row r="72" spans="1:74" s="276" customFormat="1" ht="12" customHeight="1" x14ac:dyDescent="0.2">
      <c r="A72" s="16"/>
      <c r="B72" s="805" t="s">
        <v>138</v>
      </c>
      <c r="C72" s="800"/>
      <c r="D72" s="800"/>
      <c r="E72" s="800"/>
      <c r="F72" s="800"/>
      <c r="G72" s="800"/>
      <c r="H72" s="800"/>
      <c r="I72" s="800"/>
      <c r="J72" s="800"/>
      <c r="K72" s="800"/>
      <c r="L72" s="800"/>
      <c r="M72" s="800"/>
      <c r="N72" s="800"/>
      <c r="O72" s="800"/>
      <c r="P72" s="800"/>
      <c r="Q72" s="800"/>
      <c r="AY72" s="497"/>
      <c r="AZ72" s="497"/>
      <c r="BA72" s="497"/>
      <c r="BB72" s="497"/>
      <c r="BC72" s="497"/>
      <c r="BD72" s="771"/>
      <c r="BE72" s="771"/>
      <c r="BF72" s="771"/>
      <c r="BG72" s="497"/>
      <c r="BH72" s="497"/>
      <c r="BI72" s="497"/>
      <c r="BJ72" s="497"/>
    </row>
    <row r="73" spans="1:74" s="432" customFormat="1" ht="12" customHeight="1" x14ac:dyDescent="0.2">
      <c r="A73" s="431"/>
      <c r="B73" s="781" t="s">
        <v>1017</v>
      </c>
      <c r="C73" s="804"/>
      <c r="D73" s="804"/>
      <c r="E73" s="804"/>
      <c r="F73" s="804"/>
      <c r="G73" s="804"/>
      <c r="H73" s="804"/>
      <c r="I73" s="804"/>
      <c r="J73" s="804"/>
      <c r="K73" s="804"/>
      <c r="L73" s="804"/>
      <c r="M73" s="804"/>
      <c r="N73" s="804"/>
      <c r="O73" s="804"/>
      <c r="P73" s="804"/>
      <c r="Q73" s="783"/>
      <c r="AY73" s="498"/>
      <c r="AZ73" s="498"/>
      <c r="BA73" s="498"/>
      <c r="BB73" s="498"/>
      <c r="BC73" s="498"/>
      <c r="BD73" s="613"/>
      <c r="BE73" s="613"/>
      <c r="BF73" s="613"/>
      <c r="BG73" s="498"/>
      <c r="BH73" s="498"/>
      <c r="BI73" s="498"/>
      <c r="BJ73" s="498"/>
    </row>
    <row r="74" spans="1:74" s="432" customFormat="1" ht="12" customHeight="1" x14ac:dyDescent="0.2">
      <c r="A74" s="431"/>
      <c r="B74" s="781" t="s">
        <v>1018</v>
      </c>
      <c r="C74" s="782"/>
      <c r="D74" s="782"/>
      <c r="E74" s="782"/>
      <c r="F74" s="782"/>
      <c r="G74" s="782"/>
      <c r="H74" s="782"/>
      <c r="I74" s="782"/>
      <c r="J74" s="782"/>
      <c r="K74" s="782"/>
      <c r="L74" s="782"/>
      <c r="M74" s="782"/>
      <c r="N74" s="782"/>
      <c r="O74" s="782"/>
      <c r="P74" s="782"/>
      <c r="Q74" s="783"/>
      <c r="AY74" s="498"/>
      <c r="AZ74" s="498"/>
      <c r="BA74" s="498"/>
      <c r="BB74" s="498"/>
      <c r="BC74" s="498"/>
      <c r="BD74" s="613"/>
      <c r="BE74" s="613"/>
      <c r="BF74" s="613"/>
      <c r="BG74" s="498"/>
      <c r="BH74" s="498"/>
      <c r="BI74" s="498"/>
      <c r="BJ74" s="498"/>
    </row>
    <row r="75" spans="1:74" s="432" customFormat="1" ht="12" customHeight="1" x14ac:dyDescent="0.2">
      <c r="A75" s="431"/>
      <c r="B75" s="781" t="s">
        <v>1019</v>
      </c>
      <c r="C75" s="782"/>
      <c r="D75" s="782"/>
      <c r="E75" s="782"/>
      <c r="F75" s="782"/>
      <c r="G75" s="782"/>
      <c r="H75" s="782"/>
      <c r="I75" s="782"/>
      <c r="J75" s="782"/>
      <c r="K75" s="782"/>
      <c r="L75" s="782"/>
      <c r="M75" s="782"/>
      <c r="N75" s="782"/>
      <c r="O75" s="782"/>
      <c r="P75" s="782"/>
      <c r="Q75" s="783"/>
      <c r="AY75" s="498"/>
      <c r="AZ75" s="498"/>
      <c r="BA75" s="498"/>
      <c r="BB75" s="498"/>
      <c r="BC75" s="498"/>
      <c r="BD75" s="613"/>
      <c r="BE75" s="613"/>
      <c r="BF75" s="613"/>
      <c r="BG75" s="498"/>
      <c r="BH75" s="498"/>
      <c r="BI75" s="498"/>
      <c r="BJ75" s="498"/>
    </row>
    <row r="76" spans="1:74" s="432" customFormat="1" ht="12" customHeight="1" x14ac:dyDescent="0.2">
      <c r="A76" s="431"/>
      <c r="B76" s="781" t="s">
        <v>1030</v>
      </c>
      <c r="C76" s="783"/>
      <c r="D76" s="783"/>
      <c r="E76" s="783"/>
      <c r="F76" s="783"/>
      <c r="G76" s="783"/>
      <c r="H76" s="783"/>
      <c r="I76" s="783"/>
      <c r="J76" s="783"/>
      <c r="K76" s="783"/>
      <c r="L76" s="783"/>
      <c r="M76" s="783"/>
      <c r="N76" s="783"/>
      <c r="O76" s="783"/>
      <c r="P76" s="783"/>
      <c r="Q76" s="783"/>
      <c r="AY76" s="498"/>
      <c r="AZ76" s="498"/>
      <c r="BA76" s="498"/>
      <c r="BB76" s="498"/>
      <c r="BC76" s="498"/>
      <c r="BD76" s="613"/>
      <c r="BE76" s="613"/>
      <c r="BF76" s="613"/>
      <c r="BG76" s="498"/>
      <c r="BH76" s="498"/>
      <c r="BI76" s="498"/>
      <c r="BJ76" s="498"/>
    </row>
    <row r="77" spans="1:74" s="432" customFormat="1" ht="12" customHeight="1" x14ac:dyDescent="0.2">
      <c r="A77" s="431"/>
      <c r="B77" s="781" t="s">
        <v>1033</v>
      </c>
      <c r="C77" s="782"/>
      <c r="D77" s="782"/>
      <c r="E77" s="782"/>
      <c r="F77" s="782"/>
      <c r="G77" s="782"/>
      <c r="H77" s="782"/>
      <c r="I77" s="782"/>
      <c r="J77" s="782"/>
      <c r="K77" s="782"/>
      <c r="L77" s="782"/>
      <c r="M77" s="782"/>
      <c r="N77" s="782"/>
      <c r="O77" s="782"/>
      <c r="P77" s="782"/>
      <c r="Q77" s="783"/>
      <c r="AY77" s="498"/>
      <c r="AZ77" s="498"/>
      <c r="BA77" s="498"/>
      <c r="BB77" s="498"/>
      <c r="BC77" s="498"/>
      <c r="BD77" s="613"/>
      <c r="BE77" s="613"/>
      <c r="BF77" s="613"/>
      <c r="BG77" s="498"/>
      <c r="BH77" s="498"/>
      <c r="BI77" s="498"/>
      <c r="BJ77" s="498"/>
    </row>
    <row r="78" spans="1:74" s="432" customFormat="1" ht="12" customHeight="1" x14ac:dyDescent="0.2">
      <c r="A78" s="431"/>
      <c r="B78" s="781" t="s">
        <v>1034</v>
      </c>
      <c r="C78" s="783"/>
      <c r="D78" s="783"/>
      <c r="E78" s="783"/>
      <c r="F78" s="783"/>
      <c r="G78" s="783"/>
      <c r="H78" s="783"/>
      <c r="I78" s="783"/>
      <c r="J78" s="783"/>
      <c r="K78" s="783"/>
      <c r="L78" s="783"/>
      <c r="M78" s="783"/>
      <c r="N78" s="783"/>
      <c r="O78" s="783"/>
      <c r="P78" s="783"/>
      <c r="Q78" s="783"/>
      <c r="AY78" s="498"/>
      <c r="AZ78" s="498"/>
      <c r="BA78" s="498"/>
      <c r="BB78" s="498"/>
      <c r="BC78" s="498"/>
      <c r="BD78" s="613"/>
      <c r="BE78" s="613"/>
      <c r="BF78" s="613"/>
      <c r="BG78" s="498"/>
      <c r="BH78" s="498"/>
      <c r="BI78" s="498"/>
      <c r="BJ78" s="498"/>
    </row>
    <row r="79" spans="1:74" s="432" customFormat="1" ht="12" customHeight="1" x14ac:dyDescent="0.2">
      <c r="A79" s="431"/>
      <c r="B79" s="781" t="s">
        <v>1040</v>
      </c>
      <c r="C79" s="782"/>
      <c r="D79" s="782"/>
      <c r="E79" s="782"/>
      <c r="F79" s="782"/>
      <c r="G79" s="782"/>
      <c r="H79" s="782"/>
      <c r="I79" s="782"/>
      <c r="J79" s="782"/>
      <c r="K79" s="782"/>
      <c r="L79" s="782"/>
      <c r="M79" s="782"/>
      <c r="N79" s="782"/>
      <c r="O79" s="782"/>
      <c r="P79" s="782"/>
      <c r="Q79" s="783"/>
      <c r="AY79" s="498"/>
      <c r="AZ79" s="498"/>
      <c r="BA79" s="498"/>
      <c r="BB79" s="498"/>
      <c r="BC79" s="498"/>
      <c r="BD79" s="613"/>
      <c r="BE79" s="613"/>
      <c r="BF79" s="613"/>
      <c r="BG79" s="498"/>
      <c r="BH79" s="498"/>
      <c r="BI79" s="498"/>
      <c r="BJ79" s="498"/>
    </row>
    <row r="80" spans="1:74" s="432" customFormat="1" ht="12" customHeight="1" x14ac:dyDescent="0.2">
      <c r="A80" s="431"/>
      <c r="B80" s="789" t="s">
        <v>1041</v>
      </c>
      <c r="C80" s="790"/>
      <c r="D80" s="790"/>
      <c r="E80" s="790"/>
      <c r="F80" s="790"/>
      <c r="G80" s="790"/>
      <c r="H80" s="790"/>
      <c r="I80" s="790"/>
      <c r="J80" s="790"/>
      <c r="K80" s="790"/>
      <c r="L80" s="790"/>
      <c r="M80" s="790"/>
      <c r="N80" s="790"/>
      <c r="O80" s="790"/>
      <c r="P80" s="790"/>
      <c r="Q80" s="786"/>
      <c r="AY80" s="498"/>
      <c r="AZ80" s="498"/>
      <c r="BA80" s="498"/>
      <c r="BB80" s="498"/>
      <c r="BC80" s="498"/>
      <c r="BD80" s="613"/>
      <c r="BE80" s="613"/>
      <c r="BF80" s="613"/>
      <c r="BG80" s="498"/>
      <c r="BH80" s="498"/>
      <c r="BI80" s="498"/>
      <c r="BJ80" s="498"/>
    </row>
    <row r="81" spans="1:74" s="432" customFormat="1" ht="12" customHeight="1" x14ac:dyDescent="0.2">
      <c r="A81" s="431"/>
      <c r="B81" s="789" t="s">
        <v>1042</v>
      </c>
      <c r="C81" s="790"/>
      <c r="D81" s="790"/>
      <c r="E81" s="790"/>
      <c r="F81" s="790"/>
      <c r="G81" s="790"/>
      <c r="H81" s="790"/>
      <c r="I81" s="790"/>
      <c r="J81" s="790"/>
      <c r="K81" s="790"/>
      <c r="L81" s="790"/>
      <c r="M81" s="790"/>
      <c r="N81" s="790"/>
      <c r="O81" s="790"/>
      <c r="P81" s="790"/>
      <c r="Q81" s="786"/>
      <c r="AY81" s="498"/>
      <c r="AZ81" s="498"/>
      <c r="BA81" s="498"/>
      <c r="BB81" s="498"/>
      <c r="BC81" s="498"/>
      <c r="BD81" s="613"/>
      <c r="BE81" s="613"/>
      <c r="BF81" s="613"/>
      <c r="BG81" s="498"/>
      <c r="BH81" s="498"/>
      <c r="BI81" s="498"/>
      <c r="BJ81" s="498"/>
    </row>
    <row r="82" spans="1:74" s="432" customFormat="1" ht="12" customHeight="1" x14ac:dyDescent="0.2">
      <c r="A82" s="431"/>
      <c r="B82" s="791" t="s">
        <v>1043</v>
      </c>
      <c r="C82" s="786"/>
      <c r="D82" s="786"/>
      <c r="E82" s="786"/>
      <c r="F82" s="786"/>
      <c r="G82" s="786"/>
      <c r="H82" s="786"/>
      <c r="I82" s="786"/>
      <c r="J82" s="786"/>
      <c r="K82" s="786"/>
      <c r="L82" s="786"/>
      <c r="M82" s="786"/>
      <c r="N82" s="786"/>
      <c r="O82" s="786"/>
      <c r="P82" s="786"/>
      <c r="Q82" s="786"/>
      <c r="AY82" s="498"/>
      <c r="AZ82" s="498"/>
      <c r="BA82" s="498"/>
      <c r="BB82" s="498"/>
      <c r="BC82" s="498"/>
      <c r="BD82" s="613"/>
      <c r="BE82" s="613"/>
      <c r="BF82" s="613"/>
      <c r="BG82" s="498"/>
      <c r="BH82" s="498"/>
      <c r="BI82" s="498"/>
      <c r="BJ82" s="498"/>
    </row>
    <row r="83" spans="1:74" s="432" customFormat="1" ht="12" customHeight="1" x14ac:dyDescent="0.2">
      <c r="A83" s="431"/>
      <c r="B83" s="791" t="s">
        <v>1044</v>
      </c>
      <c r="C83" s="786"/>
      <c r="D83" s="786"/>
      <c r="E83" s="786"/>
      <c r="F83" s="786"/>
      <c r="G83" s="786"/>
      <c r="H83" s="786"/>
      <c r="I83" s="786"/>
      <c r="J83" s="786"/>
      <c r="K83" s="786"/>
      <c r="L83" s="786"/>
      <c r="M83" s="786"/>
      <c r="N83" s="786"/>
      <c r="O83" s="786"/>
      <c r="P83" s="786"/>
      <c r="Q83" s="786"/>
      <c r="AY83" s="498"/>
      <c r="AZ83" s="498"/>
      <c r="BA83" s="498"/>
      <c r="BB83" s="498"/>
      <c r="BC83" s="498"/>
      <c r="BD83" s="613"/>
      <c r="BE83" s="613"/>
      <c r="BF83" s="613"/>
      <c r="BG83" s="498"/>
      <c r="BH83" s="498"/>
      <c r="BI83" s="498"/>
      <c r="BJ83" s="498"/>
    </row>
    <row r="84" spans="1:74" s="432" customFormat="1" ht="12" customHeight="1" x14ac:dyDescent="0.2">
      <c r="A84" s="431"/>
      <c r="B84" s="784" t="s">
        <v>1045</v>
      </c>
      <c r="C84" s="785"/>
      <c r="D84" s="785"/>
      <c r="E84" s="785"/>
      <c r="F84" s="785"/>
      <c r="G84" s="785"/>
      <c r="H84" s="785"/>
      <c r="I84" s="785"/>
      <c r="J84" s="785"/>
      <c r="K84" s="785"/>
      <c r="L84" s="785"/>
      <c r="M84" s="785"/>
      <c r="N84" s="785"/>
      <c r="O84" s="785"/>
      <c r="P84" s="785"/>
      <c r="Q84" s="786"/>
      <c r="AY84" s="498"/>
      <c r="AZ84" s="498"/>
      <c r="BA84" s="498"/>
      <c r="BB84" s="498"/>
      <c r="BC84" s="498"/>
      <c r="BD84" s="613"/>
      <c r="BE84" s="613"/>
      <c r="BF84" s="613"/>
      <c r="BG84" s="498"/>
      <c r="BH84" s="498"/>
      <c r="BI84" s="498"/>
      <c r="BJ84" s="498"/>
    </row>
    <row r="85" spans="1:74" s="433" customFormat="1" ht="12" customHeight="1" x14ac:dyDescent="0.2">
      <c r="A85" s="431"/>
      <c r="B85" s="787" t="s">
        <v>1361</v>
      </c>
      <c r="C85" s="786"/>
      <c r="D85" s="786"/>
      <c r="E85" s="786"/>
      <c r="F85" s="786"/>
      <c r="G85" s="786"/>
      <c r="H85" s="786"/>
      <c r="I85" s="786"/>
      <c r="J85" s="786"/>
      <c r="K85" s="786"/>
      <c r="L85" s="786"/>
      <c r="M85" s="786"/>
      <c r="N85" s="786"/>
      <c r="O85" s="786"/>
      <c r="P85" s="786"/>
      <c r="Q85" s="786"/>
      <c r="AY85" s="499"/>
      <c r="AZ85" s="499"/>
      <c r="BA85" s="499"/>
      <c r="BB85" s="499"/>
      <c r="BC85" s="499"/>
      <c r="BD85" s="772"/>
      <c r="BE85" s="772"/>
      <c r="BF85" s="772"/>
      <c r="BG85" s="499"/>
      <c r="BH85" s="499"/>
      <c r="BI85" s="499"/>
      <c r="BJ85" s="499"/>
    </row>
    <row r="86" spans="1:74" s="433" customFormat="1" ht="12" customHeight="1" x14ac:dyDescent="0.2">
      <c r="A86" s="431"/>
      <c r="B86" s="788" t="s">
        <v>1046</v>
      </c>
      <c r="C86" s="786"/>
      <c r="D86" s="786"/>
      <c r="E86" s="786"/>
      <c r="F86" s="786"/>
      <c r="G86" s="786"/>
      <c r="H86" s="786"/>
      <c r="I86" s="786"/>
      <c r="J86" s="786"/>
      <c r="K86" s="786"/>
      <c r="L86" s="786"/>
      <c r="M86" s="786"/>
      <c r="N86" s="786"/>
      <c r="O86" s="786"/>
      <c r="P86" s="786"/>
      <c r="Q86" s="786"/>
      <c r="AY86" s="499"/>
      <c r="AZ86" s="499"/>
      <c r="BA86" s="499"/>
      <c r="BB86" s="499"/>
      <c r="BC86" s="499"/>
      <c r="BD86" s="772"/>
      <c r="BE86" s="772"/>
      <c r="BF86" s="772"/>
      <c r="BG86" s="499"/>
      <c r="BH86" s="499"/>
      <c r="BI86" s="499"/>
      <c r="BJ86" s="499"/>
    </row>
    <row r="87" spans="1:74" x14ac:dyDescent="0.2">
      <c r="BK87" s="337"/>
      <c r="BL87" s="337"/>
      <c r="BM87" s="337"/>
      <c r="BN87" s="337"/>
      <c r="BO87" s="337"/>
      <c r="BP87" s="337"/>
      <c r="BQ87" s="337"/>
      <c r="BR87" s="337"/>
      <c r="BS87" s="337"/>
      <c r="BT87" s="337"/>
      <c r="BU87" s="337"/>
      <c r="BV87" s="337"/>
    </row>
    <row r="88" spans="1:74" x14ac:dyDescent="0.2">
      <c r="BK88" s="337"/>
      <c r="BL88" s="337"/>
      <c r="BM88" s="337"/>
      <c r="BN88" s="337"/>
      <c r="BO88" s="337"/>
      <c r="BP88" s="337"/>
      <c r="BQ88" s="337"/>
      <c r="BR88" s="337"/>
      <c r="BS88" s="337"/>
      <c r="BT88" s="337"/>
      <c r="BU88" s="337"/>
      <c r="BV88" s="337"/>
    </row>
    <row r="89" spans="1:74" x14ac:dyDescent="0.2">
      <c r="BK89" s="337"/>
      <c r="BL89" s="337"/>
      <c r="BM89" s="337"/>
      <c r="BN89" s="337"/>
      <c r="BO89" s="337"/>
      <c r="BP89" s="337"/>
      <c r="BQ89" s="337"/>
      <c r="BR89" s="337"/>
      <c r="BS89" s="337"/>
      <c r="BT89" s="337"/>
      <c r="BU89" s="337"/>
      <c r="BV89" s="337"/>
    </row>
    <row r="90" spans="1:74" x14ac:dyDescent="0.2">
      <c r="BK90" s="337"/>
      <c r="BL90" s="337"/>
      <c r="BM90" s="337"/>
      <c r="BN90" s="337"/>
      <c r="BO90" s="337"/>
      <c r="BP90" s="337"/>
      <c r="BQ90" s="337"/>
      <c r="BR90" s="337"/>
      <c r="BS90" s="337"/>
      <c r="BT90" s="337"/>
      <c r="BU90" s="337"/>
      <c r="BV90" s="337"/>
    </row>
    <row r="91" spans="1:74" x14ac:dyDescent="0.2">
      <c r="BK91" s="337"/>
      <c r="BL91" s="337"/>
      <c r="BM91" s="337"/>
      <c r="BN91" s="337"/>
      <c r="BO91" s="337"/>
      <c r="BP91" s="337"/>
      <c r="BQ91" s="337"/>
      <c r="BR91" s="337"/>
      <c r="BS91" s="337"/>
      <c r="BT91" s="337"/>
      <c r="BU91" s="337"/>
      <c r="BV91" s="337"/>
    </row>
    <row r="92" spans="1:74" x14ac:dyDescent="0.2">
      <c r="BK92" s="337"/>
      <c r="BL92" s="337"/>
      <c r="BM92" s="337"/>
      <c r="BN92" s="337"/>
      <c r="BO92" s="337"/>
      <c r="BP92" s="337"/>
      <c r="BQ92" s="337"/>
      <c r="BR92" s="337"/>
      <c r="BS92" s="337"/>
      <c r="BT92" s="337"/>
      <c r="BU92" s="337"/>
      <c r="BV92" s="337"/>
    </row>
    <row r="93" spans="1:74" x14ac:dyDescent="0.2">
      <c r="BK93" s="337"/>
      <c r="BL93" s="337"/>
      <c r="BM93" s="337"/>
      <c r="BN93" s="337"/>
      <c r="BO93" s="337"/>
      <c r="BP93" s="337"/>
      <c r="BQ93" s="337"/>
      <c r="BR93" s="337"/>
      <c r="BS93" s="337"/>
      <c r="BT93" s="337"/>
      <c r="BU93" s="337"/>
      <c r="BV93" s="337"/>
    </row>
    <row r="94" spans="1:74" x14ac:dyDescent="0.2">
      <c r="BK94" s="337"/>
      <c r="BL94" s="337"/>
      <c r="BM94" s="337"/>
      <c r="BN94" s="337"/>
      <c r="BO94" s="337"/>
      <c r="BP94" s="337"/>
      <c r="BQ94" s="337"/>
      <c r="BR94" s="337"/>
      <c r="BS94" s="337"/>
      <c r="BT94" s="337"/>
      <c r="BU94" s="337"/>
      <c r="BV94" s="337"/>
    </row>
    <row r="95" spans="1:74" x14ac:dyDescent="0.2">
      <c r="BK95" s="337"/>
      <c r="BL95" s="337"/>
      <c r="BM95" s="337"/>
      <c r="BN95" s="337"/>
      <c r="BO95" s="337"/>
      <c r="BP95" s="337"/>
      <c r="BQ95" s="337"/>
      <c r="BR95" s="337"/>
      <c r="BS95" s="337"/>
      <c r="BT95" s="337"/>
      <c r="BU95" s="337"/>
      <c r="BV95" s="337"/>
    </row>
    <row r="96" spans="1:74" x14ac:dyDescent="0.2">
      <c r="BK96" s="337"/>
      <c r="BL96" s="337"/>
      <c r="BM96" s="337"/>
      <c r="BN96" s="337"/>
      <c r="BO96" s="337"/>
      <c r="BP96" s="337"/>
      <c r="BQ96" s="337"/>
      <c r="BR96" s="337"/>
      <c r="BS96" s="337"/>
      <c r="BT96" s="337"/>
      <c r="BU96" s="337"/>
      <c r="BV96" s="337"/>
    </row>
    <row r="97" spans="63:74" x14ac:dyDescent="0.2">
      <c r="BK97" s="337"/>
      <c r="BL97" s="337"/>
      <c r="BM97" s="337"/>
      <c r="BN97" s="337"/>
      <c r="BO97" s="337"/>
      <c r="BP97" s="337"/>
      <c r="BQ97" s="337"/>
      <c r="BR97" s="337"/>
      <c r="BS97" s="337"/>
      <c r="BT97" s="337"/>
      <c r="BU97" s="337"/>
      <c r="BV97" s="337"/>
    </row>
    <row r="98" spans="63:74" x14ac:dyDescent="0.2">
      <c r="BK98" s="337"/>
      <c r="BL98" s="337"/>
      <c r="BM98" s="337"/>
      <c r="BN98" s="337"/>
      <c r="BO98" s="337"/>
      <c r="BP98" s="337"/>
      <c r="BQ98" s="337"/>
      <c r="BR98" s="337"/>
      <c r="BS98" s="337"/>
      <c r="BT98" s="337"/>
      <c r="BU98" s="337"/>
      <c r="BV98" s="337"/>
    </row>
    <row r="99" spans="63:74" x14ac:dyDescent="0.2">
      <c r="BK99" s="337"/>
      <c r="BL99" s="337"/>
      <c r="BM99" s="337"/>
      <c r="BN99" s="337"/>
      <c r="BO99" s="337"/>
      <c r="BP99" s="337"/>
      <c r="BQ99" s="337"/>
      <c r="BR99" s="337"/>
      <c r="BS99" s="337"/>
      <c r="BT99" s="337"/>
      <c r="BU99" s="337"/>
      <c r="BV99" s="337"/>
    </row>
    <row r="100" spans="63:74" x14ac:dyDescent="0.2">
      <c r="BK100" s="337"/>
      <c r="BL100" s="337"/>
      <c r="BM100" s="337"/>
      <c r="BN100" s="337"/>
      <c r="BO100" s="337"/>
      <c r="BP100" s="337"/>
      <c r="BQ100" s="337"/>
      <c r="BR100" s="337"/>
      <c r="BS100" s="337"/>
      <c r="BT100" s="337"/>
      <c r="BU100" s="337"/>
      <c r="BV100" s="337"/>
    </row>
    <row r="101" spans="63:74" x14ac:dyDescent="0.2">
      <c r="BK101" s="337"/>
      <c r="BL101" s="337"/>
      <c r="BM101" s="337"/>
      <c r="BN101" s="337"/>
      <c r="BO101" s="337"/>
      <c r="BP101" s="337"/>
      <c r="BQ101" s="337"/>
      <c r="BR101" s="337"/>
      <c r="BS101" s="337"/>
      <c r="BT101" s="337"/>
      <c r="BU101" s="337"/>
      <c r="BV101" s="337"/>
    </row>
    <row r="102" spans="63:74" x14ac:dyDescent="0.2">
      <c r="BK102" s="337"/>
      <c r="BL102" s="337"/>
      <c r="BM102" s="337"/>
      <c r="BN102" s="337"/>
      <c r="BO102" s="337"/>
      <c r="BP102" s="337"/>
      <c r="BQ102" s="337"/>
      <c r="BR102" s="337"/>
      <c r="BS102" s="337"/>
      <c r="BT102" s="337"/>
      <c r="BU102" s="337"/>
      <c r="BV102" s="337"/>
    </row>
    <row r="103" spans="63:74" x14ac:dyDescent="0.2">
      <c r="BK103" s="337"/>
      <c r="BL103" s="337"/>
      <c r="BM103" s="337"/>
      <c r="BN103" s="337"/>
      <c r="BO103" s="337"/>
      <c r="BP103" s="337"/>
      <c r="BQ103" s="337"/>
      <c r="BR103" s="337"/>
      <c r="BS103" s="337"/>
      <c r="BT103" s="337"/>
      <c r="BU103" s="337"/>
      <c r="BV103" s="337"/>
    </row>
    <row r="104" spans="63:74" x14ac:dyDescent="0.2">
      <c r="BK104" s="337"/>
      <c r="BL104" s="337"/>
      <c r="BM104" s="337"/>
      <c r="BN104" s="337"/>
      <c r="BO104" s="337"/>
      <c r="BP104" s="337"/>
      <c r="BQ104" s="337"/>
      <c r="BR104" s="337"/>
      <c r="BS104" s="337"/>
      <c r="BT104" s="337"/>
      <c r="BU104" s="337"/>
      <c r="BV104" s="337"/>
    </row>
    <row r="105" spans="63:74" x14ac:dyDescent="0.2">
      <c r="BK105" s="337"/>
      <c r="BL105" s="337"/>
      <c r="BM105" s="337"/>
      <c r="BN105" s="337"/>
      <c r="BO105" s="337"/>
      <c r="BP105" s="337"/>
      <c r="BQ105" s="337"/>
      <c r="BR105" s="337"/>
      <c r="BS105" s="337"/>
      <c r="BT105" s="337"/>
      <c r="BU105" s="337"/>
      <c r="BV105" s="337"/>
    </row>
    <row r="106" spans="63:74" x14ac:dyDescent="0.2">
      <c r="BK106" s="337"/>
      <c r="BL106" s="337"/>
      <c r="BM106" s="337"/>
      <c r="BN106" s="337"/>
      <c r="BO106" s="337"/>
      <c r="BP106" s="337"/>
      <c r="BQ106" s="337"/>
      <c r="BR106" s="337"/>
      <c r="BS106" s="337"/>
      <c r="BT106" s="337"/>
      <c r="BU106" s="337"/>
      <c r="BV106" s="337"/>
    </row>
    <row r="107" spans="63:74" x14ac:dyDescent="0.2">
      <c r="BK107" s="337"/>
      <c r="BL107" s="337"/>
      <c r="BM107" s="337"/>
      <c r="BN107" s="337"/>
      <c r="BO107" s="337"/>
      <c r="BP107" s="337"/>
      <c r="BQ107" s="337"/>
      <c r="BR107" s="337"/>
      <c r="BS107" s="337"/>
      <c r="BT107" s="337"/>
      <c r="BU107" s="337"/>
      <c r="BV107" s="337"/>
    </row>
    <row r="108" spans="63:74" x14ac:dyDescent="0.2">
      <c r="BK108" s="337"/>
      <c r="BL108" s="337"/>
      <c r="BM108" s="337"/>
      <c r="BN108" s="337"/>
      <c r="BO108" s="337"/>
      <c r="BP108" s="337"/>
      <c r="BQ108" s="337"/>
      <c r="BR108" s="337"/>
      <c r="BS108" s="337"/>
      <c r="BT108" s="337"/>
      <c r="BU108" s="337"/>
      <c r="BV108" s="337"/>
    </row>
    <row r="109" spans="63:74" x14ac:dyDescent="0.2">
      <c r="BK109" s="337"/>
      <c r="BL109" s="337"/>
      <c r="BM109" s="337"/>
      <c r="BN109" s="337"/>
      <c r="BO109" s="337"/>
      <c r="BP109" s="337"/>
      <c r="BQ109" s="337"/>
      <c r="BR109" s="337"/>
      <c r="BS109" s="337"/>
      <c r="BT109" s="337"/>
      <c r="BU109" s="337"/>
      <c r="BV109" s="337"/>
    </row>
    <row r="110" spans="63:74" x14ac:dyDescent="0.2">
      <c r="BK110" s="337"/>
      <c r="BL110" s="337"/>
      <c r="BM110" s="337"/>
      <c r="BN110" s="337"/>
      <c r="BO110" s="337"/>
      <c r="BP110" s="337"/>
      <c r="BQ110" s="337"/>
      <c r="BR110" s="337"/>
      <c r="BS110" s="337"/>
      <c r="BT110" s="337"/>
      <c r="BU110" s="337"/>
      <c r="BV110" s="337"/>
    </row>
    <row r="111" spans="63:74" x14ac:dyDescent="0.2">
      <c r="BK111" s="337"/>
      <c r="BL111" s="337"/>
      <c r="BM111" s="337"/>
      <c r="BN111" s="337"/>
      <c r="BO111" s="337"/>
      <c r="BP111" s="337"/>
      <c r="BQ111" s="337"/>
      <c r="BR111" s="337"/>
      <c r="BS111" s="337"/>
      <c r="BT111" s="337"/>
      <c r="BU111" s="337"/>
      <c r="BV111" s="337"/>
    </row>
    <row r="112" spans="63:74" x14ac:dyDescent="0.2">
      <c r="BK112" s="337"/>
      <c r="BL112" s="337"/>
      <c r="BM112" s="337"/>
      <c r="BN112" s="337"/>
      <c r="BO112" s="337"/>
      <c r="BP112" s="337"/>
      <c r="BQ112" s="337"/>
      <c r="BR112" s="337"/>
      <c r="BS112" s="337"/>
      <c r="BT112" s="337"/>
      <c r="BU112" s="337"/>
      <c r="BV112" s="337"/>
    </row>
    <row r="113" spans="63:74" x14ac:dyDescent="0.2">
      <c r="BK113" s="337"/>
      <c r="BL113" s="337"/>
      <c r="BM113" s="337"/>
      <c r="BN113" s="337"/>
      <c r="BO113" s="337"/>
      <c r="BP113" s="337"/>
      <c r="BQ113" s="337"/>
      <c r="BR113" s="337"/>
      <c r="BS113" s="337"/>
      <c r="BT113" s="337"/>
      <c r="BU113" s="337"/>
      <c r="BV113" s="337"/>
    </row>
    <row r="114" spans="63:74" x14ac:dyDescent="0.2">
      <c r="BK114" s="337"/>
      <c r="BL114" s="337"/>
      <c r="BM114" s="337"/>
      <c r="BN114" s="337"/>
      <c r="BO114" s="337"/>
      <c r="BP114" s="337"/>
      <c r="BQ114" s="337"/>
      <c r="BR114" s="337"/>
      <c r="BS114" s="337"/>
      <c r="BT114" s="337"/>
      <c r="BU114" s="337"/>
      <c r="BV114" s="337"/>
    </row>
    <row r="115" spans="63:74" x14ac:dyDescent="0.2">
      <c r="BK115" s="337"/>
      <c r="BL115" s="337"/>
      <c r="BM115" s="337"/>
      <c r="BN115" s="337"/>
      <c r="BO115" s="337"/>
      <c r="BP115" s="337"/>
      <c r="BQ115" s="337"/>
      <c r="BR115" s="337"/>
      <c r="BS115" s="337"/>
      <c r="BT115" s="337"/>
      <c r="BU115" s="337"/>
      <c r="BV115" s="337"/>
    </row>
    <row r="116" spans="63:74" x14ac:dyDescent="0.2">
      <c r="BK116" s="337"/>
      <c r="BL116" s="337"/>
      <c r="BM116" s="337"/>
      <c r="BN116" s="337"/>
      <c r="BO116" s="337"/>
      <c r="BP116" s="337"/>
      <c r="BQ116" s="337"/>
      <c r="BR116" s="337"/>
      <c r="BS116" s="337"/>
      <c r="BT116" s="337"/>
      <c r="BU116" s="337"/>
      <c r="BV116" s="337"/>
    </row>
    <row r="117" spans="63:74" x14ac:dyDescent="0.2">
      <c r="BK117" s="337"/>
      <c r="BL117" s="337"/>
      <c r="BM117" s="337"/>
      <c r="BN117" s="337"/>
      <c r="BO117" s="337"/>
      <c r="BP117" s="337"/>
      <c r="BQ117" s="337"/>
      <c r="BR117" s="337"/>
      <c r="BS117" s="337"/>
      <c r="BT117" s="337"/>
      <c r="BU117" s="337"/>
      <c r="BV117" s="337"/>
    </row>
    <row r="118" spans="63:74" x14ac:dyDescent="0.2">
      <c r="BK118" s="337"/>
      <c r="BL118" s="337"/>
      <c r="BM118" s="337"/>
      <c r="BN118" s="337"/>
      <c r="BO118" s="337"/>
      <c r="BP118" s="337"/>
      <c r="BQ118" s="337"/>
      <c r="BR118" s="337"/>
      <c r="BS118" s="337"/>
      <c r="BT118" s="337"/>
      <c r="BU118" s="337"/>
      <c r="BV118" s="337"/>
    </row>
    <row r="119" spans="63:74" x14ac:dyDescent="0.2">
      <c r="BK119" s="337"/>
      <c r="BL119" s="337"/>
      <c r="BM119" s="337"/>
      <c r="BN119" s="337"/>
      <c r="BO119" s="337"/>
      <c r="BP119" s="337"/>
      <c r="BQ119" s="337"/>
      <c r="BR119" s="337"/>
      <c r="BS119" s="337"/>
      <c r="BT119" s="337"/>
      <c r="BU119" s="337"/>
      <c r="BV119" s="337"/>
    </row>
    <row r="120" spans="63:74" x14ac:dyDescent="0.2">
      <c r="BK120" s="337"/>
      <c r="BL120" s="337"/>
      <c r="BM120" s="337"/>
      <c r="BN120" s="337"/>
      <c r="BO120" s="337"/>
      <c r="BP120" s="337"/>
      <c r="BQ120" s="337"/>
      <c r="BR120" s="337"/>
      <c r="BS120" s="337"/>
      <c r="BT120" s="337"/>
      <c r="BU120" s="337"/>
      <c r="BV120" s="337"/>
    </row>
    <row r="121" spans="63:74" x14ac:dyDescent="0.2">
      <c r="BK121" s="337"/>
      <c r="BL121" s="337"/>
      <c r="BM121" s="337"/>
      <c r="BN121" s="337"/>
      <c r="BO121" s="337"/>
      <c r="BP121" s="337"/>
      <c r="BQ121" s="337"/>
      <c r="BR121" s="337"/>
      <c r="BS121" s="337"/>
      <c r="BT121" s="337"/>
      <c r="BU121" s="337"/>
      <c r="BV121" s="337"/>
    </row>
    <row r="122" spans="63:74" x14ac:dyDescent="0.2">
      <c r="BK122" s="337"/>
      <c r="BL122" s="337"/>
      <c r="BM122" s="337"/>
      <c r="BN122" s="337"/>
      <c r="BO122" s="337"/>
      <c r="BP122" s="337"/>
      <c r="BQ122" s="337"/>
      <c r="BR122" s="337"/>
      <c r="BS122" s="337"/>
      <c r="BT122" s="337"/>
      <c r="BU122" s="337"/>
      <c r="BV122" s="337"/>
    </row>
    <row r="123" spans="63:74" x14ac:dyDescent="0.2">
      <c r="BK123" s="337"/>
      <c r="BL123" s="337"/>
      <c r="BM123" s="337"/>
      <c r="BN123" s="337"/>
      <c r="BO123" s="337"/>
      <c r="BP123" s="337"/>
      <c r="BQ123" s="337"/>
      <c r="BR123" s="337"/>
      <c r="BS123" s="337"/>
      <c r="BT123" s="337"/>
      <c r="BU123" s="337"/>
      <c r="BV123" s="337"/>
    </row>
    <row r="124" spans="63:74" x14ac:dyDescent="0.2">
      <c r="BK124" s="337"/>
      <c r="BL124" s="337"/>
      <c r="BM124" s="337"/>
      <c r="BN124" s="337"/>
      <c r="BO124" s="337"/>
      <c r="BP124" s="337"/>
      <c r="BQ124" s="337"/>
      <c r="BR124" s="337"/>
      <c r="BS124" s="337"/>
      <c r="BT124" s="337"/>
      <c r="BU124" s="337"/>
      <c r="BV124" s="337"/>
    </row>
    <row r="125" spans="63:74" x14ac:dyDescent="0.2">
      <c r="BK125" s="337"/>
      <c r="BL125" s="337"/>
      <c r="BM125" s="337"/>
      <c r="BN125" s="337"/>
      <c r="BO125" s="337"/>
      <c r="BP125" s="337"/>
      <c r="BQ125" s="337"/>
      <c r="BR125" s="337"/>
      <c r="BS125" s="337"/>
      <c r="BT125" s="337"/>
      <c r="BU125" s="337"/>
      <c r="BV125" s="337"/>
    </row>
    <row r="126" spans="63:74" x14ac:dyDescent="0.2">
      <c r="BK126" s="337"/>
      <c r="BL126" s="337"/>
      <c r="BM126" s="337"/>
      <c r="BN126" s="337"/>
      <c r="BO126" s="337"/>
      <c r="BP126" s="337"/>
      <c r="BQ126" s="337"/>
      <c r="BR126" s="337"/>
      <c r="BS126" s="337"/>
      <c r="BT126" s="337"/>
      <c r="BU126" s="337"/>
      <c r="BV126" s="337"/>
    </row>
    <row r="127" spans="63:74" x14ac:dyDescent="0.2">
      <c r="BK127" s="337"/>
      <c r="BL127" s="337"/>
      <c r="BM127" s="337"/>
      <c r="BN127" s="337"/>
      <c r="BO127" s="337"/>
      <c r="BP127" s="337"/>
      <c r="BQ127" s="337"/>
      <c r="BR127" s="337"/>
      <c r="BS127" s="337"/>
      <c r="BT127" s="337"/>
      <c r="BU127" s="337"/>
      <c r="BV127" s="337"/>
    </row>
    <row r="128" spans="63:74" x14ac:dyDescent="0.2">
      <c r="BK128" s="337"/>
      <c r="BL128" s="337"/>
      <c r="BM128" s="337"/>
      <c r="BN128" s="337"/>
      <c r="BO128" s="337"/>
      <c r="BP128" s="337"/>
      <c r="BQ128" s="337"/>
      <c r="BR128" s="337"/>
      <c r="BS128" s="337"/>
      <c r="BT128" s="337"/>
      <c r="BU128" s="337"/>
      <c r="BV128" s="337"/>
    </row>
    <row r="129" spans="63:74" x14ac:dyDescent="0.2">
      <c r="BK129" s="337"/>
      <c r="BL129" s="337"/>
      <c r="BM129" s="337"/>
      <c r="BN129" s="337"/>
      <c r="BO129" s="337"/>
      <c r="BP129" s="337"/>
      <c r="BQ129" s="337"/>
      <c r="BR129" s="337"/>
      <c r="BS129" s="337"/>
      <c r="BT129" s="337"/>
      <c r="BU129" s="337"/>
      <c r="BV129" s="337"/>
    </row>
    <row r="130" spans="63:74" x14ac:dyDescent="0.2">
      <c r="BK130" s="337"/>
      <c r="BL130" s="337"/>
      <c r="BM130" s="337"/>
      <c r="BN130" s="337"/>
      <c r="BO130" s="337"/>
      <c r="BP130" s="337"/>
      <c r="BQ130" s="337"/>
      <c r="BR130" s="337"/>
      <c r="BS130" s="337"/>
      <c r="BT130" s="337"/>
      <c r="BU130" s="337"/>
      <c r="BV130" s="337"/>
    </row>
    <row r="131" spans="63:74" x14ac:dyDescent="0.2">
      <c r="BK131" s="337"/>
      <c r="BL131" s="337"/>
      <c r="BM131" s="337"/>
      <c r="BN131" s="337"/>
      <c r="BO131" s="337"/>
      <c r="BP131" s="337"/>
      <c r="BQ131" s="337"/>
      <c r="BR131" s="337"/>
      <c r="BS131" s="337"/>
      <c r="BT131" s="337"/>
      <c r="BU131" s="337"/>
      <c r="BV131" s="337"/>
    </row>
    <row r="132" spans="63:74" x14ac:dyDescent="0.2">
      <c r="BK132" s="337"/>
      <c r="BL132" s="337"/>
      <c r="BM132" s="337"/>
      <c r="BN132" s="337"/>
      <c r="BO132" s="337"/>
      <c r="BP132" s="337"/>
      <c r="BQ132" s="337"/>
      <c r="BR132" s="337"/>
      <c r="BS132" s="337"/>
      <c r="BT132" s="337"/>
      <c r="BU132" s="337"/>
      <c r="BV132" s="337"/>
    </row>
    <row r="133" spans="63:74" x14ac:dyDescent="0.2">
      <c r="BK133" s="337"/>
      <c r="BL133" s="337"/>
      <c r="BM133" s="337"/>
      <c r="BN133" s="337"/>
      <c r="BO133" s="337"/>
      <c r="BP133" s="337"/>
      <c r="BQ133" s="337"/>
      <c r="BR133" s="337"/>
      <c r="BS133" s="337"/>
      <c r="BT133" s="337"/>
      <c r="BU133" s="337"/>
      <c r="BV133" s="337"/>
    </row>
    <row r="134" spans="63:74" x14ac:dyDescent="0.2">
      <c r="BK134" s="337"/>
      <c r="BL134" s="337"/>
      <c r="BM134" s="337"/>
      <c r="BN134" s="337"/>
      <c r="BO134" s="337"/>
      <c r="BP134" s="337"/>
      <c r="BQ134" s="337"/>
      <c r="BR134" s="337"/>
      <c r="BS134" s="337"/>
      <c r="BT134" s="337"/>
      <c r="BU134" s="337"/>
      <c r="BV134" s="337"/>
    </row>
    <row r="135" spans="63:74" x14ac:dyDescent="0.2">
      <c r="BK135" s="337"/>
      <c r="BL135" s="337"/>
      <c r="BM135" s="337"/>
      <c r="BN135" s="337"/>
      <c r="BO135" s="337"/>
      <c r="BP135" s="337"/>
      <c r="BQ135" s="337"/>
      <c r="BR135" s="337"/>
      <c r="BS135" s="337"/>
      <c r="BT135" s="337"/>
      <c r="BU135" s="337"/>
      <c r="BV135" s="337"/>
    </row>
    <row r="136" spans="63:74" x14ac:dyDescent="0.2">
      <c r="BK136" s="337"/>
      <c r="BL136" s="337"/>
      <c r="BM136" s="337"/>
      <c r="BN136" s="337"/>
      <c r="BO136" s="337"/>
      <c r="BP136" s="337"/>
      <c r="BQ136" s="337"/>
      <c r="BR136" s="337"/>
      <c r="BS136" s="337"/>
      <c r="BT136" s="337"/>
      <c r="BU136" s="337"/>
      <c r="BV136" s="337"/>
    </row>
    <row r="137" spans="63:74" x14ac:dyDescent="0.2">
      <c r="BK137" s="337"/>
      <c r="BL137" s="337"/>
      <c r="BM137" s="337"/>
      <c r="BN137" s="337"/>
      <c r="BO137" s="337"/>
      <c r="BP137" s="337"/>
      <c r="BQ137" s="337"/>
      <c r="BR137" s="337"/>
      <c r="BS137" s="337"/>
      <c r="BT137" s="337"/>
      <c r="BU137" s="337"/>
      <c r="BV137" s="337"/>
    </row>
    <row r="138" spans="63:74" x14ac:dyDescent="0.2">
      <c r="BK138" s="337"/>
      <c r="BL138" s="337"/>
      <c r="BM138" s="337"/>
      <c r="BN138" s="337"/>
      <c r="BO138" s="337"/>
      <c r="BP138" s="337"/>
      <c r="BQ138" s="337"/>
      <c r="BR138" s="337"/>
      <c r="BS138" s="337"/>
      <c r="BT138" s="337"/>
      <c r="BU138" s="337"/>
      <c r="BV138" s="337"/>
    </row>
    <row r="139" spans="63:74" x14ac:dyDescent="0.2">
      <c r="BK139" s="337"/>
      <c r="BL139" s="337"/>
      <c r="BM139" s="337"/>
      <c r="BN139" s="337"/>
      <c r="BO139" s="337"/>
      <c r="BP139" s="337"/>
      <c r="BQ139" s="337"/>
      <c r="BR139" s="337"/>
      <c r="BS139" s="337"/>
      <c r="BT139" s="337"/>
      <c r="BU139" s="337"/>
      <c r="BV139" s="337"/>
    </row>
    <row r="140" spans="63:74" x14ac:dyDescent="0.2">
      <c r="BK140" s="337"/>
      <c r="BL140" s="337"/>
      <c r="BM140" s="337"/>
      <c r="BN140" s="337"/>
      <c r="BO140" s="337"/>
      <c r="BP140" s="337"/>
      <c r="BQ140" s="337"/>
      <c r="BR140" s="337"/>
      <c r="BS140" s="337"/>
      <c r="BT140" s="337"/>
      <c r="BU140" s="337"/>
      <c r="BV140" s="337"/>
    </row>
    <row r="141" spans="63:74" x14ac:dyDescent="0.2">
      <c r="BK141" s="337"/>
      <c r="BL141" s="337"/>
      <c r="BM141" s="337"/>
      <c r="BN141" s="337"/>
      <c r="BO141" s="337"/>
      <c r="BP141" s="337"/>
      <c r="BQ141" s="337"/>
      <c r="BR141" s="337"/>
      <c r="BS141" s="337"/>
      <c r="BT141" s="337"/>
      <c r="BU141" s="337"/>
      <c r="BV141" s="337"/>
    </row>
    <row r="142" spans="63:74" x14ac:dyDescent="0.2">
      <c r="BK142" s="337"/>
      <c r="BL142" s="337"/>
      <c r="BM142" s="337"/>
      <c r="BN142" s="337"/>
      <c r="BO142" s="337"/>
      <c r="BP142" s="337"/>
      <c r="BQ142" s="337"/>
      <c r="BR142" s="337"/>
      <c r="BS142" s="337"/>
      <c r="BT142" s="337"/>
      <c r="BU142" s="337"/>
      <c r="BV142" s="337"/>
    </row>
    <row r="143" spans="63:74" x14ac:dyDescent="0.2">
      <c r="BK143" s="337"/>
      <c r="BL143" s="337"/>
      <c r="BM143" s="337"/>
      <c r="BN143" s="337"/>
      <c r="BO143" s="337"/>
      <c r="BP143" s="337"/>
      <c r="BQ143" s="337"/>
      <c r="BR143" s="337"/>
      <c r="BS143" s="337"/>
      <c r="BT143" s="337"/>
      <c r="BU143" s="337"/>
      <c r="BV143" s="337"/>
    </row>
    <row r="144" spans="63:74" x14ac:dyDescent="0.2">
      <c r="BK144" s="337"/>
      <c r="BL144" s="337"/>
      <c r="BM144" s="337"/>
      <c r="BN144" s="337"/>
      <c r="BO144" s="337"/>
      <c r="BP144" s="337"/>
      <c r="BQ144" s="337"/>
      <c r="BR144" s="337"/>
      <c r="BS144" s="337"/>
      <c r="BT144" s="337"/>
      <c r="BU144" s="337"/>
      <c r="BV144" s="337"/>
    </row>
  </sheetData>
  <mergeCells count="24">
    <mergeCell ref="B71:Q71"/>
    <mergeCell ref="B73:Q73"/>
    <mergeCell ref="AA3:AL3"/>
    <mergeCell ref="AM3:AX3"/>
    <mergeCell ref="B77:Q77"/>
    <mergeCell ref="B74:Q74"/>
    <mergeCell ref="B75:Q75"/>
    <mergeCell ref="B72:Q72"/>
    <mergeCell ref="B76:Q76"/>
    <mergeCell ref="A1:A2"/>
    <mergeCell ref="AY3:BJ3"/>
    <mergeCell ref="BK3:BV3"/>
    <mergeCell ref="B1:AL1"/>
    <mergeCell ref="C3:N3"/>
    <mergeCell ref="O3:Z3"/>
    <mergeCell ref="B79:Q79"/>
    <mergeCell ref="B78:Q78"/>
    <mergeCell ref="B84:Q84"/>
    <mergeCell ref="B85:Q85"/>
    <mergeCell ref="B86:Q86"/>
    <mergeCell ref="B80:Q80"/>
    <mergeCell ref="B81:Q81"/>
    <mergeCell ref="B82:Q82"/>
    <mergeCell ref="B83:Q83"/>
  </mergeCells>
  <phoneticPr fontId="6"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W5" activePane="bottomRight" state="frozen"/>
      <selection activeCell="BF63" sqref="BF63"/>
      <selection pane="topRight" activeCell="BF63" sqref="BF63"/>
      <selection pane="bottomLeft" activeCell="BF63" sqref="BF63"/>
      <selection pane="bottomRight" activeCell="BD40" sqref="BD40"/>
    </sheetView>
  </sheetViews>
  <sheetFormatPr defaultColWidth="9.5703125" defaultRowHeight="11.25" x14ac:dyDescent="0.2"/>
  <cols>
    <col min="1" max="1" width="8.5703125" style="13" customWidth="1"/>
    <col min="2" max="2" width="40.28515625" style="13" customWidth="1"/>
    <col min="3" max="3" width="8.5703125" style="13" bestFit="1" customWidth="1"/>
    <col min="4" max="50" width="6.5703125" style="13" customWidth="1"/>
    <col min="51" max="55" width="6.5703125" style="415" customWidth="1"/>
    <col min="56" max="58" width="6.5703125" style="652" customWidth="1"/>
    <col min="59" max="62" width="6.5703125" style="415" customWidth="1"/>
    <col min="63" max="74" width="6.5703125" style="13" customWidth="1"/>
    <col min="75" max="16384" width="9.5703125" style="13"/>
  </cols>
  <sheetData>
    <row r="1" spans="1:74" ht="13.35" customHeight="1" x14ac:dyDescent="0.2">
      <c r="A1" s="792" t="s">
        <v>995</v>
      </c>
      <c r="B1" s="808" t="s">
        <v>1213</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c r="AM1" s="262"/>
    </row>
    <row r="2" spans="1:74" ht="12.75" x14ac:dyDescent="0.2">
      <c r="A2" s="793"/>
      <c r="B2" s="541" t="str">
        <f>"U.S. Energy Information Administration  |  Short-Term Energy Outlook  - "&amp;Dates!D1</f>
        <v>U.S. Energy Information Administration  |  Short-Term Energy Outlook  - July 2018</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62"/>
    </row>
    <row r="3" spans="1:74" s="12" customFormat="1" ht="12.75" x14ac:dyDescent="0.2">
      <c r="A3" s="14"/>
      <c r="B3" s="15"/>
      <c r="C3" s="801">
        <f>Dates!D3</f>
        <v>2014</v>
      </c>
      <c r="D3" s="797"/>
      <c r="E3" s="797"/>
      <c r="F3" s="797"/>
      <c r="G3" s="797"/>
      <c r="H3" s="797"/>
      <c r="I3" s="797"/>
      <c r="J3" s="797"/>
      <c r="K3" s="797"/>
      <c r="L3" s="797"/>
      <c r="M3" s="797"/>
      <c r="N3" s="798"/>
      <c r="O3" s="801">
        <f>C3+1</f>
        <v>2015</v>
      </c>
      <c r="P3" s="802"/>
      <c r="Q3" s="802"/>
      <c r="R3" s="802"/>
      <c r="S3" s="802"/>
      <c r="T3" s="802"/>
      <c r="U3" s="802"/>
      <c r="V3" s="802"/>
      <c r="W3" s="802"/>
      <c r="X3" s="797"/>
      <c r="Y3" s="797"/>
      <c r="Z3" s="798"/>
      <c r="AA3" s="794">
        <f>O3+1</f>
        <v>2016</v>
      </c>
      <c r="AB3" s="797"/>
      <c r="AC3" s="797"/>
      <c r="AD3" s="797"/>
      <c r="AE3" s="797"/>
      <c r="AF3" s="797"/>
      <c r="AG3" s="797"/>
      <c r="AH3" s="797"/>
      <c r="AI3" s="797"/>
      <c r="AJ3" s="797"/>
      <c r="AK3" s="797"/>
      <c r="AL3" s="798"/>
      <c r="AM3" s="794">
        <f>AA3+1</f>
        <v>2017</v>
      </c>
      <c r="AN3" s="797"/>
      <c r="AO3" s="797"/>
      <c r="AP3" s="797"/>
      <c r="AQ3" s="797"/>
      <c r="AR3" s="797"/>
      <c r="AS3" s="797"/>
      <c r="AT3" s="797"/>
      <c r="AU3" s="797"/>
      <c r="AV3" s="797"/>
      <c r="AW3" s="797"/>
      <c r="AX3" s="798"/>
      <c r="AY3" s="794">
        <f>AM3+1</f>
        <v>2018</v>
      </c>
      <c r="AZ3" s="795"/>
      <c r="BA3" s="795"/>
      <c r="BB3" s="795"/>
      <c r="BC3" s="795"/>
      <c r="BD3" s="795"/>
      <c r="BE3" s="795"/>
      <c r="BF3" s="795"/>
      <c r="BG3" s="795"/>
      <c r="BH3" s="795"/>
      <c r="BI3" s="795"/>
      <c r="BJ3" s="796"/>
      <c r="BK3" s="794">
        <f>AY3+1</f>
        <v>2019</v>
      </c>
      <c r="BL3" s="797"/>
      <c r="BM3" s="797"/>
      <c r="BN3" s="797"/>
      <c r="BO3" s="797"/>
      <c r="BP3" s="797"/>
      <c r="BQ3" s="797"/>
      <c r="BR3" s="797"/>
      <c r="BS3" s="797"/>
      <c r="BT3" s="797"/>
      <c r="BU3" s="797"/>
      <c r="BV3" s="79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49"/>
      <c r="B5" s="50" t="s">
        <v>116</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653"/>
      <c r="BE5" s="653"/>
      <c r="BF5" s="653"/>
      <c r="BG5" s="653"/>
      <c r="BH5" s="653"/>
      <c r="BI5" s="653"/>
      <c r="BJ5" s="51"/>
      <c r="BK5" s="51"/>
      <c r="BL5" s="51"/>
      <c r="BM5" s="51"/>
      <c r="BN5" s="51"/>
      <c r="BO5" s="51"/>
      <c r="BP5" s="51"/>
      <c r="BQ5" s="51"/>
      <c r="BR5" s="51"/>
      <c r="BS5" s="51"/>
      <c r="BT5" s="51"/>
      <c r="BU5" s="51"/>
      <c r="BV5" s="51"/>
    </row>
    <row r="6" spans="1:74" ht="11.1" customHeight="1" x14ac:dyDescent="0.2">
      <c r="A6" s="52" t="s">
        <v>656</v>
      </c>
      <c r="B6" s="151" t="s">
        <v>604</v>
      </c>
      <c r="C6" s="216">
        <v>94.617000000000004</v>
      </c>
      <c r="D6" s="216">
        <v>100.81699999999999</v>
      </c>
      <c r="E6" s="216">
        <v>100.804</v>
      </c>
      <c r="F6" s="216">
        <v>102.069</v>
      </c>
      <c r="G6" s="216">
        <v>102.17700000000001</v>
      </c>
      <c r="H6" s="216">
        <v>105.794</v>
      </c>
      <c r="I6" s="216">
        <v>103.58799999999999</v>
      </c>
      <c r="J6" s="216">
        <v>96.534999999999997</v>
      </c>
      <c r="K6" s="216">
        <v>93.212000000000003</v>
      </c>
      <c r="L6" s="216">
        <v>84.397000000000006</v>
      </c>
      <c r="M6" s="216">
        <v>75.789000000000001</v>
      </c>
      <c r="N6" s="216">
        <v>59.29</v>
      </c>
      <c r="O6" s="216">
        <v>47.216999999999999</v>
      </c>
      <c r="P6" s="216">
        <v>50.584000000000003</v>
      </c>
      <c r="Q6" s="216">
        <v>47.823</v>
      </c>
      <c r="R6" s="216">
        <v>54.453000000000003</v>
      </c>
      <c r="S6" s="216">
        <v>59.265000000000001</v>
      </c>
      <c r="T6" s="216">
        <v>59.819000000000003</v>
      </c>
      <c r="U6" s="216">
        <v>50.901000000000003</v>
      </c>
      <c r="V6" s="216">
        <v>42.866999999999997</v>
      </c>
      <c r="W6" s="216">
        <v>45.478999999999999</v>
      </c>
      <c r="X6" s="216">
        <v>46.222999999999999</v>
      </c>
      <c r="Y6" s="216">
        <v>42.442999999999998</v>
      </c>
      <c r="Z6" s="216">
        <v>37.189</v>
      </c>
      <c r="AA6" s="216">
        <v>31.683</v>
      </c>
      <c r="AB6" s="216">
        <v>30.323</v>
      </c>
      <c r="AC6" s="216">
        <v>37.545000000000002</v>
      </c>
      <c r="AD6" s="216">
        <v>40.753999999999998</v>
      </c>
      <c r="AE6" s="216">
        <v>46.712000000000003</v>
      </c>
      <c r="AF6" s="216">
        <v>48.756999999999998</v>
      </c>
      <c r="AG6" s="216">
        <v>44.651000000000003</v>
      </c>
      <c r="AH6" s="216">
        <v>44.723999999999997</v>
      </c>
      <c r="AI6" s="216">
        <v>45.182000000000002</v>
      </c>
      <c r="AJ6" s="216">
        <v>49.774999999999999</v>
      </c>
      <c r="AK6" s="216">
        <v>45.661000000000001</v>
      </c>
      <c r="AL6" s="216">
        <v>51.972000000000001</v>
      </c>
      <c r="AM6" s="216">
        <v>52.503999999999998</v>
      </c>
      <c r="AN6" s="216">
        <v>53.468000000000004</v>
      </c>
      <c r="AO6" s="216">
        <v>49.328000000000003</v>
      </c>
      <c r="AP6" s="216">
        <v>51.06</v>
      </c>
      <c r="AQ6" s="216">
        <v>48.475999999999999</v>
      </c>
      <c r="AR6" s="216">
        <v>45.177999999999997</v>
      </c>
      <c r="AS6" s="216">
        <v>46.63</v>
      </c>
      <c r="AT6" s="216">
        <v>48.036999999999999</v>
      </c>
      <c r="AU6" s="216">
        <v>49.822000000000003</v>
      </c>
      <c r="AV6" s="216">
        <v>51.578000000000003</v>
      </c>
      <c r="AW6" s="216">
        <v>56.639000000000003</v>
      </c>
      <c r="AX6" s="216">
        <v>57.881</v>
      </c>
      <c r="AY6" s="216">
        <v>63.698</v>
      </c>
      <c r="AZ6" s="216">
        <v>62.228999999999999</v>
      </c>
      <c r="BA6" s="216">
        <v>62.725000000000001</v>
      </c>
      <c r="BB6" s="216">
        <v>66.254000000000005</v>
      </c>
      <c r="BC6" s="216">
        <v>69.98</v>
      </c>
      <c r="BD6" s="216">
        <v>67.87</v>
      </c>
      <c r="BE6" s="327">
        <v>70</v>
      </c>
      <c r="BF6" s="327">
        <v>69</v>
      </c>
      <c r="BG6" s="327">
        <v>67</v>
      </c>
      <c r="BH6" s="327">
        <v>65</v>
      </c>
      <c r="BI6" s="327">
        <v>64</v>
      </c>
      <c r="BJ6" s="327">
        <v>63</v>
      </c>
      <c r="BK6" s="327">
        <v>62</v>
      </c>
      <c r="BL6" s="327">
        <v>62</v>
      </c>
      <c r="BM6" s="327">
        <v>62</v>
      </c>
      <c r="BN6" s="327">
        <v>61.5</v>
      </c>
      <c r="BO6" s="327">
        <v>61.5</v>
      </c>
      <c r="BP6" s="327">
        <v>61.5</v>
      </c>
      <c r="BQ6" s="327">
        <v>61.5</v>
      </c>
      <c r="BR6" s="327">
        <v>61.5</v>
      </c>
      <c r="BS6" s="327">
        <v>62</v>
      </c>
      <c r="BT6" s="327">
        <v>63</v>
      </c>
      <c r="BU6" s="327">
        <v>63</v>
      </c>
      <c r="BV6" s="327">
        <v>63</v>
      </c>
    </row>
    <row r="7" spans="1:74" ht="11.1" customHeight="1" x14ac:dyDescent="0.2">
      <c r="A7" s="52" t="s">
        <v>104</v>
      </c>
      <c r="B7" s="151" t="s">
        <v>103</v>
      </c>
      <c r="C7" s="216">
        <v>108.11799999999999</v>
      </c>
      <c r="D7" s="216">
        <v>108.901</v>
      </c>
      <c r="E7" s="216">
        <v>107.48099999999999</v>
      </c>
      <c r="F7" s="216">
        <v>107.755</v>
      </c>
      <c r="G7" s="216">
        <v>109.539</v>
      </c>
      <c r="H7" s="216">
        <v>111.795</v>
      </c>
      <c r="I7" s="216">
        <v>106.768</v>
      </c>
      <c r="J7" s="216">
        <v>101.608</v>
      </c>
      <c r="K7" s="216">
        <v>97.090999999999994</v>
      </c>
      <c r="L7" s="216">
        <v>87.424999999999997</v>
      </c>
      <c r="M7" s="216">
        <v>79.438000000000002</v>
      </c>
      <c r="N7" s="216">
        <v>62.335000000000001</v>
      </c>
      <c r="O7" s="216">
        <v>47.76</v>
      </c>
      <c r="P7" s="216">
        <v>58.095999999999997</v>
      </c>
      <c r="Q7" s="216">
        <v>55.884999999999998</v>
      </c>
      <c r="R7" s="216">
        <v>59.524000000000001</v>
      </c>
      <c r="S7" s="216">
        <v>64.075000000000003</v>
      </c>
      <c r="T7" s="216">
        <v>61.478000000000002</v>
      </c>
      <c r="U7" s="216">
        <v>56.561</v>
      </c>
      <c r="V7" s="216">
        <v>46.515000000000001</v>
      </c>
      <c r="W7" s="216">
        <v>47.622999999999998</v>
      </c>
      <c r="X7" s="216">
        <v>48.43</v>
      </c>
      <c r="Y7" s="216">
        <v>44.268000000000001</v>
      </c>
      <c r="Z7" s="216">
        <v>38.005000000000003</v>
      </c>
      <c r="AA7" s="216">
        <v>30.7</v>
      </c>
      <c r="AB7" s="216">
        <v>32.182000000000002</v>
      </c>
      <c r="AC7" s="216">
        <v>38.21</v>
      </c>
      <c r="AD7" s="216">
        <v>41.582999999999998</v>
      </c>
      <c r="AE7" s="216">
        <v>46.741999999999997</v>
      </c>
      <c r="AF7" s="216">
        <v>48.247</v>
      </c>
      <c r="AG7" s="216">
        <v>44.951999999999998</v>
      </c>
      <c r="AH7" s="216">
        <v>45.843000000000004</v>
      </c>
      <c r="AI7" s="216">
        <v>46.567999999999998</v>
      </c>
      <c r="AJ7" s="216">
        <v>49.521999999999998</v>
      </c>
      <c r="AK7" s="216">
        <v>44.734000000000002</v>
      </c>
      <c r="AL7" s="216">
        <v>53.289000000000001</v>
      </c>
      <c r="AM7" s="216">
        <v>54.576999999999998</v>
      </c>
      <c r="AN7" s="216">
        <v>54.87</v>
      </c>
      <c r="AO7" s="216">
        <v>51.588999999999999</v>
      </c>
      <c r="AP7" s="216">
        <v>52.308</v>
      </c>
      <c r="AQ7" s="216">
        <v>50.326999999999998</v>
      </c>
      <c r="AR7" s="216">
        <v>46.368000000000002</v>
      </c>
      <c r="AS7" s="216">
        <v>48.478999999999999</v>
      </c>
      <c r="AT7" s="216">
        <v>51.704000000000001</v>
      </c>
      <c r="AU7" s="216">
        <v>56.152999999999999</v>
      </c>
      <c r="AV7" s="216">
        <v>57.508000000000003</v>
      </c>
      <c r="AW7" s="216">
        <v>62.713999999999999</v>
      </c>
      <c r="AX7" s="216">
        <v>64.373999999999995</v>
      </c>
      <c r="AY7" s="216">
        <v>69.076999999999998</v>
      </c>
      <c r="AZ7" s="216">
        <v>65.317999999999998</v>
      </c>
      <c r="BA7" s="216">
        <v>66.016999999999996</v>
      </c>
      <c r="BB7" s="216">
        <v>72.105999999999995</v>
      </c>
      <c r="BC7" s="216">
        <v>76.98</v>
      </c>
      <c r="BD7" s="216">
        <v>74.400000000000006</v>
      </c>
      <c r="BE7" s="327">
        <v>75</v>
      </c>
      <c r="BF7" s="327">
        <v>74</v>
      </c>
      <c r="BG7" s="327">
        <v>73</v>
      </c>
      <c r="BH7" s="327">
        <v>72</v>
      </c>
      <c r="BI7" s="327">
        <v>72</v>
      </c>
      <c r="BJ7" s="327">
        <v>71</v>
      </c>
      <c r="BK7" s="327">
        <v>70</v>
      </c>
      <c r="BL7" s="327">
        <v>70</v>
      </c>
      <c r="BM7" s="327">
        <v>70</v>
      </c>
      <c r="BN7" s="327">
        <v>69</v>
      </c>
      <c r="BO7" s="327">
        <v>69</v>
      </c>
      <c r="BP7" s="327">
        <v>69</v>
      </c>
      <c r="BQ7" s="327">
        <v>68</v>
      </c>
      <c r="BR7" s="327">
        <v>68</v>
      </c>
      <c r="BS7" s="327">
        <v>68</v>
      </c>
      <c r="BT7" s="327">
        <v>68</v>
      </c>
      <c r="BU7" s="327">
        <v>68</v>
      </c>
      <c r="BV7" s="327">
        <v>68</v>
      </c>
    </row>
    <row r="8" spans="1:74" ht="11.1" customHeight="1" x14ac:dyDescent="0.2">
      <c r="A8" s="52" t="s">
        <v>655</v>
      </c>
      <c r="B8" s="649" t="s">
        <v>1216</v>
      </c>
      <c r="C8" s="216">
        <v>89.71</v>
      </c>
      <c r="D8" s="216">
        <v>96.1</v>
      </c>
      <c r="E8" s="216">
        <v>97.13</v>
      </c>
      <c r="F8" s="216">
        <v>97.33</v>
      </c>
      <c r="G8" s="216">
        <v>98.46</v>
      </c>
      <c r="H8" s="216">
        <v>100.26</v>
      </c>
      <c r="I8" s="216">
        <v>98.75</v>
      </c>
      <c r="J8" s="216">
        <v>93.23</v>
      </c>
      <c r="K8" s="216">
        <v>89.38</v>
      </c>
      <c r="L8" s="216">
        <v>82.75</v>
      </c>
      <c r="M8" s="216">
        <v>74.34</v>
      </c>
      <c r="N8" s="216">
        <v>57.36</v>
      </c>
      <c r="O8" s="216">
        <v>44.74</v>
      </c>
      <c r="P8" s="216">
        <v>47.18</v>
      </c>
      <c r="Q8" s="216">
        <v>47.22</v>
      </c>
      <c r="R8" s="216">
        <v>51.62</v>
      </c>
      <c r="S8" s="216">
        <v>57.51</v>
      </c>
      <c r="T8" s="216">
        <v>58.89</v>
      </c>
      <c r="U8" s="216">
        <v>52.42</v>
      </c>
      <c r="V8" s="216">
        <v>43.23</v>
      </c>
      <c r="W8" s="216">
        <v>41.12</v>
      </c>
      <c r="X8" s="216">
        <v>42.03</v>
      </c>
      <c r="Y8" s="216">
        <v>39.049999999999997</v>
      </c>
      <c r="Z8" s="216">
        <v>33.159999999999997</v>
      </c>
      <c r="AA8" s="216">
        <v>27.48</v>
      </c>
      <c r="AB8" s="216">
        <v>26.66</v>
      </c>
      <c r="AC8" s="216">
        <v>32.24</v>
      </c>
      <c r="AD8" s="216">
        <v>35.9</v>
      </c>
      <c r="AE8" s="216">
        <v>40.880000000000003</v>
      </c>
      <c r="AF8" s="216">
        <v>44.13</v>
      </c>
      <c r="AG8" s="216">
        <v>41.48</v>
      </c>
      <c r="AH8" s="216">
        <v>41.21</v>
      </c>
      <c r="AI8" s="216">
        <v>40.86</v>
      </c>
      <c r="AJ8" s="216">
        <v>44.76</v>
      </c>
      <c r="AK8" s="216">
        <v>41.8</v>
      </c>
      <c r="AL8" s="216">
        <v>46.72</v>
      </c>
      <c r="AM8" s="216">
        <v>48.12</v>
      </c>
      <c r="AN8" s="216">
        <v>49.38</v>
      </c>
      <c r="AO8" s="216">
        <v>46.53</v>
      </c>
      <c r="AP8" s="216">
        <v>47.47</v>
      </c>
      <c r="AQ8" s="216">
        <v>47.21</v>
      </c>
      <c r="AR8" s="216">
        <v>44.03</v>
      </c>
      <c r="AS8" s="216">
        <v>44.76</v>
      </c>
      <c r="AT8" s="216">
        <v>47.62</v>
      </c>
      <c r="AU8" s="216">
        <v>50.46</v>
      </c>
      <c r="AV8" s="216">
        <v>51.4</v>
      </c>
      <c r="AW8" s="216">
        <v>56.3</v>
      </c>
      <c r="AX8" s="216">
        <v>57.44</v>
      </c>
      <c r="AY8" s="216">
        <v>59.39</v>
      </c>
      <c r="AZ8" s="216">
        <v>57.94</v>
      </c>
      <c r="BA8" s="216">
        <v>56.76</v>
      </c>
      <c r="BB8" s="216">
        <v>62.753999999999998</v>
      </c>
      <c r="BC8" s="216">
        <v>66.48</v>
      </c>
      <c r="BD8" s="216">
        <v>64.37</v>
      </c>
      <c r="BE8" s="327">
        <v>66.5</v>
      </c>
      <c r="BF8" s="327">
        <v>65.5</v>
      </c>
      <c r="BG8" s="327">
        <v>63.5</v>
      </c>
      <c r="BH8" s="327">
        <v>61.5</v>
      </c>
      <c r="BI8" s="327">
        <v>60.5</v>
      </c>
      <c r="BJ8" s="327">
        <v>59.5</v>
      </c>
      <c r="BK8" s="327">
        <v>58.5</v>
      </c>
      <c r="BL8" s="327">
        <v>58.5</v>
      </c>
      <c r="BM8" s="327">
        <v>58.5</v>
      </c>
      <c r="BN8" s="327">
        <v>58</v>
      </c>
      <c r="BO8" s="327">
        <v>58</v>
      </c>
      <c r="BP8" s="327">
        <v>58</v>
      </c>
      <c r="BQ8" s="327">
        <v>58</v>
      </c>
      <c r="BR8" s="327">
        <v>58</v>
      </c>
      <c r="BS8" s="327">
        <v>58.5</v>
      </c>
      <c r="BT8" s="327">
        <v>59.5</v>
      </c>
      <c r="BU8" s="327">
        <v>59.5</v>
      </c>
      <c r="BV8" s="327">
        <v>59.5</v>
      </c>
    </row>
    <row r="9" spans="1:74" ht="11.1" customHeight="1" x14ac:dyDescent="0.2">
      <c r="A9" s="52" t="s">
        <v>981</v>
      </c>
      <c r="B9" s="649" t="s">
        <v>1215</v>
      </c>
      <c r="C9" s="216">
        <v>93.58</v>
      </c>
      <c r="D9" s="216">
        <v>99.36</v>
      </c>
      <c r="E9" s="216">
        <v>100.09</v>
      </c>
      <c r="F9" s="216">
        <v>100.15</v>
      </c>
      <c r="G9" s="216">
        <v>100.61</v>
      </c>
      <c r="H9" s="216">
        <v>102.51</v>
      </c>
      <c r="I9" s="216">
        <v>101.22</v>
      </c>
      <c r="J9" s="216">
        <v>95.61</v>
      </c>
      <c r="K9" s="216">
        <v>92.26</v>
      </c>
      <c r="L9" s="216">
        <v>84.99</v>
      </c>
      <c r="M9" s="216">
        <v>75.66</v>
      </c>
      <c r="N9" s="216">
        <v>60.7</v>
      </c>
      <c r="O9" s="216">
        <v>47</v>
      </c>
      <c r="P9" s="216">
        <v>48.92</v>
      </c>
      <c r="Q9" s="216">
        <v>47.99</v>
      </c>
      <c r="R9" s="216">
        <v>53.51</v>
      </c>
      <c r="S9" s="216">
        <v>58.65</v>
      </c>
      <c r="T9" s="216">
        <v>60.12</v>
      </c>
      <c r="U9" s="216">
        <v>53.4</v>
      </c>
      <c r="V9" s="216">
        <v>44.97</v>
      </c>
      <c r="W9" s="216">
        <v>44.38</v>
      </c>
      <c r="X9" s="216">
        <v>44.77</v>
      </c>
      <c r="Y9" s="216">
        <v>41.43</v>
      </c>
      <c r="Z9" s="216">
        <v>35.630000000000003</v>
      </c>
      <c r="AA9" s="216">
        <v>29.99</v>
      </c>
      <c r="AB9" s="216">
        <v>28.53</v>
      </c>
      <c r="AC9" s="216">
        <v>33.82</v>
      </c>
      <c r="AD9" s="216">
        <v>37.71</v>
      </c>
      <c r="AE9" s="216">
        <v>42.88</v>
      </c>
      <c r="AF9" s="216">
        <v>45.96</v>
      </c>
      <c r="AG9" s="216">
        <v>43.26</v>
      </c>
      <c r="AH9" s="216">
        <v>42.7</v>
      </c>
      <c r="AI9" s="216">
        <v>42.73</v>
      </c>
      <c r="AJ9" s="216">
        <v>46.85</v>
      </c>
      <c r="AK9" s="216">
        <v>44.06</v>
      </c>
      <c r="AL9" s="216">
        <v>48.66</v>
      </c>
      <c r="AM9" s="216">
        <v>49.99</v>
      </c>
      <c r="AN9" s="216">
        <v>51.24</v>
      </c>
      <c r="AO9" s="216">
        <v>48.65</v>
      </c>
      <c r="AP9" s="216">
        <v>49.47</v>
      </c>
      <c r="AQ9" s="216">
        <v>48.47</v>
      </c>
      <c r="AR9" s="216">
        <v>45.25</v>
      </c>
      <c r="AS9" s="216">
        <v>46.27</v>
      </c>
      <c r="AT9" s="216">
        <v>48.22</v>
      </c>
      <c r="AU9" s="216">
        <v>50.78</v>
      </c>
      <c r="AV9" s="216">
        <v>52.67</v>
      </c>
      <c r="AW9" s="216">
        <v>57.75</v>
      </c>
      <c r="AX9" s="216">
        <v>59.53</v>
      </c>
      <c r="AY9" s="216">
        <v>63.13</v>
      </c>
      <c r="AZ9" s="216">
        <v>61.71</v>
      </c>
      <c r="BA9" s="216">
        <v>60.73</v>
      </c>
      <c r="BB9" s="216">
        <v>65.254000000000005</v>
      </c>
      <c r="BC9" s="216">
        <v>68.98</v>
      </c>
      <c r="BD9" s="216">
        <v>66.87</v>
      </c>
      <c r="BE9" s="327">
        <v>69</v>
      </c>
      <c r="BF9" s="327">
        <v>68</v>
      </c>
      <c r="BG9" s="327">
        <v>66</v>
      </c>
      <c r="BH9" s="327">
        <v>64</v>
      </c>
      <c r="BI9" s="327">
        <v>63</v>
      </c>
      <c r="BJ9" s="327">
        <v>62</v>
      </c>
      <c r="BK9" s="327">
        <v>61</v>
      </c>
      <c r="BL9" s="327">
        <v>61</v>
      </c>
      <c r="BM9" s="327">
        <v>61</v>
      </c>
      <c r="BN9" s="327">
        <v>60.5</v>
      </c>
      <c r="BO9" s="327">
        <v>60.5</v>
      </c>
      <c r="BP9" s="327">
        <v>60.5</v>
      </c>
      <c r="BQ9" s="327">
        <v>60.5</v>
      </c>
      <c r="BR9" s="327">
        <v>60.5</v>
      </c>
      <c r="BS9" s="327">
        <v>61</v>
      </c>
      <c r="BT9" s="327">
        <v>62</v>
      </c>
      <c r="BU9" s="327">
        <v>62</v>
      </c>
      <c r="BV9" s="327">
        <v>62</v>
      </c>
    </row>
    <row r="10" spans="1:74" ht="11.1" customHeight="1" x14ac:dyDescent="0.2">
      <c r="A10" s="49"/>
      <c r="B10" s="50" t="s">
        <v>1217</v>
      </c>
      <c r="C10" s="221"/>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c r="AE10" s="221"/>
      <c r="AF10" s="221"/>
      <c r="AG10" s="221"/>
      <c r="AH10" s="221"/>
      <c r="AI10" s="221"/>
      <c r="AJ10" s="221"/>
      <c r="AK10" s="221"/>
      <c r="AL10" s="221"/>
      <c r="AM10" s="221"/>
      <c r="AN10" s="221"/>
      <c r="AO10" s="221"/>
      <c r="AP10" s="221"/>
      <c r="AQ10" s="221"/>
      <c r="AR10" s="221"/>
      <c r="AS10" s="221"/>
      <c r="AT10" s="221"/>
      <c r="AU10" s="221"/>
      <c r="AV10" s="221"/>
      <c r="AW10" s="221"/>
      <c r="AX10" s="221"/>
      <c r="AY10" s="221"/>
      <c r="AZ10" s="221"/>
      <c r="BA10" s="221"/>
      <c r="BB10" s="221"/>
      <c r="BC10" s="221"/>
      <c r="BD10" s="221"/>
      <c r="BE10" s="412"/>
      <c r="BF10" s="412"/>
      <c r="BG10" s="412"/>
      <c r="BH10" s="412"/>
      <c r="BI10" s="412"/>
      <c r="BJ10" s="412"/>
      <c r="BK10" s="412"/>
      <c r="BL10" s="412"/>
      <c r="BM10" s="412"/>
      <c r="BN10" s="412"/>
      <c r="BO10" s="412"/>
      <c r="BP10" s="412"/>
      <c r="BQ10" s="412"/>
      <c r="BR10" s="412"/>
      <c r="BS10" s="412"/>
      <c r="BT10" s="412"/>
      <c r="BU10" s="412"/>
      <c r="BV10" s="412"/>
    </row>
    <row r="11" spans="1:74" ht="11.1" customHeight="1" x14ac:dyDescent="0.2">
      <c r="A11" s="49"/>
      <c r="B11" s="50" t="s">
        <v>683</v>
      </c>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c r="AS11" s="221"/>
      <c r="AT11" s="221"/>
      <c r="AU11" s="221"/>
      <c r="AV11" s="221"/>
      <c r="AW11" s="221"/>
      <c r="AX11" s="221"/>
      <c r="AY11" s="221"/>
      <c r="AZ11" s="221"/>
      <c r="BA11" s="221"/>
      <c r="BB11" s="221"/>
      <c r="BC11" s="221"/>
      <c r="BD11" s="221"/>
      <c r="BE11" s="412"/>
      <c r="BF11" s="412"/>
      <c r="BG11" s="412"/>
      <c r="BH11" s="412"/>
      <c r="BI11" s="412"/>
      <c r="BJ11" s="412"/>
      <c r="BK11" s="412"/>
      <c r="BL11" s="412"/>
      <c r="BM11" s="412"/>
      <c r="BN11" s="412"/>
      <c r="BO11" s="412"/>
      <c r="BP11" s="412"/>
      <c r="BQ11" s="412"/>
      <c r="BR11" s="412"/>
      <c r="BS11" s="412"/>
      <c r="BT11" s="412"/>
      <c r="BU11" s="412"/>
      <c r="BV11" s="412"/>
    </row>
    <row r="12" spans="1:74" ht="11.1" customHeight="1" x14ac:dyDescent="0.2">
      <c r="A12" s="52" t="s">
        <v>966</v>
      </c>
      <c r="B12" s="151" t="s">
        <v>684</v>
      </c>
      <c r="C12" s="240">
        <v>260.39999999999998</v>
      </c>
      <c r="D12" s="240">
        <v>269.89999999999998</v>
      </c>
      <c r="E12" s="240">
        <v>285.5</v>
      </c>
      <c r="F12" s="240">
        <v>298.10000000000002</v>
      </c>
      <c r="G12" s="240">
        <v>295.10000000000002</v>
      </c>
      <c r="H12" s="240">
        <v>300.10000000000002</v>
      </c>
      <c r="I12" s="240">
        <v>285.5</v>
      </c>
      <c r="J12" s="240">
        <v>275.89999999999998</v>
      </c>
      <c r="K12" s="240">
        <v>266.89999999999998</v>
      </c>
      <c r="L12" s="240">
        <v>233.3</v>
      </c>
      <c r="M12" s="240">
        <v>211.1</v>
      </c>
      <c r="N12" s="240">
        <v>163.4</v>
      </c>
      <c r="O12" s="240">
        <v>136.6</v>
      </c>
      <c r="P12" s="240">
        <v>163.69999999999999</v>
      </c>
      <c r="Q12" s="240">
        <v>177</v>
      </c>
      <c r="R12" s="240">
        <v>183.5</v>
      </c>
      <c r="S12" s="240">
        <v>208</v>
      </c>
      <c r="T12" s="240">
        <v>212.1</v>
      </c>
      <c r="U12" s="240">
        <v>207.2</v>
      </c>
      <c r="V12" s="240">
        <v>183.8</v>
      </c>
      <c r="W12" s="240">
        <v>160.9</v>
      </c>
      <c r="X12" s="240">
        <v>155.80000000000001</v>
      </c>
      <c r="Y12" s="240">
        <v>142.6</v>
      </c>
      <c r="Z12" s="240">
        <v>135.6</v>
      </c>
      <c r="AA12" s="240">
        <v>118.7</v>
      </c>
      <c r="AB12" s="240">
        <v>104.6</v>
      </c>
      <c r="AC12" s="240">
        <v>133.5</v>
      </c>
      <c r="AD12" s="240">
        <v>147.6</v>
      </c>
      <c r="AE12" s="240">
        <v>161.30000000000001</v>
      </c>
      <c r="AF12" s="240">
        <v>164.3</v>
      </c>
      <c r="AG12" s="240">
        <v>149</v>
      </c>
      <c r="AH12" s="240">
        <v>150.80000000000001</v>
      </c>
      <c r="AI12" s="240">
        <v>151.4</v>
      </c>
      <c r="AJ12" s="240">
        <v>156.80000000000001</v>
      </c>
      <c r="AK12" s="240">
        <v>142.69999999999999</v>
      </c>
      <c r="AL12" s="240">
        <v>158.5</v>
      </c>
      <c r="AM12" s="240">
        <v>162.69999999999999</v>
      </c>
      <c r="AN12" s="240">
        <v>162.5</v>
      </c>
      <c r="AO12" s="240">
        <v>163.4</v>
      </c>
      <c r="AP12" s="240">
        <v>172.3</v>
      </c>
      <c r="AQ12" s="240">
        <v>166.8</v>
      </c>
      <c r="AR12" s="240">
        <v>157.4</v>
      </c>
      <c r="AS12" s="240">
        <v>162.1</v>
      </c>
      <c r="AT12" s="240">
        <v>171.1</v>
      </c>
      <c r="AU12" s="240">
        <v>182.6</v>
      </c>
      <c r="AV12" s="240">
        <v>173</v>
      </c>
      <c r="AW12" s="240">
        <v>180.6</v>
      </c>
      <c r="AX12" s="240">
        <v>172</v>
      </c>
      <c r="AY12" s="240">
        <v>184.9</v>
      </c>
      <c r="AZ12" s="240">
        <v>182.3</v>
      </c>
      <c r="BA12" s="240">
        <v>188.9</v>
      </c>
      <c r="BB12" s="240">
        <v>205.4</v>
      </c>
      <c r="BC12" s="240">
        <v>219.91499999999999</v>
      </c>
      <c r="BD12" s="240">
        <v>215.3382</v>
      </c>
      <c r="BE12" s="333">
        <v>213.01509999999999</v>
      </c>
      <c r="BF12" s="333">
        <v>210.29239999999999</v>
      </c>
      <c r="BG12" s="333">
        <v>208.03469999999999</v>
      </c>
      <c r="BH12" s="333">
        <v>203.0873</v>
      </c>
      <c r="BI12" s="333">
        <v>198.23249999999999</v>
      </c>
      <c r="BJ12" s="333">
        <v>192.4127</v>
      </c>
      <c r="BK12" s="333">
        <v>188.11279999999999</v>
      </c>
      <c r="BL12" s="333">
        <v>191.4066</v>
      </c>
      <c r="BM12" s="333">
        <v>202.959</v>
      </c>
      <c r="BN12" s="333">
        <v>207.47290000000001</v>
      </c>
      <c r="BO12" s="333">
        <v>209.10929999999999</v>
      </c>
      <c r="BP12" s="333">
        <v>209.90309999999999</v>
      </c>
      <c r="BQ12" s="333">
        <v>208.95339999999999</v>
      </c>
      <c r="BR12" s="333">
        <v>205.90799999999999</v>
      </c>
      <c r="BS12" s="333">
        <v>197.74889999999999</v>
      </c>
      <c r="BT12" s="333">
        <v>191.42779999999999</v>
      </c>
      <c r="BU12" s="333">
        <v>187.53059999999999</v>
      </c>
      <c r="BV12" s="333">
        <v>182.85919999999999</v>
      </c>
    </row>
    <row r="13" spans="1:74" ht="11.1" customHeight="1" x14ac:dyDescent="0.2">
      <c r="A13" s="49" t="s">
        <v>982</v>
      </c>
      <c r="B13" s="151" t="s">
        <v>692</v>
      </c>
      <c r="C13" s="240">
        <v>298.10000000000002</v>
      </c>
      <c r="D13" s="240">
        <v>309.10000000000002</v>
      </c>
      <c r="E13" s="240">
        <v>303.10000000000002</v>
      </c>
      <c r="F13" s="240">
        <v>302.7</v>
      </c>
      <c r="G13" s="240">
        <v>298.7</v>
      </c>
      <c r="H13" s="240">
        <v>297.3</v>
      </c>
      <c r="I13" s="240">
        <v>292.10000000000002</v>
      </c>
      <c r="J13" s="240">
        <v>290</v>
      </c>
      <c r="K13" s="240">
        <v>280.60000000000002</v>
      </c>
      <c r="L13" s="240">
        <v>263.89999999999998</v>
      </c>
      <c r="M13" s="240">
        <v>255.8</v>
      </c>
      <c r="N13" s="240">
        <v>198</v>
      </c>
      <c r="O13" s="240">
        <v>161.6</v>
      </c>
      <c r="P13" s="240">
        <v>186.1</v>
      </c>
      <c r="Q13" s="240">
        <v>181.5</v>
      </c>
      <c r="R13" s="240">
        <v>180.5</v>
      </c>
      <c r="S13" s="240">
        <v>197.3</v>
      </c>
      <c r="T13" s="240">
        <v>188.1</v>
      </c>
      <c r="U13" s="240">
        <v>172.9</v>
      </c>
      <c r="V13" s="240">
        <v>156.19999999999999</v>
      </c>
      <c r="W13" s="240">
        <v>155.1</v>
      </c>
      <c r="X13" s="240">
        <v>157.19999999999999</v>
      </c>
      <c r="Y13" s="240">
        <v>145.6</v>
      </c>
      <c r="Z13" s="240">
        <v>117.6</v>
      </c>
      <c r="AA13" s="240">
        <v>101.5</v>
      </c>
      <c r="AB13" s="240">
        <v>104.3</v>
      </c>
      <c r="AC13" s="240">
        <v>118.9</v>
      </c>
      <c r="AD13" s="240">
        <v>125.1</v>
      </c>
      <c r="AE13" s="240">
        <v>143.19999999999999</v>
      </c>
      <c r="AF13" s="240">
        <v>153.1</v>
      </c>
      <c r="AG13" s="240">
        <v>142.6</v>
      </c>
      <c r="AH13" s="240">
        <v>144</v>
      </c>
      <c r="AI13" s="240">
        <v>147.1</v>
      </c>
      <c r="AJ13" s="240">
        <v>159.19999999999999</v>
      </c>
      <c r="AK13" s="240">
        <v>146.9</v>
      </c>
      <c r="AL13" s="240">
        <v>160.6</v>
      </c>
      <c r="AM13" s="240">
        <v>163.6</v>
      </c>
      <c r="AN13" s="240">
        <v>164.1</v>
      </c>
      <c r="AO13" s="240">
        <v>158.1</v>
      </c>
      <c r="AP13" s="240">
        <v>162.69999999999999</v>
      </c>
      <c r="AQ13" s="240">
        <v>155.19999999999999</v>
      </c>
      <c r="AR13" s="240">
        <v>146.5</v>
      </c>
      <c r="AS13" s="240">
        <v>153.30000000000001</v>
      </c>
      <c r="AT13" s="240">
        <v>168.1</v>
      </c>
      <c r="AU13" s="240">
        <v>184.7</v>
      </c>
      <c r="AV13" s="240">
        <v>185.2</v>
      </c>
      <c r="AW13" s="240">
        <v>193.6</v>
      </c>
      <c r="AX13" s="240">
        <v>191.8</v>
      </c>
      <c r="AY13" s="240">
        <v>204.2</v>
      </c>
      <c r="AZ13" s="240">
        <v>197.2</v>
      </c>
      <c r="BA13" s="240">
        <v>195.2</v>
      </c>
      <c r="BB13" s="240">
        <v>209.9</v>
      </c>
      <c r="BC13" s="240">
        <v>220.8826</v>
      </c>
      <c r="BD13" s="240">
        <v>218.2038</v>
      </c>
      <c r="BE13" s="333">
        <v>220.63560000000001</v>
      </c>
      <c r="BF13" s="333">
        <v>223.209</v>
      </c>
      <c r="BG13" s="333">
        <v>223.95240000000001</v>
      </c>
      <c r="BH13" s="333">
        <v>222.71270000000001</v>
      </c>
      <c r="BI13" s="333">
        <v>221.54159999999999</v>
      </c>
      <c r="BJ13" s="333">
        <v>213.0744</v>
      </c>
      <c r="BK13" s="333">
        <v>210.0265</v>
      </c>
      <c r="BL13" s="333">
        <v>210.28870000000001</v>
      </c>
      <c r="BM13" s="333">
        <v>213.0145</v>
      </c>
      <c r="BN13" s="333">
        <v>210.45099999999999</v>
      </c>
      <c r="BO13" s="333">
        <v>210.17009999999999</v>
      </c>
      <c r="BP13" s="333">
        <v>210.482</v>
      </c>
      <c r="BQ13" s="333">
        <v>212.13589999999999</v>
      </c>
      <c r="BR13" s="333">
        <v>214.53639999999999</v>
      </c>
      <c r="BS13" s="333">
        <v>214.9434</v>
      </c>
      <c r="BT13" s="333">
        <v>216.10839999999999</v>
      </c>
      <c r="BU13" s="333">
        <v>216.2099</v>
      </c>
      <c r="BV13" s="333">
        <v>216.2199</v>
      </c>
    </row>
    <row r="14" spans="1:74" ht="11.1" customHeight="1" x14ac:dyDescent="0.2">
      <c r="A14" s="52" t="s">
        <v>659</v>
      </c>
      <c r="B14" s="151" t="s">
        <v>685</v>
      </c>
      <c r="C14" s="240">
        <v>305.89999999999998</v>
      </c>
      <c r="D14" s="240">
        <v>305.10000000000002</v>
      </c>
      <c r="E14" s="240">
        <v>297.89999999999998</v>
      </c>
      <c r="F14" s="240">
        <v>291.10000000000002</v>
      </c>
      <c r="G14" s="240">
        <v>288.3</v>
      </c>
      <c r="H14" s="240">
        <v>287.8</v>
      </c>
      <c r="I14" s="240">
        <v>282.5</v>
      </c>
      <c r="J14" s="240">
        <v>278.39999999999998</v>
      </c>
      <c r="K14" s="240">
        <v>270.10000000000002</v>
      </c>
      <c r="L14" s="240">
        <v>247.6</v>
      </c>
      <c r="M14" s="240">
        <v>237.1</v>
      </c>
      <c r="N14" s="240">
        <v>205</v>
      </c>
      <c r="O14" s="240">
        <v>166.9</v>
      </c>
      <c r="P14" s="240">
        <v>185</v>
      </c>
      <c r="Q14" s="240">
        <v>184.7</v>
      </c>
      <c r="R14" s="240">
        <v>174</v>
      </c>
      <c r="S14" s="240">
        <v>185.2</v>
      </c>
      <c r="T14" s="240">
        <v>181.3</v>
      </c>
      <c r="U14" s="240">
        <v>165.4</v>
      </c>
      <c r="V14" s="240">
        <v>146.1</v>
      </c>
      <c r="W14" s="240">
        <v>143.80000000000001</v>
      </c>
      <c r="X14" s="240">
        <v>141.1</v>
      </c>
      <c r="Y14" s="240">
        <v>135.6</v>
      </c>
      <c r="Z14" s="240">
        <v>112.6</v>
      </c>
      <c r="AA14" s="240">
        <v>97.6</v>
      </c>
      <c r="AB14" s="240">
        <v>94.8</v>
      </c>
      <c r="AC14" s="240">
        <v>107</v>
      </c>
      <c r="AD14" s="240">
        <v>111.3</v>
      </c>
      <c r="AE14" s="240">
        <v>129.1</v>
      </c>
      <c r="AF14" s="240">
        <v>140.4</v>
      </c>
      <c r="AG14" s="240">
        <v>130.5</v>
      </c>
      <c r="AH14" s="240">
        <v>130.69999999999999</v>
      </c>
      <c r="AI14" s="240">
        <v>134.1</v>
      </c>
      <c r="AJ14" s="240">
        <v>144.30000000000001</v>
      </c>
      <c r="AK14" s="240">
        <v>138.6</v>
      </c>
      <c r="AL14" s="240">
        <v>150.69999999999999</v>
      </c>
      <c r="AM14" s="240">
        <v>156</v>
      </c>
      <c r="AN14" s="240">
        <v>155.30000000000001</v>
      </c>
      <c r="AO14" s="240">
        <v>149.5</v>
      </c>
      <c r="AP14" s="240">
        <v>149.9</v>
      </c>
      <c r="AQ14" s="240">
        <v>144.69999999999999</v>
      </c>
      <c r="AR14" s="240">
        <v>137.5</v>
      </c>
      <c r="AS14" s="240">
        <v>139.19999999999999</v>
      </c>
      <c r="AT14" s="240">
        <v>152.19999999999999</v>
      </c>
      <c r="AU14" s="240">
        <v>166.8</v>
      </c>
      <c r="AV14" s="240">
        <v>169.5</v>
      </c>
      <c r="AW14" s="240">
        <v>178.1</v>
      </c>
      <c r="AX14" s="240">
        <v>184.1</v>
      </c>
      <c r="AY14" s="240">
        <v>199</v>
      </c>
      <c r="AZ14" s="240">
        <v>188.9</v>
      </c>
      <c r="BA14" s="240">
        <v>184.8</v>
      </c>
      <c r="BB14" s="240">
        <v>198.2</v>
      </c>
      <c r="BC14" s="240">
        <v>216.6936</v>
      </c>
      <c r="BD14" s="240">
        <v>209.8552</v>
      </c>
      <c r="BE14" s="333">
        <v>211.93440000000001</v>
      </c>
      <c r="BF14" s="333">
        <v>213.35429999999999</v>
      </c>
      <c r="BG14" s="333">
        <v>214.7576</v>
      </c>
      <c r="BH14" s="333">
        <v>211.92150000000001</v>
      </c>
      <c r="BI14" s="333">
        <v>214.07419999999999</v>
      </c>
      <c r="BJ14" s="333">
        <v>209.48670000000001</v>
      </c>
      <c r="BK14" s="333">
        <v>210.8879</v>
      </c>
      <c r="BL14" s="333">
        <v>207.6695</v>
      </c>
      <c r="BM14" s="333">
        <v>204.54409999999999</v>
      </c>
      <c r="BN14" s="333">
        <v>199.08080000000001</v>
      </c>
      <c r="BO14" s="333">
        <v>199.4281</v>
      </c>
      <c r="BP14" s="333">
        <v>202.4084</v>
      </c>
      <c r="BQ14" s="333">
        <v>203.56870000000001</v>
      </c>
      <c r="BR14" s="333">
        <v>204.7046</v>
      </c>
      <c r="BS14" s="333">
        <v>205.7567</v>
      </c>
      <c r="BT14" s="333">
        <v>205.02709999999999</v>
      </c>
      <c r="BU14" s="333">
        <v>208.4323</v>
      </c>
      <c r="BV14" s="333">
        <v>211.59190000000001</v>
      </c>
    </row>
    <row r="15" spans="1:74" ht="11.1" customHeight="1" x14ac:dyDescent="0.2">
      <c r="A15" s="49"/>
      <c r="B15" s="50" t="s">
        <v>13</v>
      </c>
      <c r="C15" s="221"/>
      <c r="D15" s="221"/>
      <c r="E15" s="221"/>
      <c r="F15" s="221"/>
      <c r="G15" s="221"/>
      <c r="H15" s="221"/>
      <c r="I15" s="221"/>
      <c r="J15" s="221"/>
      <c r="K15" s="221"/>
      <c r="L15" s="221"/>
      <c r="M15" s="221"/>
      <c r="N15" s="221"/>
      <c r="O15" s="221"/>
      <c r="P15" s="221"/>
      <c r="Q15" s="221"/>
      <c r="R15" s="221"/>
      <c r="S15" s="221"/>
      <c r="T15" s="221"/>
      <c r="U15" s="221"/>
      <c r="V15" s="221"/>
      <c r="W15" s="221"/>
      <c r="X15" s="221"/>
      <c r="Y15" s="221"/>
      <c r="Z15" s="221"/>
      <c r="AA15" s="221"/>
      <c r="AB15" s="221"/>
      <c r="AC15" s="221"/>
      <c r="AD15" s="221"/>
      <c r="AE15" s="221"/>
      <c r="AF15" s="221"/>
      <c r="AG15" s="221"/>
      <c r="AH15" s="221"/>
      <c r="AI15" s="221"/>
      <c r="AJ15" s="221"/>
      <c r="AK15" s="221"/>
      <c r="AL15" s="221"/>
      <c r="AM15" s="221"/>
      <c r="AN15" s="221"/>
      <c r="AO15" s="221"/>
      <c r="AP15" s="221"/>
      <c r="AQ15" s="221"/>
      <c r="AR15" s="221"/>
      <c r="AS15" s="221"/>
      <c r="AT15" s="221"/>
      <c r="AU15" s="221"/>
      <c r="AV15" s="221"/>
      <c r="AW15" s="221"/>
      <c r="AX15" s="221"/>
      <c r="AY15" s="221"/>
      <c r="AZ15" s="221"/>
      <c r="BA15" s="221"/>
      <c r="BB15" s="221"/>
      <c r="BC15" s="221"/>
      <c r="BD15" s="221"/>
      <c r="BE15" s="412"/>
      <c r="BF15" s="412"/>
      <c r="BG15" s="412"/>
      <c r="BH15" s="412"/>
      <c r="BI15" s="412"/>
      <c r="BJ15" s="412"/>
      <c r="BK15" s="412"/>
      <c r="BL15" s="412"/>
      <c r="BM15" s="412"/>
      <c r="BN15" s="412"/>
      <c r="BO15" s="412"/>
      <c r="BP15" s="412"/>
      <c r="BQ15" s="412"/>
      <c r="BR15" s="412"/>
      <c r="BS15" s="412"/>
      <c r="BT15" s="412"/>
      <c r="BU15" s="412"/>
      <c r="BV15" s="412"/>
    </row>
    <row r="16" spans="1:74" ht="11.1" customHeight="1" x14ac:dyDescent="0.2">
      <c r="A16" s="52" t="s">
        <v>983</v>
      </c>
      <c r="B16" s="151" t="s">
        <v>520</v>
      </c>
      <c r="C16" s="240">
        <v>298.7</v>
      </c>
      <c r="D16" s="240">
        <v>299.39999999999998</v>
      </c>
      <c r="E16" s="240">
        <v>294.2</v>
      </c>
      <c r="F16" s="240">
        <v>293.10000000000002</v>
      </c>
      <c r="G16" s="240">
        <v>296.5</v>
      </c>
      <c r="H16" s="240">
        <v>294.5</v>
      </c>
      <c r="I16" s="240">
        <v>290.60000000000002</v>
      </c>
      <c r="J16" s="240">
        <v>291.60000000000002</v>
      </c>
      <c r="K16" s="240">
        <v>283.39999999999998</v>
      </c>
      <c r="L16" s="240">
        <v>257.60000000000002</v>
      </c>
      <c r="M16" s="240">
        <v>243.3</v>
      </c>
      <c r="N16" s="240">
        <v>202.8</v>
      </c>
      <c r="O16" s="240">
        <v>163.30000000000001</v>
      </c>
      <c r="P16" s="240">
        <v>174.7</v>
      </c>
      <c r="Q16" s="240">
        <v>176.6</v>
      </c>
      <c r="R16" s="240">
        <v>173.9</v>
      </c>
      <c r="S16" s="240">
        <v>197.9</v>
      </c>
      <c r="T16" s="240">
        <v>185.5</v>
      </c>
      <c r="U16" s="240">
        <v>169.4</v>
      </c>
      <c r="V16" s="240">
        <v>151.6</v>
      </c>
      <c r="W16" s="240">
        <v>146.5</v>
      </c>
      <c r="X16" s="240">
        <v>147.30000000000001</v>
      </c>
      <c r="Y16" s="240">
        <v>142.4</v>
      </c>
      <c r="Z16" s="240">
        <v>123.2</v>
      </c>
      <c r="AA16" s="240">
        <v>103.8</v>
      </c>
      <c r="AB16" s="240">
        <v>103.2</v>
      </c>
      <c r="AC16" s="240">
        <v>113.3</v>
      </c>
      <c r="AD16" s="240">
        <v>118.7</v>
      </c>
      <c r="AE16" s="240">
        <v>134.19999999999999</v>
      </c>
      <c r="AF16" s="240">
        <v>146.4</v>
      </c>
      <c r="AG16" s="240">
        <v>139.30000000000001</v>
      </c>
      <c r="AH16" s="240">
        <v>133</v>
      </c>
      <c r="AI16" s="240">
        <v>139.4</v>
      </c>
      <c r="AJ16" s="240">
        <v>150.6</v>
      </c>
      <c r="AK16" s="240">
        <v>142.6</v>
      </c>
      <c r="AL16" s="240">
        <v>153.9</v>
      </c>
      <c r="AM16" s="240">
        <v>158.4</v>
      </c>
      <c r="AN16" s="240">
        <v>161.5</v>
      </c>
      <c r="AO16" s="240">
        <v>155.4</v>
      </c>
      <c r="AP16" s="240">
        <v>159.5</v>
      </c>
      <c r="AQ16" s="240">
        <v>149.19999999999999</v>
      </c>
      <c r="AR16" s="240">
        <v>143.4</v>
      </c>
      <c r="AS16" s="240">
        <v>147.80000000000001</v>
      </c>
      <c r="AT16" s="240">
        <v>161.30000000000001</v>
      </c>
      <c r="AU16" s="240">
        <v>179.5</v>
      </c>
      <c r="AV16" s="240">
        <v>174.3</v>
      </c>
      <c r="AW16" s="240">
        <v>183.1</v>
      </c>
      <c r="AX16" s="240">
        <v>186.9</v>
      </c>
      <c r="AY16" s="240">
        <v>201.2</v>
      </c>
      <c r="AZ16" s="240">
        <v>197</v>
      </c>
      <c r="BA16" s="240">
        <v>192.4</v>
      </c>
      <c r="BB16" s="240">
        <v>208.1</v>
      </c>
      <c r="BC16" s="240">
        <v>219.68700000000001</v>
      </c>
      <c r="BD16" s="240">
        <v>216.60839999999999</v>
      </c>
      <c r="BE16" s="333">
        <v>218.57040000000001</v>
      </c>
      <c r="BF16" s="333">
        <v>220.1653</v>
      </c>
      <c r="BG16" s="333">
        <v>220.8647</v>
      </c>
      <c r="BH16" s="333">
        <v>217.7653</v>
      </c>
      <c r="BI16" s="333">
        <v>218.5018</v>
      </c>
      <c r="BJ16" s="333">
        <v>211.93709999999999</v>
      </c>
      <c r="BK16" s="333">
        <v>210.83850000000001</v>
      </c>
      <c r="BL16" s="333">
        <v>207.0284</v>
      </c>
      <c r="BM16" s="333">
        <v>209.07810000000001</v>
      </c>
      <c r="BN16" s="333">
        <v>206.2782</v>
      </c>
      <c r="BO16" s="333">
        <v>206.10669999999999</v>
      </c>
      <c r="BP16" s="333">
        <v>208.47389999999999</v>
      </c>
      <c r="BQ16" s="333">
        <v>209.8133</v>
      </c>
      <c r="BR16" s="333">
        <v>211.56</v>
      </c>
      <c r="BS16" s="333">
        <v>212.08840000000001</v>
      </c>
      <c r="BT16" s="333">
        <v>211.0849</v>
      </c>
      <c r="BU16" s="333">
        <v>213.06219999999999</v>
      </c>
      <c r="BV16" s="333">
        <v>214.66839999999999</v>
      </c>
    </row>
    <row r="17" spans="1:74" ht="11.1" customHeight="1" x14ac:dyDescent="0.2">
      <c r="A17" s="52" t="s">
        <v>660</v>
      </c>
      <c r="B17" s="151" t="s">
        <v>118</v>
      </c>
      <c r="C17" s="240">
        <v>248.1</v>
      </c>
      <c r="D17" s="240">
        <v>253.2</v>
      </c>
      <c r="E17" s="240">
        <v>247.6</v>
      </c>
      <c r="F17" s="240">
        <v>246.4</v>
      </c>
      <c r="G17" s="240">
        <v>242</v>
      </c>
      <c r="H17" s="240">
        <v>242.3</v>
      </c>
      <c r="I17" s="240">
        <v>245.5</v>
      </c>
      <c r="J17" s="240">
        <v>247.1</v>
      </c>
      <c r="K17" s="240">
        <v>236.2</v>
      </c>
      <c r="L17" s="240">
        <v>219.4</v>
      </c>
      <c r="M17" s="240">
        <v>194.6</v>
      </c>
      <c r="N17" s="240">
        <v>167.6</v>
      </c>
      <c r="O17" s="240">
        <v>126.4</v>
      </c>
      <c r="P17" s="240">
        <v>137.6</v>
      </c>
      <c r="Q17" s="240">
        <v>146.5</v>
      </c>
      <c r="R17" s="240">
        <v>151.6</v>
      </c>
      <c r="S17" s="240">
        <v>154.30000000000001</v>
      </c>
      <c r="T17" s="240">
        <v>154.9</v>
      </c>
      <c r="U17" s="240">
        <v>136.30000000000001</v>
      </c>
      <c r="V17" s="240">
        <v>120.7</v>
      </c>
      <c r="W17" s="240">
        <v>110.7</v>
      </c>
      <c r="X17" s="240">
        <v>109.4</v>
      </c>
      <c r="Y17" s="240">
        <v>104.3</v>
      </c>
      <c r="Z17" s="240">
        <v>91.9</v>
      </c>
      <c r="AA17" s="240">
        <v>71</v>
      </c>
      <c r="AB17" s="240">
        <v>63.2</v>
      </c>
      <c r="AC17" s="240">
        <v>69.3</v>
      </c>
      <c r="AD17" s="240">
        <v>78.2</v>
      </c>
      <c r="AE17" s="240">
        <v>92.2</v>
      </c>
      <c r="AF17" s="240">
        <v>98.3</v>
      </c>
      <c r="AG17" s="240">
        <v>103</v>
      </c>
      <c r="AH17" s="240">
        <v>99</v>
      </c>
      <c r="AI17" s="240">
        <v>107.6</v>
      </c>
      <c r="AJ17" s="240">
        <v>111.5</v>
      </c>
      <c r="AK17" s="240">
        <v>110.6</v>
      </c>
      <c r="AL17" s="240">
        <v>123</v>
      </c>
      <c r="AM17" s="240">
        <v>130.9</v>
      </c>
      <c r="AN17" s="240">
        <v>129.1</v>
      </c>
      <c r="AO17" s="240">
        <v>123.9</v>
      </c>
      <c r="AP17" s="240">
        <v>120.1</v>
      </c>
      <c r="AQ17" s="240">
        <v>121.3</v>
      </c>
      <c r="AR17" s="240">
        <v>119.5</v>
      </c>
      <c r="AS17" s="240">
        <v>121.1</v>
      </c>
      <c r="AT17" s="240">
        <v>120.4</v>
      </c>
      <c r="AU17" s="240">
        <v>131.4</v>
      </c>
      <c r="AV17" s="240">
        <v>130.4</v>
      </c>
      <c r="AW17" s="240">
        <v>141.30000000000001</v>
      </c>
      <c r="AX17" s="240">
        <v>148.4</v>
      </c>
      <c r="AY17" s="240">
        <v>150.69999999999999</v>
      </c>
      <c r="AZ17" s="240">
        <v>149</v>
      </c>
      <c r="BA17" s="240">
        <v>145.19999999999999</v>
      </c>
      <c r="BB17" s="240">
        <v>159</v>
      </c>
      <c r="BC17" s="240">
        <v>164.6551</v>
      </c>
      <c r="BD17" s="240">
        <v>164.7867</v>
      </c>
      <c r="BE17" s="333">
        <v>165.61590000000001</v>
      </c>
      <c r="BF17" s="333">
        <v>168.91849999999999</v>
      </c>
      <c r="BG17" s="333">
        <v>164.47319999999999</v>
      </c>
      <c r="BH17" s="333">
        <v>158.2199</v>
      </c>
      <c r="BI17" s="333">
        <v>157.79179999999999</v>
      </c>
      <c r="BJ17" s="333">
        <v>155.6268</v>
      </c>
      <c r="BK17" s="333">
        <v>152.13659999999999</v>
      </c>
      <c r="BL17" s="333">
        <v>153.249</v>
      </c>
      <c r="BM17" s="333">
        <v>150.16829999999999</v>
      </c>
      <c r="BN17" s="333">
        <v>146.58930000000001</v>
      </c>
      <c r="BO17" s="333">
        <v>147.8476</v>
      </c>
      <c r="BP17" s="333">
        <v>148.904</v>
      </c>
      <c r="BQ17" s="333">
        <v>147.12100000000001</v>
      </c>
      <c r="BR17" s="333">
        <v>150.7535</v>
      </c>
      <c r="BS17" s="333">
        <v>150.1241</v>
      </c>
      <c r="BT17" s="333">
        <v>149.76560000000001</v>
      </c>
      <c r="BU17" s="333">
        <v>153.14750000000001</v>
      </c>
      <c r="BV17" s="333">
        <v>153.8766</v>
      </c>
    </row>
    <row r="18" spans="1:74" ht="11.1" customHeight="1" x14ac:dyDescent="0.2">
      <c r="A18" s="52"/>
      <c r="B18" s="53" t="s">
        <v>243</v>
      </c>
      <c r="C18" s="217"/>
      <c r="D18" s="217"/>
      <c r="E18" s="217"/>
      <c r="F18" s="217"/>
      <c r="G18" s="217"/>
      <c r="H18" s="217"/>
      <c r="I18" s="217"/>
      <c r="J18" s="217"/>
      <c r="K18" s="217"/>
      <c r="L18" s="217"/>
      <c r="M18" s="217"/>
      <c r="N18" s="217"/>
      <c r="O18" s="217"/>
      <c r="P18" s="217"/>
      <c r="Q18" s="217"/>
      <c r="R18" s="217"/>
      <c r="S18" s="217"/>
      <c r="T18" s="217"/>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217"/>
      <c r="AZ18" s="217"/>
      <c r="BA18" s="217"/>
      <c r="BB18" s="217"/>
      <c r="BC18" s="217"/>
      <c r="BD18" s="217"/>
      <c r="BE18" s="328"/>
      <c r="BF18" s="328"/>
      <c r="BG18" s="328"/>
      <c r="BH18" s="328"/>
      <c r="BI18" s="328"/>
      <c r="BJ18" s="328"/>
      <c r="BK18" s="328"/>
      <c r="BL18" s="328"/>
      <c r="BM18" s="328"/>
      <c r="BN18" s="328"/>
      <c r="BO18" s="328"/>
      <c r="BP18" s="328"/>
      <c r="BQ18" s="328"/>
      <c r="BR18" s="328"/>
      <c r="BS18" s="328"/>
      <c r="BT18" s="328"/>
      <c r="BU18" s="328"/>
      <c r="BV18" s="328"/>
    </row>
    <row r="19" spans="1:74" ht="11.1" customHeight="1" x14ac:dyDescent="0.2">
      <c r="A19" s="52" t="s">
        <v>634</v>
      </c>
      <c r="B19" s="151" t="s">
        <v>244</v>
      </c>
      <c r="C19" s="240">
        <v>331.25</v>
      </c>
      <c r="D19" s="240">
        <v>335.625</v>
      </c>
      <c r="E19" s="240">
        <v>353.32</v>
      </c>
      <c r="F19" s="240">
        <v>366.07499999999999</v>
      </c>
      <c r="G19" s="240">
        <v>367.27499999999998</v>
      </c>
      <c r="H19" s="240">
        <v>369.16</v>
      </c>
      <c r="I19" s="240">
        <v>361.125</v>
      </c>
      <c r="J19" s="240">
        <v>348.65</v>
      </c>
      <c r="K19" s="240">
        <v>340.62</v>
      </c>
      <c r="L19" s="240">
        <v>317.05</v>
      </c>
      <c r="M19" s="240">
        <v>291.22500000000002</v>
      </c>
      <c r="N19" s="240">
        <v>254.26</v>
      </c>
      <c r="O19" s="240">
        <v>211.57499999999999</v>
      </c>
      <c r="P19" s="240">
        <v>221.625</v>
      </c>
      <c r="Q19" s="240">
        <v>246.36</v>
      </c>
      <c r="R19" s="240">
        <v>246.9</v>
      </c>
      <c r="S19" s="240">
        <v>271.82499999999999</v>
      </c>
      <c r="T19" s="240">
        <v>280.16000000000003</v>
      </c>
      <c r="U19" s="240">
        <v>279.35000000000002</v>
      </c>
      <c r="V19" s="240">
        <v>263.62</v>
      </c>
      <c r="W19" s="240">
        <v>236.52500000000001</v>
      </c>
      <c r="X19" s="240">
        <v>229</v>
      </c>
      <c r="Y19" s="240">
        <v>215.8</v>
      </c>
      <c r="Z19" s="240">
        <v>203.75</v>
      </c>
      <c r="AA19" s="240">
        <v>194.85</v>
      </c>
      <c r="AB19" s="240">
        <v>176.36</v>
      </c>
      <c r="AC19" s="240">
        <v>196.875</v>
      </c>
      <c r="AD19" s="240">
        <v>211.27500000000001</v>
      </c>
      <c r="AE19" s="240">
        <v>226.82</v>
      </c>
      <c r="AF19" s="240">
        <v>236.55</v>
      </c>
      <c r="AG19" s="240">
        <v>223.9</v>
      </c>
      <c r="AH19" s="240">
        <v>217.76</v>
      </c>
      <c r="AI19" s="240">
        <v>221.85</v>
      </c>
      <c r="AJ19" s="240">
        <v>224.94</v>
      </c>
      <c r="AK19" s="240">
        <v>218.15</v>
      </c>
      <c r="AL19" s="240">
        <v>225.42500000000001</v>
      </c>
      <c r="AM19" s="240">
        <v>234.9</v>
      </c>
      <c r="AN19" s="240">
        <v>230.4</v>
      </c>
      <c r="AO19" s="240">
        <v>232.5</v>
      </c>
      <c r="AP19" s="240">
        <v>241.72499999999999</v>
      </c>
      <c r="AQ19" s="240">
        <v>239.14</v>
      </c>
      <c r="AR19" s="240">
        <v>234.65</v>
      </c>
      <c r="AS19" s="240">
        <v>229.98</v>
      </c>
      <c r="AT19" s="240">
        <v>238.02500000000001</v>
      </c>
      <c r="AU19" s="240">
        <v>264.52499999999998</v>
      </c>
      <c r="AV19" s="240">
        <v>250.5</v>
      </c>
      <c r="AW19" s="240">
        <v>256.35000000000002</v>
      </c>
      <c r="AX19" s="240">
        <v>247.67500000000001</v>
      </c>
      <c r="AY19" s="240">
        <v>255.46</v>
      </c>
      <c r="AZ19" s="240">
        <v>258.72500000000002</v>
      </c>
      <c r="BA19" s="240">
        <v>259.125</v>
      </c>
      <c r="BB19" s="240">
        <v>275.7</v>
      </c>
      <c r="BC19" s="240">
        <v>290.07499999999999</v>
      </c>
      <c r="BD19" s="240">
        <v>289.07499999999999</v>
      </c>
      <c r="BE19" s="333">
        <v>287.36489999999998</v>
      </c>
      <c r="BF19" s="333">
        <v>285.20870000000002</v>
      </c>
      <c r="BG19" s="333">
        <v>283.33280000000002</v>
      </c>
      <c r="BH19" s="333">
        <v>281.14449999999999</v>
      </c>
      <c r="BI19" s="333">
        <v>275.94639999999998</v>
      </c>
      <c r="BJ19" s="333">
        <v>270.09750000000003</v>
      </c>
      <c r="BK19" s="333">
        <v>263.98320000000001</v>
      </c>
      <c r="BL19" s="333">
        <v>265.41669999999999</v>
      </c>
      <c r="BM19" s="333">
        <v>277.49759999999998</v>
      </c>
      <c r="BN19" s="333">
        <v>283.53739999999999</v>
      </c>
      <c r="BO19" s="333">
        <v>287.98219999999998</v>
      </c>
      <c r="BP19" s="333">
        <v>289.22609999999997</v>
      </c>
      <c r="BQ19" s="333">
        <v>287.89710000000002</v>
      </c>
      <c r="BR19" s="333">
        <v>284.93110000000001</v>
      </c>
      <c r="BS19" s="333">
        <v>277.66879999999998</v>
      </c>
      <c r="BT19" s="333">
        <v>271.81220000000002</v>
      </c>
      <c r="BU19" s="333">
        <v>265.7876</v>
      </c>
      <c r="BV19" s="333">
        <v>260.33530000000002</v>
      </c>
    </row>
    <row r="20" spans="1:74" ht="11.1" customHeight="1" x14ac:dyDescent="0.2">
      <c r="A20" s="52" t="s">
        <v>657</v>
      </c>
      <c r="B20" s="151" t="s">
        <v>245</v>
      </c>
      <c r="C20" s="240">
        <v>339.2</v>
      </c>
      <c r="D20" s="240">
        <v>343.42500000000001</v>
      </c>
      <c r="E20" s="240">
        <v>360.58</v>
      </c>
      <c r="F20" s="240">
        <v>373.52499999999998</v>
      </c>
      <c r="G20" s="240">
        <v>375</v>
      </c>
      <c r="H20" s="240">
        <v>376.6</v>
      </c>
      <c r="I20" s="240">
        <v>368.82499999999999</v>
      </c>
      <c r="J20" s="240">
        <v>356.45</v>
      </c>
      <c r="K20" s="240">
        <v>348.42</v>
      </c>
      <c r="L20" s="240">
        <v>325.45</v>
      </c>
      <c r="M20" s="240">
        <v>299.67500000000001</v>
      </c>
      <c r="N20" s="240">
        <v>263.24</v>
      </c>
      <c r="O20" s="240">
        <v>220.75</v>
      </c>
      <c r="P20" s="240">
        <v>230.07499999999999</v>
      </c>
      <c r="Q20" s="240">
        <v>254.64</v>
      </c>
      <c r="R20" s="240">
        <v>255.47499999999999</v>
      </c>
      <c r="S20" s="240">
        <v>280.22500000000002</v>
      </c>
      <c r="T20" s="240">
        <v>288.48</v>
      </c>
      <c r="U20" s="240">
        <v>287.95</v>
      </c>
      <c r="V20" s="240">
        <v>272.60000000000002</v>
      </c>
      <c r="W20" s="240">
        <v>246.15</v>
      </c>
      <c r="X20" s="240">
        <v>238.67500000000001</v>
      </c>
      <c r="Y20" s="240">
        <v>226.02</v>
      </c>
      <c r="Z20" s="240">
        <v>214.42500000000001</v>
      </c>
      <c r="AA20" s="240">
        <v>205.65</v>
      </c>
      <c r="AB20" s="240">
        <v>187.2</v>
      </c>
      <c r="AC20" s="240">
        <v>207.07499999999999</v>
      </c>
      <c r="AD20" s="240">
        <v>221.57499999999999</v>
      </c>
      <c r="AE20" s="240">
        <v>237.1</v>
      </c>
      <c r="AF20" s="240">
        <v>246.7</v>
      </c>
      <c r="AG20" s="240">
        <v>234.5</v>
      </c>
      <c r="AH20" s="240">
        <v>228.38</v>
      </c>
      <c r="AI20" s="240">
        <v>232.65</v>
      </c>
      <c r="AJ20" s="240">
        <v>235.92</v>
      </c>
      <c r="AK20" s="240">
        <v>229.5</v>
      </c>
      <c r="AL20" s="240">
        <v>236.55</v>
      </c>
      <c r="AM20" s="240">
        <v>245.84</v>
      </c>
      <c r="AN20" s="240">
        <v>241.6</v>
      </c>
      <c r="AO20" s="240">
        <v>243.67500000000001</v>
      </c>
      <c r="AP20" s="240">
        <v>252.75</v>
      </c>
      <c r="AQ20" s="240">
        <v>250.26</v>
      </c>
      <c r="AR20" s="240">
        <v>246.02500000000001</v>
      </c>
      <c r="AS20" s="240">
        <v>241.44</v>
      </c>
      <c r="AT20" s="240">
        <v>249.4</v>
      </c>
      <c r="AU20" s="240">
        <v>276.125</v>
      </c>
      <c r="AV20" s="240">
        <v>262.10000000000002</v>
      </c>
      <c r="AW20" s="240">
        <v>267.75</v>
      </c>
      <c r="AX20" s="240">
        <v>259.375</v>
      </c>
      <c r="AY20" s="240">
        <v>267.12</v>
      </c>
      <c r="AZ20" s="240">
        <v>270.47500000000002</v>
      </c>
      <c r="BA20" s="240">
        <v>270.89999999999998</v>
      </c>
      <c r="BB20" s="240">
        <v>287.32</v>
      </c>
      <c r="BC20" s="240">
        <v>298.67500000000001</v>
      </c>
      <c r="BD20" s="240">
        <v>296.95</v>
      </c>
      <c r="BE20" s="333">
        <v>296.43009999999998</v>
      </c>
      <c r="BF20" s="333">
        <v>294.98869999999999</v>
      </c>
      <c r="BG20" s="333">
        <v>293.63139999999999</v>
      </c>
      <c r="BH20" s="333">
        <v>291.90170000000001</v>
      </c>
      <c r="BI20" s="333">
        <v>287.03719999999998</v>
      </c>
      <c r="BJ20" s="333">
        <v>281.47719999999998</v>
      </c>
      <c r="BK20" s="333">
        <v>275.3347</v>
      </c>
      <c r="BL20" s="333">
        <v>276.84399999999999</v>
      </c>
      <c r="BM20" s="333">
        <v>288.74380000000002</v>
      </c>
      <c r="BN20" s="333">
        <v>294.85270000000003</v>
      </c>
      <c r="BO20" s="333">
        <v>299.36750000000001</v>
      </c>
      <c r="BP20" s="333">
        <v>300.52429999999998</v>
      </c>
      <c r="BQ20" s="333">
        <v>299.41109999999998</v>
      </c>
      <c r="BR20" s="333">
        <v>296.52600000000001</v>
      </c>
      <c r="BS20" s="333">
        <v>289.3827</v>
      </c>
      <c r="BT20" s="333">
        <v>283.73360000000002</v>
      </c>
      <c r="BU20" s="333">
        <v>277.88080000000002</v>
      </c>
      <c r="BV20" s="333">
        <v>272.61079999999998</v>
      </c>
    </row>
    <row r="21" spans="1:74" ht="11.1" customHeight="1" x14ac:dyDescent="0.2">
      <c r="A21" s="52" t="s">
        <v>658</v>
      </c>
      <c r="B21" s="151" t="s">
        <v>1008</v>
      </c>
      <c r="C21" s="240">
        <v>389.32499999999999</v>
      </c>
      <c r="D21" s="240">
        <v>398.35</v>
      </c>
      <c r="E21" s="240">
        <v>400.06</v>
      </c>
      <c r="F21" s="240">
        <v>396.42500000000001</v>
      </c>
      <c r="G21" s="240">
        <v>394.27499999999998</v>
      </c>
      <c r="H21" s="240">
        <v>390.62</v>
      </c>
      <c r="I21" s="240">
        <v>388.35</v>
      </c>
      <c r="J21" s="240">
        <v>383.8</v>
      </c>
      <c r="K21" s="240">
        <v>379.24</v>
      </c>
      <c r="L21" s="240">
        <v>368.05</v>
      </c>
      <c r="M21" s="240">
        <v>364.72500000000002</v>
      </c>
      <c r="N21" s="240">
        <v>341.06</v>
      </c>
      <c r="O21" s="240">
        <v>299.72500000000002</v>
      </c>
      <c r="P21" s="240">
        <v>285.77499999999998</v>
      </c>
      <c r="Q21" s="240">
        <v>289.7</v>
      </c>
      <c r="R21" s="240">
        <v>278.22500000000002</v>
      </c>
      <c r="S21" s="240">
        <v>288.75</v>
      </c>
      <c r="T21" s="240">
        <v>287.3</v>
      </c>
      <c r="U21" s="240">
        <v>278.77499999999998</v>
      </c>
      <c r="V21" s="240">
        <v>259.5</v>
      </c>
      <c r="W21" s="240">
        <v>250.5</v>
      </c>
      <c r="X21" s="240">
        <v>251.92500000000001</v>
      </c>
      <c r="Y21" s="240">
        <v>246.7</v>
      </c>
      <c r="Z21" s="240">
        <v>230.9</v>
      </c>
      <c r="AA21" s="240">
        <v>214.27500000000001</v>
      </c>
      <c r="AB21" s="240">
        <v>199.82</v>
      </c>
      <c r="AC21" s="240">
        <v>209</v>
      </c>
      <c r="AD21" s="240">
        <v>215.15</v>
      </c>
      <c r="AE21" s="240">
        <v>231.46</v>
      </c>
      <c r="AF21" s="240">
        <v>242.25</v>
      </c>
      <c r="AG21" s="240">
        <v>240.45</v>
      </c>
      <c r="AH21" s="240">
        <v>235.06</v>
      </c>
      <c r="AI21" s="240">
        <v>239.42500000000001</v>
      </c>
      <c r="AJ21" s="240">
        <v>245.44</v>
      </c>
      <c r="AK21" s="240">
        <v>243.85</v>
      </c>
      <c r="AL21" s="240">
        <v>251</v>
      </c>
      <c r="AM21" s="240">
        <v>257.98</v>
      </c>
      <c r="AN21" s="240">
        <v>256.8</v>
      </c>
      <c r="AO21" s="240">
        <v>255.35</v>
      </c>
      <c r="AP21" s="240">
        <v>258.25</v>
      </c>
      <c r="AQ21" s="240">
        <v>256.04000000000002</v>
      </c>
      <c r="AR21" s="240">
        <v>251.05</v>
      </c>
      <c r="AS21" s="240">
        <v>249.64</v>
      </c>
      <c r="AT21" s="240">
        <v>259.5</v>
      </c>
      <c r="AU21" s="240">
        <v>278.47500000000002</v>
      </c>
      <c r="AV21" s="240">
        <v>279.42</v>
      </c>
      <c r="AW21" s="240">
        <v>290.875</v>
      </c>
      <c r="AX21" s="240">
        <v>290.89999999999998</v>
      </c>
      <c r="AY21" s="240">
        <v>301.83999999999997</v>
      </c>
      <c r="AZ21" s="240">
        <v>304.57499999999999</v>
      </c>
      <c r="BA21" s="240">
        <v>298.75</v>
      </c>
      <c r="BB21" s="240">
        <v>309.58</v>
      </c>
      <c r="BC21" s="240">
        <v>324.375</v>
      </c>
      <c r="BD21" s="240">
        <v>325.27499999999998</v>
      </c>
      <c r="BE21" s="333">
        <v>317.93299999999999</v>
      </c>
      <c r="BF21" s="333">
        <v>316.42919999999998</v>
      </c>
      <c r="BG21" s="333">
        <v>318.43270000000001</v>
      </c>
      <c r="BH21" s="333">
        <v>316.07670000000002</v>
      </c>
      <c r="BI21" s="333">
        <v>317.24200000000002</v>
      </c>
      <c r="BJ21" s="333">
        <v>314.58699999999999</v>
      </c>
      <c r="BK21" s="333">
        <v>308.31619999999998</v>
      </c>
      <c r="BL21" s="333">
        <v>301.81099999999998</v>
      </c>
      <c r="BM21" s="333">
        <v>306.5933</v>
      </c>
      <c r="BN21" s="333">
        <v>304.72480000000002</v>
      </c>
      <c r="BO21" s="333">
        <v>303.81509999999997</v>
      </c>
      <c r="BP21" s="333">
        <v>305.267</v>
      </c>
      <c r="BQ21" s="333">
        <v>306.50259999999997</v>
      </c>
      <c r="BR21" s="333">
        <v>307.053</v>
      </c>
      <c r="BS21" s="333">
        <v>309.36059999999998</v>
      </c>
      <c r="BT21" s="333">
        <v>308.59300000000002</v>
      </c>
      <c r="BU21" s="333">
        <v>311.22390000000001</v>
      </c>
      <c r="BV21" s="333">
        <v>314.51089999999999</v>
      </c>
    </row>
    <row r="22" spans="1:74" ht="11.1" customHeight="1" x14ac:dyDescent="0.2">
      <c r="A22" s="52" t="s">
        <v>618</v>
      </c>
      <c r="B22" s="151" t="s">
        <v>685</v>
      </c>
      <c r="C22" s="240">
        <v>390.4</v>
      </c>
      <c r="D22" s="240">
        <v>407.2</v>
      </c>
      <c r="E22" s="240">
        <v>395.2</v>
      </c>
      <c r="F22" s="240">
        <v>383</v>
      </c>
      <c r="G22" s="240">
        <v>381.5</v>
      </c>
      <c r="H22" s="240">
        <v>377.9</v>
      </c>
      <c r="I22" s="240">
        <v>375.3</v>
      </c>
      <c r="J22" s="240">
        <v>370.5</v>
      </c>
      <c r="K22" s="240">
        <v>364.2</v>
      </c>
      <c r="L22" s="240">
        <v>351.5</v>
      </c>
      <c r="M22" s="240">
        <v>338.4</v>
      </c>
      <c r="N22" s="240">
        <v>313.8</v>
      </c>
      <c r="O22" s="240">
        <v>281.10000000000002</v>
      </c>
      <c r="P22" s="240">
        <v>286.39999999999998</v>
      </c>
      <c r="Q22" s="240">
        <v>301.89999999999998</v>
      </c>
      <c r="R22" s="240">
        <v>275.5</v>
      </c>
      <c r="S22" s="240">
        <v>278.8</v>
      </c>
      <c r="T22" s="240">
        <v>274.3</v>
      </c>
      <c r="U22" s="240">
        <v>265.10000000000002</v>
      </c>
      <c r="V22" s="240">
        <v>243.7</v>
      </c>
      <c r="W22" s="240">
        <v>237.6</v>
      </c>
      <c r="X22" s="240">
        <v>235</v>
      </c>
      <c r="Y22" s="240">
        <v>230.2</v>
      </c>
      <c r="Z22" s="240">
        <v>211.4</v>
      </c>
      <c r="AA22" s="240">
        <v>197</v>
      </c>
      <c r="AB22" s="240">
        <v>192.3</v>
      </c>
      <c r="AC22" s="240">
        <v>194.7</v>
      </c>
      <c r="AD22" s="240">
        <v>198.9</v>
      </c>
      <c r="AE22" s="240">
        <v>209.7</v>
      </c>
      <c r="AF22" s="240">
        <v>215.5</v>
      </c>
      <c r="AG22" s="240">
        <v>213</v>
      </c>
      <c r="AH22" s="240">
        <v>207.3</v>
      </c>
      <c r="AI22" s="240">
        <v>212.2</v>
      </c>
      <c r="AJ22" s="240">
        <v>228.8</v>
      </c>
      <c r="AK22" s="240">
        <v>225.6</v>
      </c>
      <c r="AL22" s="240">
        <v>239.4</v>
      </c>
      <c r="AM22" s="240">
        <v>248.2</v>
      </c>
      <c r="AN22" s="240">
        <v>247.4</v>
      </c>
      <c r="AO22" s="240">
        <v>244.9</v>
      </c>
      <c r="AP22" s="240">
        <v>243.8</v>
      </c>
      <c r="AQ22" s="240">
        <v>237.8</v>
      </c>
      <c r="AR22" s="240">
        <v>228.4</v>
      </c>
      <c r="AS22" s="240">
        <v>221.5</v>
      </c>
      <c r="AT22" s="240">
        <v>229.2</v>
      </c>
      <c r="AU22" s="240">
        <v>248.1</v>
      </c>
      <c r="AV22" s="240">
        <v>252</v>
      </c>
      <c r="AW22" s="240">
        <v>263.3</v>
      </c>
      <c r="AX22" s="240">
        <v>270.3</v>
      </c>
      <c r="AY22" s="240">
        <v>290.2</v>
      </c>
      <c r="AZ22" s="240">
        <v>285.60000000000002</v>
      </c>
      <c r="BA22" s="240">
        <v>282.7</v>
      </c>
      <c r="BB22" s="240">
        <v>287.5</v>
      </c>
      <c r="BC22" s="240">
        <v>313.2</v>
      </c>
      <c r="BD22" s="240">
        <v>304.8623</v>
      </c>
      <c r="BE22" s="333">
        <v>303.34640000000002</v>
      </c>
      <c r="BF22" s="333">
        <v>302.79700000000003</v>
      </c>
      <c r="BG22" s="333">
        <v>304.4135</v>
      </c>
      <c r="BH22" s="333">
        <v>304.44330000000002</v>
      </c>
      <c r="BI22" s="333">
        <v>307.64510000000001</v>
      </c>
      <c r="BJ22" s="333">
        <v>306.98020000000002</v>
      </c>
      <c r="BK22" s="333">
        <v>312.01260000000002</v>
      </c>
      <c r="BL22" s="333">
        <v>307.57400000000001</v>
      </c>
      <c r="BM22" s="333">
        <v>302.02179999999998</v>
      </c>
      <c r="BN22" s="333">
        <v>293.39330000000001</v>
      </c>
      <c r="BO22" s="333">
        <v>289.51080000000002</v>
      </c>
      <c r="BP22" s="333">
        <v>289.65890000000002</v>
      </c>
      <c r="BQ22" s="333">
        <v>290.12349999999998</v>
      </c>
      <c r="BR22" s="333">
        <v>291.14499999999998</v>
      </c>
      <c r="BS22" s="333">
        <v>293.62270000000001</v>
      </c>
      <c r="BT22" s="333">
        <v>295.80079999999998</v>
      </c>
      <c r="BU22" s="333">
        <v>300.54109999999997</v>
      </c>
      <c r="BV22" s="333">
        <v>305.6875</v>
      </c>
    </row>
    <row r="23" spans="1:74" ht="11.1" customHeight="1" x14ac:dyDescent="0.2">
      <c r="A23" s="49"/>
      <c r="B23" s="54" t="s">
        <v>142</v>
      </c>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222"/>
      <c r="AZ23" s="222"/>
      <c r="BA23" s="222"/>
      <c r="BB23" s="222"/>
      <c r="BC23" s="222"/>
      <c r="BD23" s="222"/>
      <c r="BE23" s="413"/>
      <c r="BF23" s="413"/>
      <c r="BG23" s="413"/>
      <c r="BH23" s="413"/>
      <c r="BI23" s="413"/>
      <c r="BJ23" s="413"/>
      <c r="BK23" s="413"/>
      <c r="BL23" s="413"/>
      <c r="BM23" s="413"/>
      <c r="BN23" s="413"/>
      <c r="BO23" s="413"/>
      <c r="BP23" s="413"/>
      <c r="BQ23" s="413"/>
      <c r="BR23" s="413"/>
      <c r="BS23" s="413"/>
      <c r="BT23" s="413"/>
      <c r="BU23" s="413"/>
      <c r="BV23" s="413"/>
    </row>
    <row r="24" spans="1:74" ht="11.1" customHeight="1" x14ac:dyDescent="0.2">
      <c r="A24" s="52" t="s">
        <v>931</v>
      </c>
      <c r="B24" s="151" t="s">
        <v>141</v>
      </c>
      <c r="C24" s="216">
        <v>4.8685289999999997</v>
      </c>
      <c r="D24" s="216">
        <v>6.1969669999999999</v>
      </c>
      <c r="E24" s="216">
        <v>5.0647989999999998</v>
      </c>
      <c r="F24" s="216">
        <v>4.8117140000000003</v>
      </c>
      <c r="G24" s="216">
        <v>4.7321730000000004</v>
      </c>
      <c r="H24" s="216">
        <v>4.7394040000000004</v>
      </c>
      <c r="I24" s="216">
        <v>4.1826169999999996</v>
      </c>
      <c r="J24" s="216">
        <v>4.0410959999999996</v>
      </c>
      <c r="K24" s="216">
        <v>4.0534920000000003</v>
      </c>
      <c r="L24" s="216">
        <v>3.9057729999999999</v>
      </c>
      <c r="M24" s="216">
        <v>4.2580260000000001</v>
      </c>
      <c r="N24" s="216">
        <v>3.5969060000000002</v>
      </c>
      <c r="O24" s="216">
        <v>3.104778</v>
      </c>
      <c r="P24" s="216">
        <v>2.979301</v>
      </c>
      <c r="Q24" s="216">
        <v>2.9357470000000001</v>
      </c>
      <c r="R24" s="216">
        <v>2.7065700000000001</v>
      </c>
      <c r="S24" s="216">
        <v>2.9544130000000002</v>
      </c>
      <c r="T24" s="216">
        <v>2.8870079999999998</v>
      </c>
      <c r="U24" s="216">
        <v>2.9440430000000002</v>
      </c>
      <c r="V24" s="216">
        <v>2.8766379999999998</v>
      </c>
      <c r="W24" s="216">
        <v>2.7584200000000001</v>
      </c>
      <c r="X24" s="216">
        <v>2.4276170000000001</v>
      </c>
      <c r="Y24" s="216">
        <v>2.1704409999999998</v>
      </c>
      <c r="Z24" s="216">
        <v>2.0003730000000002</v>
      </c>
      <c r="AA24" s="216">
        <v>2.3674710000000001</v>
      </c>
      <c r="AB24" s="216">
        <v>2.0625930000000001</v>
      </c>
      <c r="AC24" s="216">
        <v>1.7929729999999999</v>
      </c>
      <c r="AD24" s="216">
        <v>1.9879290000000001</v>
      </c>
      <c r="AE24" s="216">
        <v>1.9931140000000001</v>
      </c>
      <c r="AF24" s="216">
        <v>2.6827190000000001</v>
      </c>
      <c r="AG24" s="216">
        <v>2.9264139999999998</v>
      </c>
      <c r="AH24" s="216">
        <v>2.9264139999999998</v>
      </c>
      <c r="AI24" s="216">
        <v>3.1027040000000001</v>
      </c>
      <c r="AJ24" s="216">
        <v>3.0871490000000001</v>
      </c>
      <c r="AK24" s="216">
        <v>2.6422759999999998</v>
      </c>
      <c r="AL24" s="216">
        <v>3.7238669999999998</v>
      </c>
      <c r="AM24" s="216">
        <v>3.4262480000000002</v>
      </c>
      <c r="AN24" s="216">
        <v>2.9575239999999998</v>
      </c>
      <c r="AO24" s="216">
        <v>2.9865599999999999</v>
      </c>
      <c r="AP24" s="216">
        <v>3.2178110000000002</v>
      </c>
      <c r="AQ24" s="216">
        <v>3.2665500000000001</v>
      </c>
      <c r="AR24" s="216">
        <v>3.0850749999999998</v>
      </c>
      <c r="AS24" s="216">
        <v>3.094408</v>
      </c>
      <c r="AT24" s="216">
        <v>3.0072999999999999</v>
      </c>
      <c r="AU24" s="216">
        <v>3.086112</v>
      </c>
      <c r="AV24" s="216">
        <v>2.9855230000000001</v>
      </c>
      <c r="AW24" s="216">
        <v>3.125518</v>
      </c>
      <c r="AX24" s="216">
        <v>2.9253770000000001</v>
      </c>
      <c r="AY24" s="216">
        <v>3.82653</v>
      </c>
      <c r="AZ24" s="216">
        <v>2.7687900000000001</v>
      </c>
      <c r="BA24" s="216">
        <v>2.7926410000000002</v>
      </c>
      <c r="BB24" s="216">
        <v>2.8994520000000001</v>
      </c>
      <c r="BC24" s="216">
        <v>2.906711</v>
      </c>
      <c r="BD24" s="216">
        <v>3.0767790000000002</v>
      </c>
      <c r="BE24" s="327">
        <v>3.1006300000000002</v>
      </c>
      <c r="BF24" s="327">
        <v>3.1006300000000002</v>
      </c>
      <c r="BG24" s="327">
        <v>3.1006300000000002</v>
      </c>
      <c r="BH24" s="327">
        <v>3.1421100000000002</v>
      </c>
      <c r="BI24" s="327">
        <v>3.1826099999999999</v>
      </c>
      <c r="BJ24" s="327">
        <v>3.3353769999999998</v>
      </c>
      <c r="BK24" s="327">
        <v>3.3514460000000001</v>
      </c>
      <c r="BL24" s="327">
        <v>3.3100049999999999</v>
      </c>
      <c r="BM24" s="327">
        <v>3.1531560000000001</v>
      </c>
      <c r="BN24" s="327">
        <v>2.9964879999999998</v>
      </c>
      <c r="BO24" s="327">
        <v>3.0076870000000002</v>
      </c>
      <c r="BP24" s="327">
        <v>3.028511</v>
      </c>
      <c r="BQ24" s="327">
        <v>3.0402200000000001</v>
      </c>
      <c r="BR24" s="327">
        <v>3.0847190000000002</v>
      </c>
      <c r="BS24" s="327">
        <v>3.128876</v>
      </c>
      <c r="BT24" s="327">
        <v>3.1467170000000002</v>
      </c>
      <c r="BU24" s="327">
        <v>3.2099259999999998</v>
      </c>
      <c r="BV24" s="327">
        <v>3.3659080000000001</v>
      </c>
    </row>
    <row r="25" spans="1:74" ht="11.1" customHeight="1" x14ac:dyDescent="0.2">
      <c r="A25" s="52" t="s">
        <v>143</v>
      </c>
      <c r="B25" s="151" t="s">
        <v>135</v>
      </c>
      <c r="C25" s="216">
        <v>4.7130000000000001</v>
      </c>
      <c r="D25" s="216">
        <v>5.9989999999999997</v>
      </c>
      <c r="E25" s="216">
        <v>4.9029999999999996</v>
      </c>
      <c r="F25" s="216">
        <v>4.6580000000000004</v>
      </c>
      <c r="G25" s="216">
        <v>4.5810000000000004</v>
      </c>
      <c r="H25" s="216">
        <v>4.5880000000000001</v>
      </c>
      <c r="I25" s="216">
        <v>4.0490000000000004</v>
      </c>
      <c r="J25" s="216">
        <v>3.9119999999999999</v>
      </c>
      <c r="K25" s="216">
        <v>3.9239999999999999</v>
      </c>
      <c r="L25" s="216">
        <v>3.7810000000000001</v>
      </c>
      <c r="M25" s="216">
        <v>4.1219999999999999</v>
      </c>
      <c r="N25" s="216">
        <v>3.4820000000000002</v>
      </c>
      <c r="O25" s="216">
        <v>2.9940000000000002</v>
      </c>
      <c r="P25" s="216">
        <v>2.8730000000000002</v>
      </c>
      <c r="Q25" s="216">
        <v>2.831</v>
      </c>
      <c r="R25" s="216">
        <v>2.61</v>
      </c>
      <c r="S25" s="216">
        <v>2.8490000000000002</v>
      </c>
      <c r="T25" s="216">
        <v>2.7839999999999998</v>
      </c>
      <c r="U25" s="216">
        <v>2.839</v>
      </c>
      <c r="V25" s="216">
        <v>2.774</v>
      </c>
      <c r="W25" s="216">
        <v>2.66</v>
      </c>
      <c r="X25" s="216">
        <v>2.3410000000000002</v>
      </c>
      <c r="Y25" s="216">
        <v>2.093</v>
      </c>
      <c r="Z25" s="216">
        <v>1.929</v>
      </c>
      <c r="AA25" s="216">
        <v>2.2829999999999999</v>
      </c>
      <c r="AB25" s="216">
        <v>1.9890000000000001</v>
      </c>
      <c r="AC25" s="216">
        <v>1.7290000000000001</v>
      </c>
      <c r="AD25" s="216">
        <v>1.917</v>
      </c>
      <c r="AE25" s="216">
        <v>1.9219999999999999</v>
      </c>
      <c r="AF25" s="216">
        <v>2.5870000000000002</v>
      </c>
      <c r="AG25" s="216">
        <v>2.8220000000000001</v>
      </c>
      <c r="AH25" s="216">
        <v>2.8220000000000001</v>
      </c>
      <c r="AI25" s="216">
        <v>2.992</v>
      </c>
      <c r="AJ25" s="216">
        <v>2.9769999999999999</v>
      </c>
      <c r="AK25" s="216">
        <v>2.548</v>
      </c>
      <c r="AL25" s="216">
        <v>3.5910000000000002</v>
      </c>
      <c r="AM25" s="216">
        <v>3.3039999999999998</v>
      </c>
      <c r="AN25" s="216">
        <v>2.8519999999999999</v>
      </c>
      <c r="AO25" s="216">
        <v>2.88</v>
      </c>
      <c r="AP25" s="216">
        <v>3.1030000000000002</v>
      </c>
      <c r="AQ25" s="216">
        <v>3.15</v>
      </c>
      <c r="AR25" s="216">
        <v>2.9750000000000001</v>
      </c>
      <c r="AS25" s="216">
        <v>2.984</v>
      </c>
      <c r="AT25" s="216">
        <v>2.9</v>
      </c>
      <c r="AU25" s="216">
        <v>2.976</v>
      </c>
      <c r="AV25" s="216">
        <v>2.879</v>
      </c>
      <c r="AW25" s="216">
        <v>3.0139999999999998</v>
      </c>
      <c r="AX25" s="216">
        <v>2.8210000000000002</v>
      </c>
      <c r="AY25" s="216">
        <v>3.69</v>
      </c>
      <c r="AZ25" s="216">
        <v>2.67</v>
      </c>
      <c r="BA25" s="216">
        <v>2.6930000000000001</v>
      </c>
      <c r="BB25" s="216">
        <v>2.7959999999999998</v>
      </c>
      <c r="BC25" s="216">
        <v>2.8029999999999999</v>
      </c>
      <c r="BD25" s="216">
        <v>2.9670000000000001</v>
      </c>
      <c r="BE25" s="327">
        <v>2.99</v>
      </c>
      <c r="BF25" s="327">
        <v>2.99</v>
      </c>
      <c r="BG25" s="327">
        <v>2.99</v>
      </c>
      <c r="BH25" s="327">
        <v>3.03</v>
      </c>
      <c r="BI25" s="327">
        <v>3.0690550000000001</v>
      </c>
      <c r="BJ25" s="327">
        <v>3.2163710000000001</v>
      </c>
      <c r="BK25" s="327">
        <v>3.2318669999999998</v>
      </c>
      <c r="BL25" s="327">
        <v>3.1919040000000001</v>
      </c>
      <c r="BM25" s="327">
        <v>3.0406520000000001</v>
      </c>
      <c r="BN25" s="327">
        <v>2.8895740000000001</v>
      </c>
      <c r="BO25" s="327">
        <v>2.9003730000000001</v>
      </c>
      <c r="BP25" s="327">
        <v>2.9204539999999999</v>
      </c>
      <c r="BQ25" s="327">
        <v>2.931746</v>
      </c>
      <c r="BR25" s="327">
        <v>2.974656</v>
      </c>
      <c r="BS25" s="327">
        <v>3.0172379999999999</v>
      </c>
      <c r="BT25" s="327">
        <v>3.0344419999999999</v>
      </c>
      <c r="BU25" s="327">
        <v>3.0953970000000002</v>
      </c>
      <c r="BV25" s="327">
        <v>3.2458130000000001</v>
      </c>
    </row>
    <row r="26" spans="1:74" ht="11.1" customHeight="1" x14ac:dyDescent="0.2">
      <c r="A26" s="52"/>
      <c r="B26" s="53" t="s">
        <v>1241</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330"/>
      <c r="BF26" s="330"/>
      <c r="BG26" s="330"/>
      <c r="BH26" s="330"/>
      <c r="BI26" s="330"/>
      <c r="BJ26" s="330"/>
      <c r="BK26" s="330"/>
      <c r="BL26" s="330"/>
      <c r="BM26" s="330"/>
      <c r="BN26" s="330"/>
      <c r="BO26" s="330"/>
      <c r="BP26" s="330"/>
      <c r="BQ26" s="330"/>
      <c r="BR26" s="330"/>
      <c r="BS26" s="330"/>
      <c r="BT26" s="330"/>
      <c r="BU26" s="330"/>
      <c r="BV26" s="330"/>
    </row>
    <row r="27" spans="1:74" ht="11.1" customHeight="1" x14ac:dyDescent="0.2">
      <c r="A27" s="52" t="s">
        <v>871</v>
      </c>
      <c r="B27" s="151" t="s">
        <v>521</v>
      </c>
      <c r="C27" s="216">
        <v>5.69</v>
      </c>
      <c r="D27" s="216">
        <v>6.63</v>
      </c>
      <c r="E27" s="216">
        <v>6.47</v>
      </c>
      <c r="F27" s="216">
        <v>5.85</v>
      </c>
      <c r="G27" s="216">
        <v>5.74</v>
      </c>
      <c r="H27" s="216">
        <v>5.46</v>
      </c>
      <c r="I27" s="216">
        <v>5.43</v>
      </c>
      <c r="J27" s="216">
        <v>4.96</v>
      </c>
      <c r="K27" s="216">
        <v>5.0199999999999996</v>
      </c>
      <c r="L27" s="216">
        <v>5.03</v>
      </c>
      <c r="M27" s="216">
        <v>5.0199999999999996</v>
      </c>
      <c r="N27" s="216">
        <v>5.62</v>
      </c>
      <c r="O27" s="216">
        <v>4.9000000000000004</v>
      </c>
      <c r="P27" s="216">
        <v>4.74</v>
      </c>
      <c r="Q27" s="216">
        <v>4.46</v>
      </c>
      <c r="R27" s="216">
        <v>3.96</v>
      </c>
      <c r="S27" s="216">
        <v>3.58</v>
      </c>
      <c r="T27" s="216">
        <v>3.76</v>
      </c>
      <c r="U27" s="216">
        <v>3.74</v>
      </c>
      <c r="V27" s="216">
        <v>3.79</v>
      </c>
      <c r="W27" s="216">
        <v>3.65</v>
      </c>
      <c r="X27" s="216">
        <v>3.54</v>
      </c>
      <c r="Y27" s="216">
        <v>3.28</v>
      </c>
      <c r="Z27" s="216">
        <v>3.48</v>
      </c>
      <c r="AA27" s="216">
        <v>3.62</v>
      </c>
      <c r="AB27" s="216">
        <v>3.64</v>
      </c>
      <c r="AC27" s="216">
        <v>3.05</v>
      </c>
      <c r="AD27" s="216">
        <v>3.01</v>
      </c>
      <c r="AE27" s="216">
        <v>2.9</v>
      </c>
      <c r="AF27" s="216">
        <v>2.89</v>
      </c>
      <c r="AG27" s="216">
        <v>3.58</v>
      </c>
      <c r="AH27" s="216">
        <v>3.59</v>
      </c>
      <c r="AI27" s="216">
        <v>3.74</v>
      </c>
      <c r="AJ27" s="216">
        <v>3.88</v>
      </c>
      <c r="AK27" s="216">
        <v>3.87</v>
      </c>
      <c r="AL27" s="216">
        <v>4.32</v>
      </c>
      <c r="AM27" s="216">
        <v>4.9000000000000004</v>
      </c>
      <c r="AN27" s="216">
        <v>4.59</v>
      </c>
      <c r="AO27" s="216">
        <v>3.98</v>
      </c>
      <c r="AP27" s="216">
        <v>4.17</v>
      </c>
      <c r="AQ27" s="216">
        <v>4.07</v>
      </c>
      <c r="AR27" s="216">
        <v>4.0999999999999996</v>
      </c>
      <c r="AS27" s="216">
        <v>3.96</v>
      </c>
      <c r="AT27" s="216">
        <v>3.83</v>
      </c>
      <c r="AU27" s="216">
        <v>3.89</v>
      </c>
      <c r="AV27" s="216">
        <v>3.82</v>
      </c>
      <c r="AW27" s="216">
        <v>3.89</v>
      </c>
      <c r="AX27" s="216">
        <v>4.25</v>
      </c>
      <c r="AY27" s="216">
        <v>4.5199999999999996</v>
      </c>
      <c r="AZ27" s="216">
        <v>4.9000000000000004</v>
      </c>
      <c r="BA27" s="216">
        <v>4.0599999999999996</v>
      </c>
      <c r="BB27" s="216">
        <v>3.95</v>
      </c>
      <c r="BC27" s="216">
        <v>3.7945440000000001</v>
      </c>
      <c r="BD27" s="216">
        <v>3.8232210000000002</v>
      </c>
      <c r="BE27" s="327">
        <v>3.949001</v>
      </c>
      <c r="BF27" s="327">
        <v>3.9791859999999999</v>
      </c>
      <c r="BG27" s="327">
        <v>3.952429</v>
      </c>
      <c r="BH27" s="327">
        <v>4.1268859999999998</v>
      </c>
      <c r="BI27" s="327">
        <v>4.2391290000000001</v>
      </c>
      <c r="BJ27" s="327">
        <v>4.5820069999999999</v>
      </c>
      <c r="BK27" s="327">
        <v>4.7957150000000004</v>
      </c>
      <c r="BL27" s="327">
        <v>4.6308569999999998</v>
      </c>
      <c r="BM27" s="327">
        <v>4.4252659999999997</v>
      </c>
      <c r="BN27" s="327">
        <v>4.0803950000000002</v>
      </c>
      <c r="BO27" s="327">
        <v>3.8914849999999999</v>
      </c>
      <c r="BP27" s="327">
        <v>3.860093</v>
      </c>
      <c r="BQ27" s="327">
        <v>3.893748</v>
      </c>
      <c r="BR27" s="327">
        <v>3.9686509999999999</v>
      </c>
      <c r="BS27" s="327">
        <v>3.9386049999999999</v>
      </c>
      <c r="BT27" s="327">
        <v>4.1400779999999999</v>
      </c>
      <c r="BU27" s="327">
        <v>4.2575450000000004</v>
      </c>
      <c r="BV27" s="327">
        <v>4.6254169999999997</v>
      </c>
    </row>
    <row r="28" spans="1:74" ht="11.1" customHeight="1" x14ac:dyDescent="0.2">
      <c r="A28" s="52" t="s">
        <v>861</v>
      </c>
      <c r="B28" s="151" t="s">
        <v>522</v>
      </c>
      <c r="C28" s="216">
        <v>8.11</v>
      </c>
      <c r="D28" s="216">
        <v>8.69</v>
      </c>
      <c r="E28" s="216">
        <v>9.35</v>
      </c>
      <c r="F28" s="216">
        <v>9.49</v>
      </c>
      <c r="G28" s="216">
        <v>9.6999999999999993</v>
      </c>
      <c r="H28" s="216">
        <v>9.94</v>
      </c>
      <c r="I28" s="216">
        <v>10.06</v>
      </c>
      <c r="J28" s="216">
        <v>9.67</v>
      </c>
      <c r="K28" s="216">
        <v>9.39</v>
      </c>
      <c r="L28" s="216">
        <v>8.9700000000000006</v>
      </c>
      <c r="M28" s="216">
        <v>8.2899999999999991</v>
      </c>
      <c r="N28" s="216">
        <v>8.5299999999999994</v>
      </c>
      <c r="O28" s="216">
        <v>8.15</v>
      </c>
      <c r="P28" s="216">
        <v>7.81</v>
      </c>
      <c r="Q28" s="216">
        <v>7.85</v>
      </c>
      <c r="R28" s="216">
        <v>8.0299999999999994</v>
      </c>
      <c r="S28" s="216">
        <v>8.1300000000000008</v>
      </c>
      <c r="T28" s="216">
        <v>8.52</v>
      </c>
      <c r="U28" s="216">
        <v>8.49</v>
      </c>
      <c r="V28" s="216">
        <v>8.4600000000000009</v>
      </c>
      <c r="W28" s="216">
        <v>8.43</v>
      </c>
      <c r="X28" s="216">
        <v>7.79</v>
      </c>
      <c r="Y28" s="216">
        <v>7.39</v>
      </c>
      <c r="Z28" s="216">
        <v>7.23</v>
      </c>
      <c r="AA28" s="216">
        <v>6.75</v>
      </c>
      <c r="AB28" s="216">
        <v>6.86</v>
      </c>
      <c r="AC28" s="216">
        <v>7.08</v>
      </c>
      <c r="AD28" s="216">
        <v>6.98</v>
      </c>
      <c r="AE28" s="216">
        <v>7.32</v>
      </c>
      <c r="AF28" s="216">
        <v>7.72</v>
      </c>
      <c r="AG28" s="216">
        <v>8.14</v>
      </c>
      <c r="AH28" s="216">
        <v>8.3000000000000007</v>
      </c>
      <c r="AI28" s="216">
        <v>8.27</v>
      </c>
      <c r="AJ28" s="216">
        <v>7.96</v>
      </c>
      <c r="AK28" s="216">
        <v>7.67</v>
      </c>
      <c r="AL28" s="216">
        <v>7.27</v>
      </c>
      <c r="AM28" s="216">
        <v>7.59</v>
      </c>
      <c r="AN28" s="216">
        <v>7.9</v>
      </c>
      <c r="AO28" s="216">
        <v>7.69</v>
      </c>
      <c r="AP28" s="216">
        <v>8.08</v>
      </c>
      <c r="AQ28" s="216">
        <v>8.32</v>
      </c>
      <c r="AR28" s="216">
        <v>8.77</v>
      </c>
      <c r="AS28" s="216">
        <v>8.82</v>
      </c>
      <c r="AT28" s="216">
        <v>8.76</v>
      </c>
      <c r="AU28" s="216">
        <v>8.49</v>
      </c>
      <c r="AV28" s="216">
        <v>7.96</v>
      </c>
      <c r="AW28" s="216">
        <v>7.53</v>
      </c>
      <c r="AX28" s="216">
        <v>7.44</v>
      </c>
      <c r="AY28" s="216">
        <v>7.44</v>
      </c>
      <c r="AZ28" s="216">
        <v>7.85</v>
      </c>
      <c r="BA28" s="216">
        <v>7.76</v>
      </c>
      <c r="BB28" s="216">
        <v>7.69</v>
      </c>
      <c r="BC28" s="216">
        <v>8.1773550000000004</v>
      </c>
      <c r="BD28" s="216">
        <v>8.3993029999999997</v>
      </c>
      <c r="BE28" s="327">
        <v>8.5288050000000002</v>
      </c>
      <c r="BF28" s="327">
        <v>8.6485690000000002</v>
      </c>
      <c r="BG28" s="327">
        <v>8.5069850000000002</v>
      </c>
      <c r="BH28" s="327">
        <v>8.0862739999999995</v>
      </c>
      <c r="BI28" s="327">
        <v>7.8541590000000001</v>
      </c>
      <c r="BJ28" s="327">
        <v>7.7847920000000004</v>
      </c>
      <c r="BK28" s="327">
        <v>7.7481140000000002</v>
      </c>
      <c r="BL28" s="327">
        <v>7.7409730000000003</v>
      </c>
      <c r="BM28" s="327">
        <v>7.9245530000000004</v>
      </c>
      <c r="BN28" s="327">
        <v>7.9965960000000003</v>
      </c>
      <c r="BO28" s="327">
        <v>8.2968639999999994</v>
      </c>
      <c r="BP28" s="327">
        <v>8.5735679999999999</v>
      </c>
      <c r="BQ28" s="327">
        <v>8.6463429999999999</v>
      </c>
      <c r="BR28" s="327">
        <v>8.7077919999999995</v>
      </c>
      <c r="BS28" s="327">
        <v>8.5607209999999991</v>
      </c>
      <c r="BT28" s="327">
        <v>8.1712209999999992</v>
      </c>
      <c r="BU28" s="327">
        <v>7.928509</v>
      </c>
      <c r="BV28" s="327">
        <v>7.8651970000000002</v>
      </c>
    </row>
    <row r="29" spans="1:74" ht="11.1" customHeight="1" x14ac:dyDescent="0.2">
      <c r="A29" s="52" t="s">
        <v>664</v>
      </c>
      <c r="B29" s="151" t="s">
        <v>523</v>
      </c>
      <c r="C29" s="216">
        <v>9.26</v>
      </c>
      <c r="D29" s="216">
        <v>9.77</v>
      </c>
      <c r="E29" s="216">
        <v>10.7</v>
      </c>
      <c r="F29" s="216">
        <v>11.76</v>
      </c>
      <c r="G29" s="216">
        <v>13.6</v>
      </c>
      <c r="H29" s="216">
        <v>16.13</v>
      </c>
      <c r="I29" s="216">
        <v>17.23</v>
      </c>
      <c r="J29" s="216">
        <v>17.41</v>
      </c>
      <c r="K29" s="216">
        <v>16.27</v>
      </c>
      <c r="L29" s="216">
        <v>13.11</v>
      </c>
      <c r="M29" s="216">
        <v>10.19</v>
      </c>
      <c r="N29" s="216">
        <v>10.01</v>
      </c>
      <c r="O29" s="216">
        <v>9.5</v>
      </c>
      <c r="P29" s="216">
        <v>9.08</v>
      </c>
      <c r="Q29" s="216">
        <v>9.2799999999999994</v>
      </c>
      <c r="R29" s="216">
        <v>10.43</v>
      </c>
      <c r="S29" s="216">
        <v>12.73</v>
      </c>
      <c r="T29" s="216">
        <v>15.07</v>
      </c>
      <c r="U29" s="216">
        <v>16.28</v>
      </c>
      <c r="V29" s="216">
        <v>16.88</v>
      </c>
      <c r="W29" s="216">
        <v>16.399999999999999</v>
      </c>
      <c r="X29" s="216">
        <v>12.6</v>
      </c>
      <c r="Y29" s="216">
        <v>10.02</v>
      </c>
      <c r="Z29" s="216">
        <v>9.27</v>
      </c>
      <c r="AA29" s="216">
        <v>8.2799999999999994</v>
      </c>
      <c r="AB29" s="216">
        <v>8.36</v>
      </c>
      <c r="AC29" s="216">
        <v>9.19</v>
      </c>
      <c r="AD29" s="216">
        <v>9.65</v>
      </c>
      <c r="AE29" s="216">
        <v>11.62</v>
      </c>
      <c r="AF29" s="216">
        <v>14.43</v>
      </c>
      <c r="AG29" s="216">
        <v>16.55</v>
      </c>
      <c r="AH29" s="216">
        <v>17.600000000000001</v>
      </c>
      <c r="AI29" s="216">
        <v>16.78</v>
      </c>
      <c r="AJ29" s="216">
        <v>13.74</v>
      </c>
      <c r="AK29" s="216">
        <v>10.77</v>
      </c>
      <c r="AL29" s="216">
        <v>9.06</v>
      </c>
      <c r="AM29" s="216">
        <v>9.3800000000000008</v>
      </c>
      <c r="AN29" s="216">
        <v>10.07</v>
      </c>
      <c r="AO29" s="216">
        <v>9.9</v>
      </c>
      <c r="AP29" s="216">
        <v>11.38</v>
      </c>
      <c r="AQ29" s="216">
        <v>13.32</v>
      </c>
      <c r="AR29" s="216">
        <v>16.13</v>
      </c>
      <c r="AS29" s="216">
        <v>17.96</v>
      </c>
      <c r="AT29" s="216">
        <v>18.32</v>
      </c>
      <c r="AU29" s="216">
        <v>17.010000000000002</v>
      </c>
      <c r="AV29" s="216">
        <v>13.5</v>
      </c>
      <c r="AW29" s="216">
        <v>10.26</v>
      </c>
      <c r="AX29" s="216">
        <v>9.33</v>
      </c>
      <c r="AY29" s="216">
        <v>8.93</v>
      </c>
      <c r="AZ29" s="216">
        <v>9.65</v>
      </c>
      <c r="BA29" s="216">
        <v>9.7899999999999991</v>
      </c>
      <c r="BB29" s="216">
        <v>10.119999999999999</v>
      </c>
      <c r="BC29" s="216">
        <v>12.39893</v>
      </c>
      <c r="BD29" s="216">
        <v>14.77496</v>
      </c>
      <c r="BE29" s="327">
        <v>16.283560000000001</v>
      </c>
      <c r="BF29" s="327">
        <v>17.154489999999999</v>
      </c>
      <c r="BG29" s="327">
        <v>16.180399999999999</v>
      </c>
      <c r="BH29" s="327">
        <v>13.1365</v>
      </c>
      <c r="BI29" s="327">
        <v>10.69758</v>
      </c>
      <c r="BJ29" s="327">
        <v>9.7766269999999995</v>
      </c>
      <c r="BK29" s="327">
        <v>9.5682989999999997</v>
      </c>
      <c r="BL29" s="327">
        <v>9.6882999999999999</v>
      </c>
      <c r="BM29" s="327">
        <v>9.9823260000000005</v>
      </c>
      <c r="BN29" s="327">
        <v>10.78206</v>
      </c>
      <c r="BO29" s="327">
        <v>12.852790000000001</v>
      </c>
      <c r="BP29" s="327">
        <v>15.19683</v>
      </c>
      <c r="BQ29" s="327">
        <v>16.633240000000001</v>
      </c>
      <c r="BR29" s="327">
        <v>17.398679999999999</v>
      </c>
      <c r="BS29" s="327">
        <v>16.410119999999999</v>
      </c>
      <c r="BT29" s="327">
        <v>13.345560000000001</v>
      </c>
      <c r="BU29" s="327">
        <v>10.865349999999999</v>
      </c>
      <c r="BV29" s="327">
        <v>9.9203810000000008</v>
      </c>
    </row>
    <row r="30" spans="1:74" ht="11.1" customHeight="1" x14ac:dyDescent="0.2">
      <c r="A30" s="49"/>
      <c r="B30" s="54" t="s">
        <v>1218</v>
      </c>
      <c r="C30" s="222"/>
      <c r="D30" s="222"/>
      <c r="E30" s="222"/>
      <c r="F30" s="222"/>
      <c r="G30" s="222"/>
      <c r="H30" s="222"/>
      <c r="I30" s="222"/>
      <c r="J30" s="222"/>
      <c r="K30" s="222"/>
      <c r="L30" s="222"/>
      <c r="M30" s="222"/>
      <c r="N30" s="222"/>
      <c r="O30" s="222"/>
      <c r="P30" s="222"/>
      <c r="Q30" s="222"/>
      <c r="R30" s="222"/>
      <c r="S30" s="222"/>
      <c r="T30" s="222"/>
      <c r="U30" s="222"/>
      <c r="V30" s="222"/>
      <c r="W30" s="222"/>
      <c r="X30" s="222"/>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222"/>
      <c r="AZ30" s="222"/>
      <c r="BA30" s="222"/>
      <c r="BB30" s="222"/>
      <c r="BC30" s="222"/>
      <c r="BD30" s="222"/>
      <c r="BE30" s="413"/>
      <c r="BF30" s="413"/>
      <c r="BG30" s="413"/>
      <c r="BH30" s="413"/>
      <c r="BI30" s="413"/>
      <c r="BJ30" s="413"/>
      <c r="BK30" s="413"/>
      <c r="BL30" s="413"/>
      <c r="BM30" s="413"/>
      <c r="BN30" s="413"/>
      <c r="BO30" s="413"/>
      <c r="BP30" s="413"/>
      <c r="BQ30" s="413"/>
      <c r="BR30" s="413"/>
      <c r="BS30" s="413"/>
      <c r="BT30" s="413"/>
      <c r="BU30" s="413"/>
      <c r="BV30" s="413"/>
    </row>
    <row r="31" spans="1:74" ht="11.1" customHeight="1" x14ac:dyDescent="0.2">
      <c r="A31" s="49"/>
      <c r="B31" s="55" t="s">
        <v>117</v>
      </c>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222"/>
      <c r="AZ31" s="222"/>
      <c r="BA31" s="222"/>
      <c r="BB31" s="222"/>
      <c r="BC31" s="222"/>
      <c r="BD31" s="222"/>
      <c r="BE31" s="413"/>
      <c r="BF31" s="413"/>
      <c r="BG31" s="413"/>
      <c r="BH31" s="413"/>
      <c r="BI31" s="413"/>
      <c r="BJ31" s="413"/>
      <c r="BK31" s="413"/>
      <c r="BL31" s="413"/>
      <c r="BM31" s="413"/>
      <c r="BN31" s="413"/>
      <c r="BO31" s="413"/>
      <c r="BP31" s="413"/>
      <c r="BQ31" s="413"/>
      <c r="BR31" s="413"/>
      <c r="BS31" s="413"/>
      <c r="BT31" s="413"/>
      <c r="BU31" s="413"/>
      <c r="BV31" s="413"/>
    </row>
    <row r="32" spans="1:74" ht="11.1" customHeight="1" x14ac:dyDescent="0.2">
      <c r="A32" s="52" t="s">
        <v>661</v>
      </c>
      <c r="B32" s="151" t="s">
        <v>524</v>
      </c>
      <c r="C32" s="216">
        <v>2.29</v>
      </c>
      <c r="D32" s="216">
        <v>2.3199999999999998</v>
      </c>
      <c r="E32" s="216">
        <v>2.36</v>
      </c>
      <c r="F32" s="216">
        <v>2.39</v>
      </c>
      <c r="G32" s="216">
        <v>2.4</v>
      </c>
      <c r="H32" s="216">
        <v>2.38</v>
      </c>
      <c r="I32" s="216">
        <v>2.38</v>
      </c>
      <c r="J32" s="216">
        <v>2.37</v>
      </c>
      <c r="K32" s="216">
        <v>2.37</v>
      </c>
      <c r="L32" s="216">
        <v>2.31</v>
      </c>
      <c r="M32" s="216">
        <v>2.2999999999999998</v>
      </c>
      <c r="N32" s="216">
        <v>2.5099999999999998</v>
      </c>
      <c r="O32" s="216">
        <v>2.29</v>
      </c>
      <c r="P32" s="216">
        <v>2.2599999999999998</v>
      </c>
      <c r="Q32" s="216">
        <v>2.2599999999999998</v>
      </c>
      <c r="R32" s="216">
        <v>2.23</v>
      </c>
      <c r="S32" s="216">
        <v>2.2599999999999998</v>
      </c>
      <c r="T32" s="216">
        <v>2.25</v>
      </c>
      <c r="U32" s="216">
        <v>2.21</v>
      </c>
      <c r="V32" s="216">
        <v>2.23</v>
      </c>
      <c r="W32" s="216">
        <v>2.2200000000000002</v>
      </c>
      <c r="X32" s="216">
        <v>2.15</v>
      </c>
      <c r="Y32" s="216">
        <v>2.15</v>
      </c>
      <c r="Z32" s="216">
        <v>2.16</v>
      </c>
      <c r="AA32" s="216">
        <v>2.12</v>
      </c>
      <c r="AB32" s="216">
        <v>2.11</v>
      </c>
      <c r="AC32" s="216">
        <v>2.17</v>
      </c>
      <c r="AD32" s="216">
        <v>2.16</v>
      </c>
      <c r="AE32" s="216">
        <v>2.16</v>
      </c>
      <c r="AF32" s="216">
        <v>2.1</v>
      </c>
      <c r="AG32" s="216">
        <v>2.11</v>
      </c>
      <c r="AH32" s="216">
        <v>2.11</v>
      </c>
      <c r="AI32" s="216">
        <v>2.12</v>
      </c>
      <c r="AJ32" s="216">
        <v>2.0699999999999998</v>
      </c>
      <c r="AK32" s="216">
        <v>2.08</v>
      </c>
      <c r="AL32" s="216">
        <v>2.08</v>
      </c>
      <c r="AM32" s="216">
        <v>2.09</v>
      </c>
      <c r="AN32" s="216">
        <v>2.0699999999999998</v>
      </c>
      <c r="AO32" s="216">
        <v>2.08</v>
      </c>
      <c r="AP32" s="216">
        <v>2.11</v>
      </c>
      <c r="AQ32" s="216">
        <v>2.13</v>
      </c>
      <c r="AR32" s="216">
        <v>2.11</v>
      </c>
      <c r="AS32" s="216">
        <v>2.09</v>
      </c>
      <c r="AT32" s="216">
        <v>2.08</v>
      </c>
      <c r="AU32" s="216">
        <v>2.0299999999999998</v>
      </c>
      <c r="AV32" s="216">
        <v>2.0299999999999998</v>
      </c>
      <c r="AW32" s="216">
        <v>2.04</v>
      </c>
      <c r="AX32" s="216">
        <v>2.0499999999999998</v>
      </c>
      <c r="AY32" s="216">
        <v>2.0699999999999998</v>
      </c>
      <c r="AZ32" s="216">
        <v>2.0699999999999998</v>
      </c>
      <c r="BA32" s="216">
        <v>2.0437450206999999</v>
      </c>
      <c r="BB32" s="216">
        <v>2.0703176717999998</v>
      </c>
      <c r="BC32" s="216">
        <v>2.0905399999999998</v>
      </c>
      <c r="BD32" s="216">
        <v>2.112854</v>
      </c>
      <c r="BE32" s="327">
        <v>2.1180889999999999</v>
      </c>
      <c r="BF32" s="327">
        <v>2.1186919999999998</v>
      </c>
      <c r="BG32" s="327">
        <v>2.1088330000000002</v>
      </c>
      <c r="BH32" s="327">
        <v>2.1207600000000002</v>
      </c>
      <c r="BI32" s="327">
        <v>2.1105510000000001</v>
      </c>
      <c r="BJ32" s="327">
        <v>2.1006939999999998</v>
      </c>
      <c r="BK32" s="327">
        <v>2.0924710000000002</v>
      </c>
      <c r="BL32" s="327">
        <v>2.0912540000000002</v>
      </c>
      <c r="BM32" s="327">
        <v>2.09301</v>
      </c>
      <c r="BN32" s="327">
        <v>2.0794929999999998</v>
      </c>
      <c r="BO32" s="327">
        <v>2.0871979999999999</v>
      </c>
      <c r="BP32" s="327">
        <v>2.0779390000000002</v>
      </c>
      <c r="BQ32" s="327">
        <v>2.0927910000000001</v>
      </c>
      <c r="BR32" s="327">
        <v>2.0934810000000001</v>
      </c>
      <c r="BS32" s="327">
        <v>2.072114</v>
      </c>
      <c r="BT32" s="327">
        <v>2.0839810000000001</v>
      </c>
      <c r="BU32" s="327">
        <v>2.0740080000000001</v>
      </c>
      <c r="BV32" s="327">
        <v>2.0781329999999998</v>
      </c>
    </row>
    <row r="33" spans="1:74" ht="11.1" customHeight="1" x14ac:dyDescent="0.2">
      <c r="A33" s="52" t="s">
        <v>663</v>
      </c>
      <c r="B33" s="151" t="s">
        <v>525</v>
      </c>
      <c r="C33" s="216">
        <v>7.02</v>
      </c>
      <c r="D33" s="216">
        <v>7.4</v>
      </c>
      <c r="E33" s="216">
        <v>6</v>
      </c>
      <c r="F33" s="216">
        <v>5.07</v>
      </c>
      <c r="G33" s="216">
        <v>4.93</v>
      </c>
      <c r="H33" s="216">
        <v>4.84</v>
      </c>
      <c r="I33" s="216">
        <v>4.43</v>
      </c>
      <c r="J33" s="216">
        <v>4.12</v>
      </c>
      <c r="K33" s="216">
        <v>4.2</v>
      </c>
      <c r="L33" s="216">
        <v>4.0999999999999996</v>
      </c>
      <c r="M33" s="216">
        <v>4.4800000000000004</v>
      </c>
      <c r="N33" s="216">
        <v>4.3600000000000003</v>
      </c>
      <c r="O33" s="216">
        <v>4.1100000000000003</v>
      </c>
      <c r="P33" s="216">
        <v>4.7</v>
      </c>
      <c r="Q33" s="216">
        <v>3.55</v>
      </c>
      <c r="R33" s="216">
        <v>3.1</v>
      </c>
      <c r="S33" s="216">
        <v>3.14</v>
      </c>
      <c r="T33" s="216">
        <v>3.12</v>
      </c>
      <c r="U33" s="216">
        <v>3.11</v>
      </c>
      <c r="V33" s="216">
        <v>3.11</v>
      </c>
      <c r="W33" s="216">
        <v>3.06</v>
      </c>
      <c r="X33" s="216">
        <v>2.92</v>
      </c>
      <c r="Y33" s="216">
        <v>2.65</v>
      </c>
      <c r="Z33" s="216">
        <v>2.59</v>
      </c>
      <c r="AA33" s="216">
        <v>3.02</v>
      </c>
      <c r="AB33" s="216">
        <v>2.7</v>
      </c>
      <c r="AC33" s="216">
        <v>2.23</v>
      </c>
      <c r="AD33" s="216">
        <v>2.42</v>
      </c>
      <c r="AE33" s="216">
        <v>2.39</v>
      </c>
      <c r="AF33" s="216">
        <v>2.67</v>
      </c>
      <c r="AG33" s="216">
        <v>2.97</v>
      </c>
      <c r="AH33" s="216">
        <v>2.95</v>
      </c>
      <c r="AI33" s="216">
        <v>3.07</v>
      </c>
      <c r="AJ33" s="216">
        <v>3.13</v>
      </c>
      <c r="AK33" s="216">
        <v>3.02</v>
      </c>
      <c r="AL33" s="216">
        <v>3.96</v>
      </c>
      <c r="AM33" s="216">
        <v>4.13</v>
      </c>
      <c r="AN33" s="216">
        <v>3.58</v>
      </c>
      <c r="AO33" s="216">
        <v>3.36</v>
      </c>
      <c r="AP33" s="216">
        <v>3.38</v>
      </c>
      <c r="AQ33" s="216">
        <v>3.49</v>
      </c>
      <c r="AR33" s="216">
        <v>3.3</v>
      </c>
      <c r="AS33" s="216">
        <v>3.22</v>
      </c>
      <c r="AT33" s="216">
        <v>3.16</v>
      </c>
      <c r="AU33" s="216">
        <v>3.2</v>
      </c>
      <c r="AV33" s="216">
        <v>3.16</v>
      </c>
      <c r="AW33" s="216">
        <v>3.36</v>
      </c>
      <c r="AX33" s="216">
        <v>3.63</v>
      </c>
      <c r="AY33" s="216">
        <v>5.03</v>
      </c>
      <c r="AZ33" s="216">
        <v>3.61</v>
      </c>
      <c r="BA33" s="216">
        <v>3.1835540530999999</v>
      </c>
      <c r="BB33" s="216">
        <v>3.1270687144</v>
      </c>
      <c r="BC33" s="216">
        <v>3.0081600000000002</v>
      </c>
      <c r="BD33" s="216">
        <v>3.0858750000000001</v>
      </c>
      <c r="BE33" s="327">
        <v>3.1776080000000002</v>
      </c>
      <c r="BF33" s="327">
        <v>3.2130290000000001</v>
      </c>
      <c r="BG33" s="327">
        <v>3.2086600000000001</v>
      </c>
      <c r="BH33" s="327">
        <v>3.330622</v>
      </c>
      <c r="BI33" s="327">
        <v>3.5039950000000002</v>
      </c>
      <c r="BJ33" s="327">
        <v>3.7752159999999999</v>
      </c>
      <c r="BK33" s="327">
        <v>3.890412</v>
      </c>
      <c r="BL33" s="327">
        <v>3.7486760000000001</v>
      </c>
      <c r="BM33" s="327">
        <v>3.452213</v>
      </c>
      <c r="BN33" s="327">
        <v>3.2129810000000001</v>
      </c>
      <c r="BO33" s="327">
        <v>3.1287750000000001</v>
      </c>
      <c r="BP33" s="327">
        <v>3.0633659999999998</v>
      </c>
      <c r="BQ33" s="327">
        <v>3.1032320000000002</v>
      </c>
      <c r="BR33" s="327">
        <v>3.1623619999999999</v>
      </c>
      <c r="BS33" s="327">
        <v>3.1878890000000002</v>
      </c>
      <c r="BT33" s="327">
        <v>3.286162</v>
      </c>
      <c r="BU33" s="327">
        <v>3.4751150000000002</v>
      </c>
      <c r="BV33" s="327">
        <v>3.7540719999999999</v>
      </c>
    </row>
    <row r="34" spans="1:74" ht="11.1" customHeight="1" x14ac:dyDescent="0.2">
      <c r="A34" s="52" t="s">
        <v>662</v>
      </c>
      <c r="B34" s="649" t="s">
        <v>1219</v>
      </c>
      <c r="C34" s="216">
        <v>19.649999999999999</v>
      </c>
      <c r="D34" s="216">
        <v>20.05</v>
      </c>
      <c r="E34" s="216">
        <v>20.61</v>
      </c>
      <c r="F34" s="216">
        <v>20.89</v>
      </c>
      <c r="G34" s="216">
        <v>19.98</v>
      </c>
      <c r="H34" s="216">
        <v>20.38</v>
      </c>
      <c r="I34" s="216">
        <v>20.57</v>
      </c>
      <c r="J34" s="216">
        <v>19.89</v>
      </c>
      <c r="K34" s="216">
        <v>18.64</v>
      </c>
      <c r="L34" s="216">
        <v>17.190000000000001</v>
      </c>
      <c r="M34" s="216">
        <v>14.64</v>
      </c>
      <c r="N34" s="216">
        <v>12.1</v>
      </c>
      <c r="O34" s="216">
        <v>12.28</v>
      </c>
      <c r="P34" s="216">
        <v>10.3</v>
      </c>
      <c r="Q34" s="216">
        <v>10.37</v>
      </c>
      <c r="R34" s="216">
        <v>11.83</v>
      </c>
      <c r="S34" s="216">
        <v>10.83</v>
      </c>
      <c r="T34" s="216">
        <v>12.2</v>
      </c>
      <c r="U34" s="216">
        <v>11.34</v>
      </c>
      <c r="V34" s="216">
        <v>11.25</v>
      </c>
      <c r="W34" s="216">
        <v>8.44</v>
      </c>
      <c r="X34" s="216">
        <v>7.74</v>
      </c>
      <c r="Y34" s="216">
        <v>7.77</v>
      </c>
      <c r="Z34" s="216">
        <v>7.81</v>
      </c>
      <c r="AA34" s="216">
        <v>7.08</v>
      </c>
      <c r="AB34" s="216">
        <v>5.77</v>
      </c>
      <c r="AC34" s="216">
        <v>5.63</v>
      </c>
      <c r="AD34" s="216">
        <v>7.53</v>
      </c>
      <c r="AE34" s="216">
        <v>9.07</v>
      </c>
      <c r="AF34" s="216">
        <v>8.93</v>
      </c>
      <c r="AG34" s="216">
        <v>11.72</v>
      </c>
      <c r="AH34" s="216">
        <v>8.5500000000000007</v>
      </c>
      <c r="AI34" s="216">
        <v>8.42</v>
      </c>
      <c r="AJ34" s="216">
        <v>8.75</v>
      </c>
      <c r="AK34" s="216">
        <v>9.0299999999999994</v>
      </c>
      <c r="AL34" s="216">
        <v>9.65</v>
      </c>
      <c r="AM34" s="216">
        <v>11.25</v>
      </c>
      <c r="AN34" s="216">
        <v>10.77</v>
      </c>
      <c r="AO34" s="216">
        <v>11.43</v>
      </c>
      <c r="AP34" s="216">
        <v>10.63</v>
      </c>
      <c r="AQ34" s="216">
        <v>10.69</v>
      </c>
      <c r="AR34" s="216">
        <v>10.48</v>
      </c>
      <c r="AS34" s="216">
        <v>9.99</v>
      </c>
      <c r="AT34" s="216">
        <v>10.029999999999999</v>
      </c>
      <c r="AU34" s="216">
        <v>10.06</v>
      </c>
      <c r="AV34" s="216">
        <v>10.61</v>
      </c>
      <c r="AW34" s="216">
        <v>10.28</v>
      </c>
      <c r="AX34" s="216">
        <v>13.58</v>
      </c>
      <c r="AY34" s="216">
        <v>11.33</v>
      </c>
      <c r="AZ34" s="216">
        <v>11.51</v>
      </c>
      <c r="BA34" s="216">
        <v>12.1</v>
      </c>
      <c r="BB34" s="216">
        <v>13.1495</v>
      </c>
      <c r="BC34" s="216">
        <v>13.47611</v>
      </c>
      <c r="BD34" s="216">
        <v>14.51299</v>
      </c>
      <c r="BE34" s="327">
        <v>14.08081</v>
      </c>
      <c r="BF34" s="327">
        <v>13.767379999999999</v>
      </c>
      <c r="BG34" s="327">
        <v>13.579940000000001</v>
      </c>
      <c r="BH34" s="327">
        <v>13.47237</v>
      </c>
      <c r="BI34" s="327">
        <v>13.43031</v>
      </c>
      <c r="BJ34" s="327">
        <v>13.80354</v>
      </c>
      <c r="BK34" s="327">
        <v>13.7639</v>
      </c>
      <c r="BL34" s="327">
        <v>13.32504</v>
      </c>
      <c r="BM34" s="327">
        <v>13.630269999999999</v>
      </c>
      <c r="BN34" s="327">
        <v>14.22777</v>
      </c>
      <c r="BO34" s="327">
        <v>13.702640000000001</v>
      </c>
      <c r="BP34" s="327">
        <v>14.03241</v>
      </c>
      <c r="BQ34" s="327">
        <v>13.541</v>
      </c>
      <c r="BR34" s="327">
        <v>13.06338</v>
      </c>
      <c r="BS34" s="327">
        <v>12.78337</v>
      </c>
      <c r="BT34" s="327">
        <v>12.62125</v>
      </c>
      <c r="BU34" s="327">
        <v>12.59487</v>
      </c>
      <c r="BV34" s="327">
        <v>13.06725</v>
      </c>
    </row>
    <row r="35" spans="1:74" ht="11.1" customHeight="1" x14ac:dyDescent="0.2">
      <c r="A35" s="52" t="s">
        <v>19</v>
      </c>
      <c r="B35" s="151" t="s">
        <v>532</v>
      </c>
      <c r="C35" s="216">
        <v>23.12</v>
      </c>
      <c r="D35" s="216">
        <v>23.97</v>
      </c>
      <c r="E35" s="216">
        <v>23.83</v>
      </c>
      <c r="F35" s="216">
        <v>22.82</v>
      </c>
      <c r="G35" s="216">
        <v>22.77</v>
      </c>
      <c r="H35" s="216">
        <v>22.72</v>
      </c>
      <c r="I35" s="216">
        <v>22.36</v>
      </c>
      <c r="J35" s="216">
        <v>21.94</v>
      </c>
      <c r="K35" s="216">
        <v>21.38</v>
      </c>
      <c r="L35" s="216">
        <v>20.09</v>
      </c>
      <c r="M35" s="216">
        <v>19.68</v>
      </c>
      <c r="N35" s="216">
        <v>16.5</v>
      </c>
      <c r="O35" s="216">
        <v>13.37</v>
      </c>
      <c r="P35" s="216">
        <v>16.46</v>
      </c>
      <c r="Q35" s="216">
        <v>15.6</v>
      </c>
      <c r="R35" s="216">
        <v>14.82</v>
      </c>
      <c r="S35" s="216">
        <v>15.34</v>
      </c>
      <c r="T35" s="216">
        <v>15.29</v>
      </c>
      <c r="U35" s="216">
        <v>14.37</v>
      </c>
      <c r="V35" s="216">
        <v>13.05</v>
      </c>
      <c r="W35" s="216">
        <v>12.02</v>
      </c>
      <c r="X35" s="216">
        <v>12.44</v>
      </c>
      <c r="Y35" s="216">
        <v>12.38</v>
      </c>
      <c r="Z35" s="216">
        <v>10.57</v>
      </c>
      <c r="AA35" s="216">
        <v>8.9</v>
      </c>
      <c r="AB35" s="216">
        <v>8.7799999999999994</v>
      </c>
      <c r="AC35" s="216">
        <v>9.4600000000000009</v>
      </c>
      <c r="AD35" s="216">
        <v>9.9700000000000006</v>
      </c>
      <c r="AE35" s="216">
        <v>10.76</v>
      </c>
      <c r="AF35" s="216">
        <v>12.22</v>
      </c>
      <c r="AG35" s="216">
        <v>12.08</v>
      </c>
      <c r="AH35" s="216">
        <v>11.41</v>
      </c>
      <c r="AI35" s="216">
        <v>11.29</v>
      </c>
      <c r="AJ35" s="216">
        <v>12.04</v>
      </c>
      <c r="AK35" s="216">
        <v>12.01</v>
      </c>
      <c r="AL35" s="216">
        <v>12.22</v>
      </c>
      <c r="AM35" s="216">
        <v>12.95</v>
      </c>
      <c r="AN35" s="216">
        <v>12.92</v>
      </c>
      <c r="AO35" s="216">
        <v>12.34</v>
      </c>
      <c r="AP35" s="216">
        <v>12.99</v>
      </c>
      <c r="AQ35" s="216">
        <v>12.21</v>
      </c>
      <c r="AR35" s="216">
        <v>11.48</v>
      </c>
      <c r="AS35" s="216">
        <v>11.79</v>
      </c>
      <c r="AT35" s="216">
        <v>12.95</v>
      </c>
      <c r="AU35" s="216">
        <v>14.51</v>
      </c>
      <c r="AV35" s="216">
        <v>14.12</v>
      </c>
      <c r="AW35" s="216">
        <v>14.86</v>
      </c>
      <c r="AX35" s="216">
        <v>14.59</v>
      </c>
      <c r="AY35" s="216">
        <v>15.96</v>
      </c>
      <c r="AZ35" s="216">
        <v>14.99</v>
      </c>
      <c r="BA35" s="216">
        <v>14.91</v>
      </c>
      <c r="BB35" s="216">
        <v>15.99152</v>
      </c>
      <c r="BC35" s="216">
        <v>16.65212</v>
      </c>
      <c r="BD35" s="216">
        <v>16.917010000000001</v>
      </c>
      <c r="BE35" s="327">
        <v>17.19031</v>
      </c>
      <c r="BF35" s="327">
        <v>17.040479999999999</v>
      </c>
      <c r="BG35" s="327">
        <v>17.005880000000001</v>
      </c>
      <c r="BH35" s="327">
        <v>17.020530000000001</v>
      </c>
      <c r="BI35" s="327">
        <v>17.357939999999999</v>
      </c>
      <c r="BJ35" s="327">
        <v>16.711220000000001</v>
      </c>
      <c r="BK35" s="327">
        <v>16.375399999999999</v>
      </c>
      <c r="BL35" s="327">
        <v>16.379359999999998</v>
      </c>
      <c r="BM35" s="327">
        <v>16.725750000000001</v>
      </c>
      <c r="BN35" s="327">
        <v>16.40859</v>
      </c>
      <c r="BO35" s="327">
        <v>16.173770000000001</v>
      </c>
      <c r="BP35" s="327">
        <v>16.377500000000001</v>
      </c>
      <c r="BQ35" s="327">
        <v>16.609529999999999</v>
      </c>
      <c r="BR35" s="327">
        <v>16.429600000000001</v>
      </c>
      <c r="BS35" s="327">
        <v>16.363</v>
      </c>
      <c r="BT35" s="327">
        <v>16.503080000000001</v>
      </c>
      <c r="BU35" s="327">
        <v>16.944210000000002</v>
      </c>
      <c r="BV35" s="327">
        <v>16.804500000000001</v>
      </c>
    </row>
    <row r="36" spans="1:74" ht="11.1" customHeight="1" x14ac:dyDescent="0.2">
      <c r="A36" s="52"/>
      <c r="B36" s="55" t="s">
        <v>1242</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330"/>
      <c r="BF36" s="330"/>
      <c r="BG36" s="330"/>
      <c r="BH36" s="330"/>
      <c r="BI36" s="330"/>
      <c r="BJ36" s="330"/>
      <c r="BK36" s="330"/>
      <c r="BL36" s="330"/>
      <c r="BM36" s="330"/>
      <c r="BN36" s="330"/>
      <c r="BO36" s="330"/>
      <c r="BP36" s="330"/>
      <c r="BQ36" s="330"/>
      <c r="BR36" s="330"/>
      <c r="BS36" s="330"/>
      <c r="BT36" s="330"/>
      <c r="BU36" s="330"/>
      <c r="BV36" s="330"/>
    </row>
    <row r="37" spans="1:74" ht="11.1" customHeight="1" x14ac:dyDescent="0.2">
      <c r="A37" s="56" t="s">
        <v>6</v>
      </c>
      <c r="B37" s="152" t="s">
        <v>521</v>
      </c>
      <c r="C37" s="486">
        <v>6.98</v>
      </c>
      <c r="D37" s="486">
        <v>7.12</v>
      </c>
      <c r="E37" s="486">
        <v>6.99</v>
      </c>
      <c r="F37" s="486">
        <v>6.77</v>
      </c>
      <c r="G37" s="486">
        <v>6.83</v>
      </c>
      <c r="H37" s="486">
        <v>7.39</v>
      </c>
      <c r="I37" s="486">
        <v>7.62</v>
      </c>
      <c r="J37" s="486">
        <v>7.51</v>
      </c>
      <c r="K37" s="486">
        <v>7.37</v>
      </c>
      <c r="L37" s="486">
        <v>7.07</v>
      </c>
      <c r="M37" s="486">
        <v>6.75</v>
      </c>
      <c r="N37" s="486">
        <v>6.7</v>
      </c>
      <c r="O37" s="486">
        <v>6.67</v>
      </c>
      <c r="P37" s="486">
        <v>6.88</v>
      </c>
      <c r="Q37" s="486">
        <v>6.83</v>
      </c>
      <c r="R37" s="486">
        <v>6.61</v>
      </c>
      <c r="S37" s="486">
        <v>6.74</v>
      </c>
      <c r="T37" s="486">
        <v>7.11</v>
      </c>
      <c r="U37" s="486">
        <v>7.45</v>
      </c>
      <c r="V37" s="486">
        <v>7.35</v>
      </c>
      <c r="W37" s="486">
        <v>7.21</v>
      </c>
      <c r="X37" s="486">
        <v>6.88</v>
      </c>
      <c r="Y37" s="486">
        <v>6.61</v>
      </c>
      <c r="Z37" s="486">
        <v>6.45</v>
      </c>
      <c r="AA37" s="486">
        <v>6.44</v>
      </c>
      <c r="AB37" s="486">
        <v>6.42</v>
      </c>
      <c r="AC37" s="486">
        <v>6.46</v>
      </c>
      <c r="AD37" s="486">
        <v>6.44</v>
      </c>
      <c r="AE37" s="486">
        <v>6.57</v>
      </c>
      <c r="AF37" s="486">
        <v>7.03</v>
      </c>
      <c r="AG37" s="486">
        <v>7.23</v>
      </c>
      <c r="AH37" s="486">
        <v>7.23</v>
      </c>
      <c r="AI37" s="486">
        <v>7.14</v>
      </c>
      <c r="AJ37" s="486">
        <v>6.73</v>
      </c>
      <c r="AK37" s="486">
        <v>6.66</v>
      </c>
      <c r="AL37" s="486">
        <v>6.67</v>
      </c>
      <c r="AM37" s="486">
        <v>6.58</v>
      </c>
      <c r="AN37" s="486">
        <v>6.62</v>
      </c>
      <c r="AO37" s="486">
        <v>6.73</v>
      </c>
      <c r="AP37" s="486">
        <v>6.61</v>
      </c>
      <c r="AQ37" s="486">
        <v>6.81</v>
      </c>
      <c r="AR37" s="486">
        <v>7.22</v>
      </c>
      <c r="AS37" s="486">
        <v>7.35</v>
      </c>
      <c r="AT37" s="486">
        <v>7.25</v>
      </c>
      <c r="AU37" s="486">
        <v>7.22</v>
      </c>
      <c r="AV37" s="486">
        <v>6.95</v>
      </c>
      <c r="AW37" s="486">
        <v>6.79</v>
      </c>
      <c r="AX37" s="486">
        <v>6.63</v>
      </c>
      <c r="AY37" s="486">
        <v>6.97</v>
      </c>
      <c r="AZ37" s="486">
        <v>6.75</v>
      </c>
      <c r="BA37" s="486">
        <v>6.64</v>
      </c>
      <c r="BB37" s="486">
        <v>6.58</v>
      </c>
      <c r="BC37" s="486">
        <v>6.7925360000000001</v>
      </c>
      <c r="BD37" s="486">
        <v>7.3037109999999998</v>
      </c>
      <c r="BE37" s="487">
        <v>7.4724269999999997</v>
      </c>
      <c r="BF37" s="487">
        <v>7.3825560000000001</v>
      </c>
      <c r="BG37" s="487">
        <v>7.3744100000000001</v>
      </c>
      <c r="BH37" s="487">
        <v>7.1304080000000001</v>
      </c>
      <c r="BI37" s="487">
        <v>6.9475350000000002</v>
      </c>
      <c r="BJ37" s="487">
        <v>6.7605360000000001</v>
      </c>
      <c r="BK37" s="487">
        <v>6.9011699999999996</v>
      </c>
      <c r="BL37" s="487">
        <v>6.8169969999999998</v>
      </c>
      <c r="BM37" s="487">
        <v>6.7536050000000003</v>
      </c>
      <c r="BN37" s="487">
        <v>6.6685759999999998</v>
      </c>
      <c r="BO37" s="487">
        <v>6.9017140000000001</v>
      </c>
      <c r="BP37" s="487">
        <v>7.381812</v>
      </c>
      <c r="BQ37" s="487">
        <v>7.5369289999999998</v>
      </c>
      <c r="BR37" s="487">
        <v>7.4552949999999996</v>
      </c>
      <c r="BS37" s="487">
        <v>7.4361769999999998</v>
      </c>
      <c r="BT37" s="487">
        <v>7.1900740000000001</v>
      </c>
      <c r="BU37" s="487">
        <v>7.0016970000000001</v>
      </c>
      <c r="BV37" s="487">
        <v>6.8308660000000003</v>
      </c>
    </row>
    <row r="38" spans="1:74" ht="11.1" customHeight="1" x14ac:dyDescent="0.2">
      <c r="A38" s="56" t="s">
        <v>7</v>
      </c>
      <c r="B38" s="152" t="s">
        <v>522</v>
      </c>
      <c r="C38" s="486">
        <v>10.35</v>
      </c>
      <c r="D38" s="486">
        <v>10.68</v>
      </c>
      <c r="E38" s="486">
        <v>10.65</v>
      </c>
      <c r="F38" s="486">
        <v>10.46</v>
      </c>
      <c r="G38" s="486">
        <v>10.54</v>
      </c>
      <c r="H38" s="486">
        <v>10.96</v>
      </c>
      <c r="I38" s="486">
        <v>11.17</v>
      </c>
      <c r="J38" s="486">
        <v>11.05</v>
      </c>
      <c r="K38" s="486">
        <v>11.16</v>
      </c>
      <c r="L38" s="486">
        <v>10.83</v>
      </c>
      <c r="M38" s="486">
        <v>10.52</v>
      </c>
      <c r="N38" s="486">
        <v>10.36</v>
      </c>
      <c r="O38" s="486">
        <v>10.31</v>
      </c>
      <c r="P38" s="486">
        <v>10.62</v>
      </c>
      <c r="Q38" s="486">
        <v>10.63</v>
      </c>
      <c r="R38" s="486">
        <v>10.37</v>
      </c>
      <c r="S38" s="486">
        <v>10.47</v>
      </c>
      <c r="T38" s="486">
        <v>10.89</v>
      </c>
      <c r="U38" s="486">
        <v>11.07</v>
      </c>
      <c r="V38" s="486">
        <v>10.94</v>
      </c>
      <c r="W38" s="486">
        <v>10.98</v>
      </c>
      <c r="X38" s="486">
        <v>10.73</v>
      </c>
      <c r="Y38" s="486">
        <v>10.3</v>
      </c>
      <c r="Z38" s="486">
        <v>10.130000000000001</v>
      </c>
      <c r="AA38" s="486">
        <v>10.08</v>
      </c>
      <c r="AB38" s="486">
        <v>10.25</v>
      </c>
      <c r="AC38" s="486">
        <v>10.23</v>
      </c>
      <c r="AD38" s="486">
        <v>10.19</v>
      </c>
      <c r="AE38" s="486">
        <v>10.31</v>
      </c>
      <c r="AF38" s="486">
        <v>10.66</v>
      </c>
      <c r="AG38" s="486">
        <v>10.68</v>
      </c>
      <c r="AH38" s="486">
        <v>10.76</v>
      </c>
      <c r="AI38" s="486">
        <v>10.77</v>
      </c>
      <c r="AJ38" s="486">
        <v>10.55</v>
      </c>
      <c r="AK38" s="486">
        <v>10.32</v>
      </c>
      <c r="AL38" s="486">
        <v>10.17</v>
      </c>
      <c r="AM38" s="486">
        <v>10.23</v>
      </c>
      <c r="AN38" s="486">
        <v>10.48</v>
      </c>
      <c r="AO38" s="486">
        <v>10.47</v>
      </c>
      <c r="AP38" s="486">
        <v>10.4</v>
      </c>
      <c r="AQ38" s="486">
        <v>10.58</v>
      </c>
      <c r="AR38" s="486">
        <v>11</v>
      </c>
      <c r="AS38" s="486">
        <v>10.99</v>
      </c>
      <c r="AT38" s="486">
        <v>11.04</v>
      </c>
      <c r="AU38" s="486">
        <v>11.07</v>
      </c>
      <c r="AV38" s="486">
        <v>10.82</v>
      </c>
      <c r="AW38" s="486">
        <v>10.53</v>
      </c>
      <c r="AX38" s="486">
        <v>10.32</v>
      </c>
      <c r="AY38" s="486">
        <v>10.47</v>
      </c>
      <c r="AZ38" s="486">
        <v>10.6</v>
      </c>
      <c r="BA38" s="486">
        <v>10.47</v>
      </c>
      <c r="BB38" s="486">
        <v>10.44</v>
      </c>
      <c r="BC38" s="486">
        <v>10.621270000000001</v>
      </c>
      <c r="BD38" s="486">
        <v>11.018800000000001</v>
      </c>
      <c r="BE38" s="487">
        <v>11.0871</v>
      </c>
      <c r="BF38" s="487">
        <v>11.150080000000001</v>
      </c>
      <c r="BG38" s="487">
        <v>11.223509999999999</v>
      </c>
      <c r="BH38" s="487">
        <v>10.99282</v>
      </c>
      <c r="BI38" s="487">
        <v>10.72349</v>
      </c>
      <c r="BJ38" s="487">
        <v>10.52619</v>
      </c>
      <c r="BK38" s="487">
        <v>10.651210000000001</v>
      </c>
      <c r="BL38" s="487">
        <v>10.74957</v>
      </c>
      <c r="BM38" s="487">
        <v>10.580030000000001</v>
      </c>
      <c r="BN38" s="487">
        <v>10.53051</v>
      </c>
      <c r="BO38" s="487">
        <v>10.745979999999999</v>
      </c>
      <c r="BP38" s="487">
        <v>11.12504</v>
      </c>
      <c r="BQ38" s="487">
        <v>11.102370000000001</v>
      </c>
      <c r="BR38" s="487">
        <v>11.13191</v>
      </c>
      <c r="BS38" s="487">
        <v>11.203150000000001</v>
      </c>
      <c r="BT38" s="487">
        <v>10.992430000000001</v>
      </c>
      <c r="BU38" s="487">
        <v>10.74615</v>
      </c>
      <c r="BV38" s="487">
        <v>10.57804</v>
      </c>
    </row>
    <row r="39" spans="1:74" ht="11.1" customHeight="1" x14ac:dyDescent="0.2">
      <c r="A39" s="56" t="s">
        <v>665</v>
      </c>
      <c r="B39" s="264" t="s">
        <v>523</v>
      </c>
      <c r="C39" s="488">
        <v>11.65</v>
      </c>
      <c r="D39" s="488">
        <v>11.94</v>
      </c>
      <c r="E39" s="488">
        <v>12.25</v>
      </c>
      <c r="F39" s="488">
        <v>12.31</v>
      </c>
      <c r="G39" s="488">
        <v>12.85</v>
      </c>
      <c r="H39" s="488">
        <v>12.99</v>
      </c>
      <c r="I39" s="488">
        <v>13.09</v>
      </c>
      <c r="J39" s="488">
        <v>13.04</v>
      </c>
      <c r="K39" s="488">
        <v>12.95</v>
      </c>
      <c r="L39" s="488">
        <v>12.6</v>
      </c>
      <c r="M39" s="488">
        <v>12.48</v>
      </c>
      <c r="N39" s="488">
        <v>12.17</v>
      </c>
      <c r="O39" s="488">
        <v>12.1</v>
      </c>
      <c r="P39" s="488">
        <v>12.29</v>
      </c>
      <c r="Q39" s="488">
        <v>12.33</v>
      </c>
      <c r="R39" s="488">
        <v>12.62</v>
      </c>
      <c r="S39" s="488">
        <v>12.93</v>
      </c>
      <c r="T39" s="488">
        <v>12.92</v>
      </c>
      <c r="U39" s="488">
        <v>12.94</v>
      </c>
      <c r="V39" s="488">
        <v>12.91</v>
      </c>
      <c r="W39" s="488">
        <v>13.03</v>
      </c>
      <c r="X39" s="488">
        <v>12.72</v>
      </c>
      <c r="Y39" s="488">
        <v>12.71</v>
      </c>
      <c r="Z39" s="488">
        <v>12.32</v>
      </c>
      <c r="AA39" s="488">
        <v>11.99</v>
      </c>
      <c r="AB39" s="488">
        <v>12.14</v>
      </c>
      <c r="AC39" s="488">
        <v>12.56</v>
      </c>
      <c r="AD39" s="488">
        <v>12.43</v>
      </c>
      <c r="AE39" s="488">
        <v>12.79</v>
      </c>
      <c r="AF39" s="488">
        <v>12.73</v>
      </c>
      <c r="AG39" s="488">
        <v>12.68</v>
      </c>
      <c r="AH39" s="488">
        <v>12.88</v>
      </c>
      <c r="AI39" s="488">
        <v>12.87</v>
      </c>
      <c r="AJ39" s="488">
        <v>12.46</v>
      </c>
      <c r="AK39" s="488">
        <v>12.75</v>
      </c>
      <c r="AL39" s="488">
        <v>12.23</v>
      </c>
      <c r="AM39" s="488">
        <v>12.21</v>
      </c>
      <c r="AN39" s="488">
        <v>12.78</v>
      </c>
      <c r="AO39" s="488">
        <v>12.89</v>
      </c>
      <c r="AP39" s="488">
        <v>12.69</v>
      </c>
      <c r="AQ39" s="488">
        <v>13.01</v>
      </c>
      <c r="AR39" s="488">
        <v>13.21</v>
      </c>
      <c r="AS39" s="488">
        <v>13.11</v>
      </c>
      <c r="AT39" s="488">
        <v>13.19</v>
      </c>
      <c r="AU39" s="488">
        <v>13.3</v>
      </c>
      <c r="AV39" s="488">
        <v>12.84</v>
      </c>
      <c r="AW39" s="488">
        <v>12.97</v>
      </c>
      <c r="AX39" s="488">
        <v>12.5</v>
      </c>
      <c r="AY39" s="488">
        <v>12.23</v>
      </c>
      <c r="AZ39" s="488">
        <v>12.62</v>
      </c>
      <c r="BA39" s="488">
        <v>12.99</v>
      </c>
      <c r="BB39" s="488">
        <v>12.89</v>
      </c>
      <c r="BC39" s="488">
        <v>13.015409999999999</v>
      </c>
      <c r="BD39" s="488">
        <v>13.095610000000001</v>
      </c>
      <c r="BE39" s="489">
        <v>13.157920000000001</v>
      </c>
      <c r="BF39" s="489">
        <v>13.254020000000001</v>
      </c>
      <c r="BG39" s="489">
        <v>13.417339999999999</v>
      </c>
      <c r="BH39" s="489">
        <v>12.949870000000001</v>
      </c>
      <c r="BI39" s="489">
        <v>13.20147</v>
      </c>
      <c r="BJ39" s="489">
        <v>12.75794</v>
      </c>
      <c r="BK39" s="489">
        <v>12.591810000000001</v>
      </c>
      <c r="BL39" s="489">
        <v>12.915850000000001</v>
      </c>
      <c r="BM39" s="489">
        <v>13.27563</v>
      </c>
      <c r="BN39" s="489">
        <v>13.372439999999999</v>
      </c>
      <c r="BO39" s="489">
        <v>13.548080000000001</v>
      </c>
      <c r="BP39" s="489">
        <v>13.65774</v>
      </c>
      <c r="BQ39" s="489">
        <v>13.545059999999999</v>
      </c>
      <c r="BR39" s="489">
        <v>13.55884</v>
      </c>
      <c r="BS39" s="489">
        <v>13.71557</v>
      </c>
      <c r="BT39" s="489">
        <v>13.146559999999999</v>
      </c>
      <c r="BU39" s="489">
        <v>13.48831</v>
      </c>
      <c r="BV39" s="489">
        <v>13.02697</v>
      </c>
    </row>
    <row r="40" spans="1:74" s="263" customFormat="1" ht="9.6" customHeight="1" x14ac:dyDescent="0.2">
      <c r="A40" s="56"/>
      <c r="B40" s="812"/>
      <c r="C40" s="813"/>
      <c r="D40" s="813"/>
      <c r="E40" s="813"/>
      <c r="F40" s="813"/>
      <c r="G40" s="813"/>
      <c r="H40" s="813"/>
      <c r="I40" s="813"/>
      <c r="J40" s="813"/>
      <c r="K40" s="813"/>
      <c r="L40" s="813"/>
      <c r="M40" s="813"/>
      <c r="N40" s="813"/>
      <c r="O40" s="813"/>
      <c r="P40" s="813"/>
      <c r="Q40" s="813"/>
      <c r="R40" s="813"/>
      <c r="S40" s="813"/>
      <c r="T40" s="813"/>
      <c r="U40" s="813"/>
      <c r="V40" s="813"/>
      <c r="W40" s="813"/>
      <c r="X40" s="813"/>
      <c r="Y40" s="813"/>
      <c r="Z40" s="813"/>
      <c r="AA40" s="813"/>
      <c r="AB40" s="813"/>
      <c r="AC40" s="813"/>
      <c r="AD40" s="813"/>
      <c r="AE40" s="813"/>
      <c r="AF40" s="813"/>
      <c r="AG40" s="813"/>
      <c r="AH40" s="813"/>
      <c r="AI40" s="813"/>
      <c r="AJ40" s="813"/>
      <c r="AK40" s="813"/>
      <c r="AL40" s="813"/>
      <c r="AM40" s="308"/>
      <c r="AY40" s="414"/>
      <c r="AZ40" s="414"/>
      <c r="BA40" s="414"/>
      <c r="BB40" s="414"/>
      <c r="BC40" s="414"/>
      <c r="BD40" s="654"/>
      <c r="BE40" s="654"/>
      <c r="BF40" s="654"/>
      <c r="BG40" s="414"/>
      <c r="BH40" s="414"/>
      <c r="BI40" s="414"/>
      <c r="BJ40" s="414"/>
      <c r="BK40" s="414"/>
      <c r="BL40" s="414"/>
      <c r="BM40" s="414"/>
      <c r="BN40" s="414"/>
      <c r="BO40" s="414"/>
      <c r="BP40" s="414"/>
      <c r="BQ40" s="414"/>
      <c r="BR40" s="414"/>
      <c r="BS40" s="414"/>
      <c r="BT40" s="414"/>
      <c r="BU40" s="414"/>
      <c r="BV40" s="414"/>
    </row>
    <row r="41" spans="1:74" s="263" customFormat="1" ht="12" customHeight="1" x14ac:dyDescent="0.2">
      <c r="A41" s="56"/>
      <c r="B41" s="803" t="s">
        <v>1016</v>
      </c>
      <c r="C41" s="800"/>
      <c r="D41" s="800"/>
      <c r="E41" s="800"/>
      <c r="F41" s="800"/>
      <c r="G41" s="800"/>
      <c r="H41" s="800"/>
      <c r="I41" s="800"/>
      <c r="J41" s="800"/>
      <c r="K41" s="800"/>
      <c r="L41" s="800"/>
      <c r="M41" s="800"/>
      <c r="N41" s="800"/>
      <c r="O41" s="800"/>
      <c r="P41" s="800"/>
      <c r="Q41" s="800"/>
      <c r="AY41" s="501"/>
      <c r="AZ41" s="501"/>
      <c r="BA41" s="501"/>
      <c r="BB41" s="501"/>
      <c r="BC41" s="501"/>
      <c r="BD41" s="655"/>
      <c r="BE41" s="655"/>
      <c r="BF41" s="655"/>
      <c r="BG41" s="501"/>
      <c r="BH41" s="501"/>
      <c r="BI41" s="501"/>
      <c r="BJ41" s="501"/>
      <c r="BK41" s="483"/>
    </row>
    <row r="42" spans="1:74" s="263" customFormat="1" ht="12" customHeight="1" x14ac:dyDescent="0.2">
      <c r="A42" s="56"/>
      <c r="B42" s="805" t="s">
        <v>138</v>
      </c>
      <c r="C42" s="800"/>
      <c r="D42" s="800"/>
      <c r="E42" s="800"/>
      <c r="F42" s="800"/>
      <c r="G42" s="800"/>
      <c r="H42" s="800"/>
      <c r="I42" s="800"/>
      <c r="J42" s="800"/>
      <c r="K42" s="800"/>
      <c r="L42" s="800"/>
      <c r="M42" s="800"/>
      <c r="N42" s="800"/>
      <c r="O42" s="800"/>
      <c r="P42" s="800"/>
      <c r="Q42" s="800"/>
      <c r="AY42" s="501"/>
      <c r="AZ42" s="501"/>
      <c r="BA42" s="501"/>
      <c r="BB42" s="501"/>
      <c r="BC42" s="501"/>
      <c r="BD42" s="655"/>
      <c r="BE42" s="655"/>
      <c r="BF42" s="655"/>
      <c r="BG42" s="769"/>
      <c r="BH42" s="501"/>
      <c r="BI42" s="501"/>
      <c r="BJ42" s="501"/>
      <c r="BK42" s="483"/>
    </row>
    <row r="43" spans="1:74" s="435" customFormat="1" ht="12" customHeight="1" x14ac:dyDescent="0.2">
      <c r="A43" s="434"/>
      <c r="B43" s="811" t="s">
        <v>1047</v>
      </c>
      <c r="C43" s="790"/>
      <c r="D43" s="790"/>
      <c r="E43" s="790"/>
      <c r="F43" s="790"/>
      <c r="G43" s="790"/>
      <c r="H43" s="790"/>
      <c r="I43" s="790"/>
      <c r="J43" s="790"/>
      <c r="K43" s="790"/>
      <c r="L43" s="790"/>
      <c r="M43" s="790"/>
      <c r="N43" s="790"/>
      <c r="O43" s="790"/>
      <c r="P43" s="790"/>
      <c r="Q43" s="786"/>
      <c r="AY43" s="502"/>
      <c r="AZ43" s="502"/>
      <c r="BA43" s="502"/>
      <c r="BB43" s="502"/>
      <c r="BC43" s="502"/>
      <c r="BD43" s="656"/>
      <c r="BE43" s="656"/>
      <c r="BF43" s="656"/>
      <c r="BG43" s="502"/>
      <c r="BH43" s="502"/>
      <c r="BI43" s="502"/>
      <c r="BJ43" s="502"/>
    </row>
    <row r="44" spans="1:74" s="435" customFormat="1" ht="12" customHeight="1" x14ac:dyDescent="0.2">
      <c r="A44" s="434"/>
      <c r="B44" s="811" t="s">
        <v>1048</v>
      </c>
      <c r="C44" s="790"/>
      <c r="D44" s="790"/>
      <c r="E44" s="790"/>
      <c r="F44" s="790"/>
      <c r="G44" s="790"/>
      <c r="H44" s="790"/>
      <c r="I44" s="790"/>
      <c r="J44" s="790"/>
      <c r="K44" s="790"/>
      <c r="L44" s="790"/>
      <c r="M44" s="790"/>
      <c r="N44" s="790"/>
      <c r="O44" s="790"/>
      <c r="P44" s="790"/>
      <c r="Q44" s="786"/>
      <c r="AY44" s="502"/>
      <c r="AZ44" s="502"/>
      <c r="BA44" s="502"/>
      <c r="BB44" s="502"/>
      <c r="BC44" s="502"/>
      <c r="BD44" s="656"/>
      <c r="BE44" s="656"/>
      <c r="BF44" s="656"/>
      <c r="BG44" s="502"/>
      <c r="BH44" s="502"/>
      <c r="BI44" s="502"/>
      <c r="BJ44" s="502"/>
    </row>
    <row r="45" spans="1:74" s="435" customFormat="1" ht="12" customHeight="1" x14ac:dyDescent="0.2">
      <c r="A45" s="434"/>
      <c r="B45" s="810" t="s">
        <v>1220</v>
      </c>
      <c r="C45" s="790"/>
      <c r="D45" s="790"/>
      <c r="E45" s="790"/>
      <c r="F45" s="790"/>
      <c r="G45" s="790"/>
      <c r="H45" s="790"/>
      <c r="I45" s="790"/>
      <c r="J45" s="790"/>
      <c r="K45" s="790"/>
      <c r="L45" s="790"/>
      <c r="M45" s="790"/>
      <c r="N45" s="790"/>
      <c r="O45" s="790"/>
      <c r="P45" s="790"/>
      <c r="Q45" s="786"/>
      <c r="AY45" s="502"/>
      <c r="AZ45" s="502"/>
      <c r="BA45" s="502"/>
      <c r="BB45" s="502"/>
      <c r="BC45" s="502"/>
      <c r="BD45" s="656"/>
      <c r="BE45" s="656"/>
      <c r="BF45" s="656"/>
      <c r="BG45" s="502"/>
      <c r="BH45" s="502"/>
      <c r="BI45" s="502"/>
      <c r="BJ45" s="502"/>
    </row>
    <row r="46" spans="1:74" s="435" customFormat="1" ht="12" customHeight="1" x14ac:dyDescent="0.2">
      <c r="A46" s="434"/>
      <c r="B46" s="789" t="s">
        <v>1041</v>
      </c>
      <c r="C46" s="790"/>
      <c r="D46" s="790"/>
      <c r="E46" s="790"/>
      <c r="F46" s="790"/>
      <c r="G46" s="790"/>
      <c r="H46" s="790"/>
      <c r="I46" s="790"/>
      <c r="J46" s="790"/>
      <c r="K46" s="790"/>
      <c r="L46" s="790"/>
      <c r="M46" s="790"/>
      <c r="N46" s="790"/>
      <c r="O46" s="790"/>
      <c r="P46" s="790"/>
      <c r="Q46" s="786"/>
      <c r="AY46" s="502"/>
      <c r="AZ46" s="502"/>
      <c r="BA46" s="502"/>
      <c r="BB46" s="502"/>
      <c r="BC46" s="502"/>
      <c r="BD46" s="656"/>
      <c r="BE46" s="656"/>
      <c r="BF46" s="656"/>
      <c r="BG46" s="502"/>
      <c r="BH46" s="502"/>
      <c r="BI46" s="502"/>
      <c r="BJ46" s="502"/>
    </row>
    <row r="47" spans="1:74" s="435" customFormat="1" ht="12" customHeight="1" x14ac:dyDescent="0.2">
      <c r="A47" s="434"/>
      <c r="B47" s="784" t="s">
        <v>1049</v>
      </c>
      <c r="C47" s="785"/>
      <c r="D47" s="785"/>
      <c r="E47" s="785"/>
      <c r="F47" s="785"/>
      <c r="G47" s="785"/>
      <c r="H47" s="785"/>
      <c r="I47" s="785"/>
      <c r="J47" s="785"/>
      <c r="K47" s="785"/>
      <c r="L47" s="785"/>
      <c r="M47" s="785"/>
      <c r="N47" s="785"/>
      <c r="O47" s="785"/>
      <c r="P47" s="785"/>
      <c r="Q47" s="785"/>
      <c r="AY47" s="502"/>
      <c r="AZ47" s="502"/>
      <c r="BA47" s="502"/>
      <c r="BB47" s="502"/>
      <c r="BC47" s="502"/>
      <c r="BD47" s="656"/>
      <c r="BE47" s="656"/>
      <c r="BF47" s="656"/>
      <c r="BG47" s="502"/>
      <c r="BH47" s="502"/>
      <c r="BI47" s="502"/>
      <c r="BJ47" s="502"/>
    </row>
    <row r="48" spans="1:74" s="435" customFormat="1" ht="12" customHeight="1" x14ac:dyDescent="0.2">
      <c r="A48" s="434"/>
      <c r="B48" s="789" t="s">
        <v>1050</v>
      </c>
      <c r="C48" s="790"/>
      <c r="D48" s="790"/>
      <c r="E48" s="790"/>
      <c r="F48" s="790"/>
      <c r="G48" s="790"/>
      <c r="H48" s="790"/>
      <c r="I48" s="790"/>
      <c r="J48" s="790"/>
      <c r="K48" s="790"/>
      <c r="L48" s="790"/>
      <c r="M48" s="790"/>
      <c r="N48" s="790"/>
      <c r="O48" s="790"/>
      <c r="P48" s="790"/>
      <c r="Q48" s="786"/>
      <c r="AY48" s="502"/>
      <c r="AZ48" s="502"/>
      <c r="BA48" s="502"/>
      <c r="BB48" s="502"/>
      <c r="BC48" s="502"/>
      <c r="BD48" s="656"/>
      <c r="BE48" s="656"/>
      <c r="BF48" s="656"/>
      <c r="BG48" s="502"/>
      <c r="BH48" s="502"/>
      <c r="BI48" s="502"/>
      <c r="BJ48" s="502"/>
    </row>
    <row r="49" spans="1:74" s="435" customFormat="1" ht="12" customHeight="1" x14ac:dyDescent="0.2">
      <c r="A49" s="434"/>
      <c r="B49" s="807" t="s">
        <v>1051</v>
      </c>
      <c r="C49" s="786"/>
      <c r="D49" s="786"/>
      <c r="E49" s="786"/>
      <c r="F49" s="786"/>
      <c r="G49" s="786"/>
      <c r="H49" s="786"/>
      <c r="I49" s="786"/>
      <c r="J49" s="786"/>
      <c r="K49" s="786"/>
      <c r="L49" s="786"/>
      <c r="M49" s="786"/>
      <c r="N49" s="786"/>
      <c r="O49" s="786"/>
      <c r="P49" s="786"/>
      <c r="Q49" s="786"/>
      <c r="AY49" s="502"/>
      <c r="AZ49" s="502"/>
      <c r="BA49" s="502"/>
      <c r="BB49" s="502"/>
      <c r="BC49" s="502"/>
      <c r="BD49" s="656"/>
      <c r="BE49" s="656"/>
      <c r="BF49" s="656"/>
      <c r="BG49" s="502"/>
      <c r="BH49" s="502"/>
      <c r="BI49" s="502"/>
      <c r="BJ49" s="502"/>
    </row>
    <row r="50" spans="1:74" s="435" customFormat="1" ht="12" customHeight="1" x14ac:dyDescent="0.2">
      <c r="A50" s="434"/>
      <c r="B50" s="809" t="s">
        <v>872</v>
      </c>
      <c r="C50" s="786"/>
      <c r="D50" s="786"/>
      <c r="E50" s="786"/>
      <c r="F50" s="786"/>
      <c r="G50" s="786"/>
      <c r="H50" s="786"/>
      <c r="I50" s="786"/>
      <c r="J50" s="786"/>
      <c r="K50" s="786"/>
      <c r="L50" s="786"/>
      <c r="M50" s="786"/>
      <c r="N50" s="786"/>
      <c r="O50" s="786"/>
      <c r="P50" s="786"/>
      <c r="Q50" s="786"/>
      <c r="AY50" s="502"/>
      <c r="AZ50" s="502"/>
      <c r="BA50" s="502"/>
      <c r="BB50" s="502"/>
      <c r="BC50" s="502"/>
      <c r="BD50" s="656"/>
      <c r="BE50" s="656"/>
      <c r="BF50" s="656"/>
      <c r="BG50" s="502"/>
      <c r="BH50" s="502"/>
      <c r="BI50" s="502"/>
      <c r="BJ50" s="502"/>
    </row>
    <row r="51" spans="1:74" s="435" customFormat="1" ht="12" customHeight="1" x14ac:dyDescent="0.2">
      <c r="A51" s="434"/>
      <c r="B51" s="784" t="s">
        <v>1045</v>
      </c>
      <c r="C51" s="785"/>
      <c r="D51" s="785"/>
      <c r="E51" s="785"/>
      <c r="F51" s="785"/>
      <c r="G51" s="785"/>
      <c r="H51" s="785"/>
      <c r="I51" s="785"/>
      <c r="J51" s="785"/>
      <c r="K51" s="785"/>
      <c r="L51" s="785"/>
      <c r="M51" s="785"/>
      <c r="N51" s="785"/>
      <c r="O51" s="785"/>
      <c r="P51" s="785"/>
      <c r="Q51" s="786"/>
      <c r="AY51" s="502"/>
      <c r="AZ51" s="502"/>
      <c r="BA51" s="502"/>
      <c r="BB51" s="502"/>
      <c r="BC51" s="502"/>
      <c r="BD51" s="656"/>
      <c r="BE51" s="656"/>
      <c r="BF51" s="656"/>
      <c r="BG51" s="502"/>
      <c r="BH51" s="502"/>
      <c r="BI51" s="502"/>
      <c r="BJ51" s="502"/>
    </row>
    <row r="52" spans="1:74" s="437" customFormat="1" ht="12" customHeight="1" x14ac:dyDescent="0.2">
      <c r="A52" s="436"/>
      <c r="B52" s="806" t="s">
        <v>1147</v>
      </c>
      <c r="C52" s="786"/>
      <c r="D52" s="786"/>
      <c r="E52" s="786"/>
      <c r="F52" s="786"/>
      <c r="G52" s="786"/>
      <c r="H52" s="786"/>
      <c r="I52" s="786"/>
      <c r="J52" s="786"/>
      <c r="K52" s="786"/>
      <c r="L52" s="786"/>
      <c r="M52" s="786"/>
      <c r="N52" s="786"/>
      <c r="O52" s="786"/>
      <c r="P52" s="786"/>
      <c r="Q52" s="786"/>
      <c r="AY52" s="503"/>
      <c r="AZ52" s="503"/>
      <c r="BA52" s="503"/>
      <c r="BB52" s="503"/>
      <c r="BC52" s="503"/>
      <c r="BD52" s="657"/>
      <c r="BE52" s="657"/>
      <c r="BF52" s="657"/>
      <c r="BG52" s="503"/>
      <c r="BH52" s="503"/>
      <c r="BI52" s="503"/>
      <c r="BJ52" s="503"/>
    </row>
    <row r="53" spans="1:74" x14ac:dyDescent="0.2">
      <c r="BK53" s="415"/>
      <c r="BL53" s="415"/>
      <c r="BM53" s="415"/>
      <c r="BN53" s="415"/>
      <c r="BO53" s="415"/>
      <c r="BP53" s="415"/>
      <c r="BQ53" s="415"/>
      <c r="BR53" s="415"/>
      <c r="BS53" s="415"/>
      <c r="BT53" s="415"/>
      <c r="BU53" s="415"/>
      <c r="BV53" s="415"/>
    </row>
    <row r="54" spans="1:74" x14ac:dyDescent="0.2">
      <c r="BK54" s="415"/>
      <c r="BL54" s="415"/>
      <c r="BM54" s="415"/>
      <c r="BN54" s="415"/>
      <c r="BO54" s="415"/>
      <c r="BP54" s="415"/>
      <c r="BQ54" s="415"/>
      <c r="BR54" s="415"/>
      <c r="BS54" s="415"/>
      <c r="BT54" s="415"/>
      <c r="BU54" s="415"/>
      <c r="BV54" s="415"/>
    </row>
    <row r="55" spans="1:74" x14ac:dyDescent="0.2">
      <c r="BK55" s="415"/>
      <c r="BL55" s="415"/>
      <c r="BM55" s="415"/>
      <c r="BN55" s="415"/>
      <c r="BO55" s="415"/>
      <c r="BP55" s="415"/>
      <c r="BQ55" s="415"/>
      <c r="BR55" s="415"/>
      <c r="BS55" s="415"/>
      <c r="BT55" s="415"/>
      <c r="BU55" s="415"/>
      <c r="BV55" s="415"/>
    </row>
    <row r="56" spans="1:74" x14ac:dyDescent="0.2">
      <c r="BK56" s="415"/>
      <c r="BL56" s="415"/>
      <c r="BM56" s="415"/>
      <c r="BN56" s="415"/>
      <c r="BO56" s="415"/>
      <c r="BP56" s="415"/>
      <c r="BQ56" s="415"/>
      <c r="BR56" s="415"/>
      <c r="BS56" s="415"/>
      <c r="BT56" s="415"/>
      <c r="BU56" s="415"/>
      <c r="BV56" s="415"/>
    </row>
    <row r="57" spans="1:74" x14ac:dyDescent="0.2">
      <c r="BK57" s="415"/>
      <c r="BL57" s="415"/>
      <c r="BM57" s="415"/>
      <c r="BN57" s="415"/>
      <c r="BO57" s="415"/>
      <c r="BP57" s="415"/>
      <c r="BQ57" s="415"/>
      <c r="BR57" s="415"/>
      <c r="BS57" s="415"/>
      <c r="BT57" s="415"/>
      <c r="BU57" s="415"/>
      <c r="BV57" s="415"/>
    </row>
    <row r="58" spans="1:74" x14ac:dyDescent="0.2">
      <c r="BK58" s="415"/>
      <c r="BL58" s="415"/>
      <c r="BM58" s="415"/>
      <c r="BN58" s="415"/>
      <c r="BO58" s="415"/>
      <c r="BP58" s="415"/>
      <c r="BQ58" s="415"/>
      <c r="BR58" s="415"/>
      <c r="BS58" s="415"/>
      <c r="BT58" s="415"/>
      <c r="BU58" s="415"/>
      <c r="BV58" s="415"/>
    </row>
    <row r="59" spans="1:74" x14ac:dyDescent="0.2">
      <c r="BK59" s="415"/>
      <c r="BL59" s="415"/>
      <c r="BM59" s="415"/>
      <c r="BN59" s="415"/>
      <c r="BO59" s="415"/>
      <c r="BP59" s="415"/>
      <c r="BQ59" s="415"/>
      <c r="BR59" s="415"/>
      <c r="BS59" s="415"/>
      <c r="BT59" s="415"/>
      <c r="BU59" s="415"/>
      <c r="BV59" s="415"/>
    </row>
    <row r="60" spans="1:74" x14ac:dyDescent="0.2">
      <c r="BK60" s="415"/>
      <c r="BL60" s="415"/>
      <c r="BM60" s="415"/>
      <c r="BN60" s="415"/>
      <c r="BO60" s="415"/>
      <c r="BP60" s="415"/>
      <c r="BQ60" s="415"/>
      <c r="BR60" s="415"/>
      <c r="BS60" s="415"/>
      <c r="BT60" s="415"/>
      <c r="BU60" s="415"/>
      <c r="BV60" s="415"/>
    </row>
    <row r="61" spans="1:74" x14ac:dyDescent="0.2">
      <c r="BK61" s="415"/>
      <c r="BL61" s="415"/>
      <c r="BM61" s="415"/>
      <c r="BN61" s="415"/>
      <c r="BO61" s="415"/>
      <c r="BP61" s="415"/>
      <c r="BQ61" s="415"/>
      <c r="BR61" s="415"/>
      <c r="BS61" s="415"/>
      <c r="BT61" s="415"/>
      <c r="BU61" s="415"/>
      <c r="BV61" s="415"/>
    </row>
    <row r="62" spans="1:74" x14ac:dyDescent="0.2">
      <c r="BK62" s="415"/>
      <c r="BL62" s="415"/>
      <c r="BM62" s="415"/>
      <c r="BN62" s="415"/>
      <c r="BO62" s="415"/>
      <c r="BP62" s="415"/>
      <c r="BQ62" s="415"/>
      <c r="BR62" s="415"/>
      <c r="BS62" s="415"/>
      <c r="BT62" s="415"/>
      <c r="BU62" s="415"/>
      <c r="BV62" s="415"/>
    </row>
    <row r="63" spans="1:74" x14ac:dyDescent="0.2">
      <c r="BK63" s="415"/>
      <c r="BL63" s="415"/>
      <c r="BM63" s="415"/>
      <c r="BN63" s="415"/>
      <c r="BO63" s="415"/>
      <c r="BP63" s="415"/>
      <c r="BQ63" s="415"/>
      <c r="BR63" s="415"/>
      <c r="BS63" s="415"/>
      <c r="BT63" s="415"/>
      <c r="BU63" s="415"/>
      <c r="BV63" s="415"/>
    </row>
    <row r="64" spans="1:74" x14ac:dyDescent="0.2">
      <c r="BK64" s="415"/>
      <c r="BL64" s="415"/>
      <c r="BM64" s="415"/>
      <c r="BN64" s="415"/>
      <c r="BO64" s="415"/>
      <c r="BP64" s="415"/>
      <c r="BQ64" s="415"/>
      <c r="BR64" s="415"/>
      <c r="BS64" s="415"/>
      <c r="BT64" s="415"/>
      <c r="BU64" s="415"/>
      <c r="BV64" s="415"/>
    </row>
    <row r="65" spans="63:74" x14ac:dyDescent="0.2">
      <c r="BK65" s="415"/>
      <c r="BL65" s="415"/>
      <c r="BM65" s="415"/>
      <c r="BN65" s="415"/>
      <c r="BO65" s="415"/>
      <c r="BP65" s="415"/>
      <c r="BQ65" s="415"/>
      <c r="BR65" s="415"/>
      <c r="BS65" s="415"/>
      <c r="BT65" s="415"/>
      <c r="BU65" s="415"/>
      <c r="BV65" s="415"/>
    </row>
    <row r="66" spans="63:74" x14ac:dyDescent="0.2">
      <c r="BK66" s="415"/>
      <c r="BL66" s="415"/>
      <c r="BM66" s="415"/>
      <c r="BN66" s="415"/>
      <c r="BO66" s="415"/>
      <c r="BP66" s="415"/>
      <c r="BQ66" s="415"/>
      <c r="BR66" s="415"/>
      <c r="BS66" s="415"/>
      <c r="BT66" s="415"/>
      <c r="BU66" s="415"/>
      <c r="BV66" s="415"/>
    </row>
    <row r="67" spans="63:74" x14ac:dyDescent="0.2">
      <c r="BK67" s="415"/>
      <c r="BL67" s="415"/>
      <c r="BM67" s="415"/>
      <c r="BN67" s="415"/>
      <c r="BO67" s="415"/>
      <c r="BP67" s="415"/>
      <c r="BQ67" s="415"/>
      <c r="BR67" s="415"/>
      <c r="BS67" s="415"/>
      <c r="BT67" s="415"/>
      <c r="BU67" s="415"/>
      <c r="BV67" s="415"/>
    </row>
    <row r="68" spans="63:74" x14ac:dyDescent="0.2">
      <c r="BK68" s="415"/>
      <c r="BL68" s="415"/>
      <c r="BM68" s="415"/>
      <c r="BN68" s="415"/>
      <c r="BO68" s="415"/>
      <c r="BP68" s="415"/>
      <c r="BQ68" s="415"/>
      <c r="BR68" s="415"/>
      <c r="BS68" s="415"/>
      <c r="BT68" s="415"/>
      <c r="BU68" s="415"/>
      <c r="BV68" s="415"/>
    </row>
    <row r="69" spans="63:74" x14ac:dyDescent="0.2">
      <c r="BK69" s="415"/>
      <c r="BL69" s="415"/>
      <c r="BM69" s="415"/>
      <c r="BN69" s="415"/>
      <c r="BO69" s="415"/>
      <c r="BP69" s="415"/>
      <c r="BQ69" s="415"/>
      <c r="BR69" s="415"/>
      <c r="BS69" s="415"/>
      <c r="BT69" s="415"/>
      <c r="BU69" s="415"/>
      <c r="BV69" s="415"/>
    </row>
    <row r="70" spans="63:74" x14ac:dyDescent="0.2">
      <c r="BK70" s="415"/>
      <c r="BL70" s="415"/>
      <c r="BM70" s="415"/>
      <c r="BN70" s="415"/>
      <c r="BO70" s="415"/>
      <c r="BP70" s="415"/>
      <c r="BQ70" s="415"/>
      <c r="BR70" s="415"/>
      <c r="BS70" s="415"/>
      <c r="BT70" s="415"/>
      <c r="BU70" s="415"/>
      <c r="BV70" s="415"/>
    </row>
    <row r="71" spans="63:74" x14ac:dyDescent="0.2">
      <c r="BK71" s="415"/>
      <c r="BL71" s="415"/>
      <c r="BM71" s="415"/>
      <c r="BN71" s="415"/>
      <c r="BO71" s="415"/>
      <c r="BP71" s="415"/>
      <c r="BQ71" s="415"/>
      <c r="BR71" s="415"/>
      <c r="BS71" s="415"/>
      <c r="BT71" s="415"/>
      <c r="BU71" s="415"/>
      <c r="BV71" s="415"/>
    </row>
    <row r="72" spans="63:74" x14ac:dyDescent="0.2">
      <c r="BK72" s="415"/>
      <c r="BL72" s="415"/>
      <c r="BM72" s="415"/>
      <c r="BN72" s="415"/>
      <c r="BO72" s="415"/>
      <c r="BP72" s="415"/>
      <c r="BQ72" s="415"/>
      <c r="BR72" s="415"/>
      <c r="BS72" s="415"/>
      <c r="BT72" s="415"/>
      <c r="BU72" s="415"/>
      <c r="BV72" s="415"/>
    </row>
    <row r="73" spans="63:74" x14ac:dyDescent="0.2">
      <c r="BK73" s="415"/>
      <c r="BL73" s="415"/>
      <c r="BM73" s="415"/>
      <c r="BN73" s="415"/>
      <c r="BO73" s="415"/>
      <c r="BP73" s="415"/>
      <c r="BQ73" s="415"/>
      <c r="BR73" s="415"/>
      <c r="BS73" s="415"/>
      <c r="BT73" s="415"/>
      <c r="BU73" s="415"/>
      <c r="BV73" s="415"/>
    </row>
    <row r="74" spans="63:74" x14ac:dyDescent="0.2">
      <c r="BK74" s="415"/>
      <c r="BL74" s="415"/>
      <c r="BM74" s="415"/>
      <c r="BN74" s="415"/>
      <c r="BO74" s="415"/>
      <c r="BP74" s="415"/>
      <c r="BQ74" s="415"/>
      <c r="BR74" s="415"/>
      <c r="BS74" s="415"/>
      <c r="BT74" s="415"/>
      <c r="BU74" s="415"/>
      <c r="BV74" s="415"/>
    </row>
    <row r="75" spans="63:74" x14ac:dyDescent="0.2">
      <c r="BK75" s="415"/>
      <c r="BL75" s="415"/>
      <c r="BM75" s="415"/>
      <c r="BN75" s="415"/>
      <c r="BO75" s="415"/>
      <c r="BP75" s="415"/>
      <c r="BQ75" s="415"/>
      <c r="BR75" s="415"/>
      <c r="BS75" s="415"/>
      <c r="BT75" s="415"/>
      <c r="BU75" s="415"/>
      <c r="BV75" s="415"/>
    </row>
    <row r="76" spans="63:74" x14ac:dyDescent="0.2">
      <c r="BK76" s="415"/>
      <c r="BL76" s="415"/>
      <c r="BM76" s="415"/>
      <c r="BN76" s="415"/>
      <c r="BO76" s="415"/>
      <c r="BP76" s="415"/>
      <c r="BQ76" s="415"/>
      <c r="BR76" s="415"/>
      <c r="BS76" s="415"/>
      <c r="BT76" s="415"/>
      <c r="BU76" s="415"/>
      <c r="BV76" s="415"/>
    </row>
    <row r="77" spans="63:74" x14ac:dyDescent="0.2">
      <c r="BK77" s="415"/>
      <c r="BL77" s="415"/>
      <c r="BM77" s="415"/>
      <c r="BN77" s="415"/>
      <c r="BO77" s="415"/>
      <c r="BP77" s="415"/>
      <c r="BQ77" s="415"/>
      <c r="BR77" s="415"/>
      <c r="BS77" s="415"/>
      <c r="BT77" s="415"/>
      <c r="BU77" s="415"/>
      <c r="BV77" s="415"/>
    </row>
    <row r="78" spans="63:74" x14ac:dyDescent="0.2">
      <c r="BK78" s="415"/>
      <c r="BL78" s="415"/>
      <c r="BM78" s="415"/>
      <c r="BN78" s="415"/>
      <c r="BO78" s="415"/>
      <c r="BP78" s="415"/>
      <c r="BQ78" s="415"/>
      <c r="BR78" s="415"/>
      <c r="BS78" s="415"/>
      <c r="BT78" s="415"/>
      <c r="BU78" s="415"/>
      <c r="BV78" s="415"/>
    </row>
    <row r="79" spans="63:74" x14ac:dyDescent="0.2">
      <c r="BK79" s="415"/>
      <c r="BL79" s="415"/>
      <c r="BM79" s="415"/>
      <c r="BN79" s="415"/>
      <c r="BO79" s="415"/>
      <c r="BP79" s="415"/>
      <c r="BQ79" s="415"/>
      <c r="BR79" s="415"/>
      <c r="BS79" s="415"/>
      <c r="BT79" s="415"/>
      <c r="BU79" s="415"/>
      <c r="BV79" s="415"/>
    </row>
    <row r="80" spans="63:74" x14ac:dyDescent="0.2">
      <c r="BK80" s="415"/>
      <c r="BL80" s="415"/>
      <c r="BM80" s="415"/>
      <c r="BN80" s="415"/>
      <c r="BO80" s="415"/>
      <c r="BP80" s="415"/>
      <c r="BQ80" s="415"/>
      <c r="BR80" s="415"/>
      <c r="BS80" s="415"/>
      <c r="BT80" s="415"/>
      <c r="BU80" s="415"/>
      <c r="BV80" s="415"/>
    </row>
    <row r="81" spans="63:74" x14ac:dyDescent="0.2">
      <c r="BK81" s="415"/>
      <c r="BL81" s="415"/>
      <c r="BM81" s="415"/>
      <c r="BN81" s="415"/>
      <c r="BO81" s="415"/>
      <c r="BP81" s="415"/>
      <c r="BQ81" s="415"/>
      <c r="BR81" s="415"/>
      <c r="BS81" s="415"/>
      <c r="BT81" s="415"/>
      <c r="BU81" s="415"/>
      <c r="BV81" s="415"/>
    </row>
    <row r="82" spans="63:74" x14ac:dyDescent="0.2">
      <c r="BK82" s="415"/>
      <c r="BL82" s="415"/>
      <c r="BM82" s="415"/>
      <c r="BN82" s="415"/>
      <c r="BO82" s="415"/>
      <c r="BP82" s="415"/>
      <c r="BQ82" s="415"/>
      <c r="BR82" s="415"/>
      <c r="BS82" s="415"/>
      <c r="BT82" s="415"/>
      <c r="BU82" s="415"/>
      <c r="BV82" s="415"/>
    </row>
    <row r="83" spans="63:74" x14ac:dyDescent="0.2">
      <c r="BK83" s="415"/>
      <c r="BL83" s="415"/>
      <c r="BM83" s="415"/>
      <c r="BN83" s="415"/>
      <c r="BO83" s="415"/>
      <c r="BP83" s="415"/>
      <c r="BQ83" s="415"/>
      <c r="BR83" s="415"/>
      <c r="BS83" s="415"/>
      <c r="BT83" s="415"/>
      <c r="BU83" s="415"/>
      <c r="BV83" s="415"/>
    </row>
    <row r="84" spans="63:74" x14ac:dyDescent="0.2">
      <c r="BK84" s="415"/>
      <c r="BL84" s="415"/>
      <c r="BM84" s="415"/>
      <c r="BN84" s="415"/>
      <c r="BO84" s="415"/>
      <c r="BP84" s="415"/>
      <c r="BQ84" s="415"/>
      <c r="BR84" s="415"/>
      <c r="BS84" s="415"/>
      <c r="BT84" s="415"/>
      <c r="BU84" s="415"/>
      <c r="BV84" s="415"/>
    </row>
    <row r="85" spans="63:74" x14ac:dyDescent="0.2">
      <c r="BK85" s="415"/>
      <c r="BL85" s="415"/>
      <c r="BM85" s="415"/>
      <c r="BN85" s="415"/>
      <c r="BO85" s="415"/>
      <c r="BP85" s="415"/>
      <c r="BQ85" s="415"/>
      <c r="BR85" s="415"/>
      <c r="BS85" s="415"/>
      <c r="BT85" s="415"/>
      <c r="BU85" s="415"/>
      <c r="BV85" s="415"/>
    </row>
    <row r="86" spans="63:74" x14ac:dyDescent="0.2">
      <c r="BK86" s="415"/>
      <c r="BL86" s="415"/>
      <c r="BM86" s="415"/>
      <c r="BN86" s="415"/>
      <c r="BO86" s="415"/>
      <c r="BP86" s="415"/>
      <c r="BQ86" s="415"/>
      <c r="BR86" s="415"/>
      <c r="BS86" s="415"/>
      <c r="BT86" s="415"/>
      <c r="BU86" s="415"/>
      <c r="BV86" s="415"/>
    </row>
    <row r="87" spans="63:74" x14ac:dyDescent="0.2">
      <c r="BK87" s="415"/>
      <c r="BL87" s="415"/>
      <c r="BM87" s="415"/>
      <c r="BN87" s="415"/>
      <c r="BO87" s="415"/>
      <c r="BP87" s="415"/>
      <c r="BQ87" s="415"/>
      <c r="BR87" s="415"/>
      <c r="BS87" s="415"/>
      <c r="BT87" s="415"/>
      <c r="BU87" s="415"/>
      <c r="BV87" s="415"/>
    </row>
    <row r="88" spans="63:74" x14ac:dyDescent="0.2">
      <c r="BK88" s="415"/>
      <c r="BL88" s="415"/>
      <c r="BM88" s="415"/>
      <c r="BN88" s="415"/>
      <c r="BO88" s="415"/>
      <c r="BP88" s="415"/>
      <c r="BQ88" s="415"/>
      <c r="BR88" s="415"/>
      <c r="BS88" s="415"/>
      <c r="BT88" s="415"/>
      <c r="BU88" s="415"/>
      <c r="BV88" s="415"/>
    </row>
    <row r="89" spans="63:74" x14ac:dyDescent="0.2">
      <c r="BK89" s="415"/>
      <c r="BL89" s="415"/>
      <c r="BM89" s="415"/>
      <c r="BN89" s="415"/>
      <c r="BO89" s="415"/>
      <c r="BP89" s="415"/>
      <c r="BQ89" s="415"/>
      <c r="BR89" s="415"/>
      <c r="BS89" s="415"/>
      <c r="BT89" s="415"/>
      <c r="BU89" s="415"/>
      <c r="BV89" s="415"/>
    </row>
    <row r="90" spans="63:74" x14ac:dyDescent="0.2">
      <c r="BK90" s="415"/>
      <c r="BL90" s="415"/>
      <c r="BM90" s="415"/>
      <c r="BN90" s="415"/>
      <c r="BO90" s="415"/>
      <c r="BP90" s="415"/>
      <c r="BQ90" s="415"/>
      <c r="BR90" s="415"/>
      <c r="BS90" s="415"/>
      <c r="BT90" s="415"/>
      <c r="BU90" s="415"/>
      <c r="BV90" s="415"/>
    </row>
    <row r="91" spans="63:74" x14ac:dyDescent="0.2">
      <c r="BK91" s="415"/>
      <c r="BL91" s="415"/>
      <c r="BM91" s="415"/>
      <c r="BN91" s="415"/>
      <c r="BO91" s="415"/>
      <c r="BP91" s="415"/>
      <c r="BQ91" s="415"/>
      <c r="BR91" s="415"/>
      <c r="BS91" s="415"/>
      <c r="BT91" s="415"/>
      <c r="BU91" s="415"/>
      <c r="BV91" s="415"/>
    </row>
    <row r="92" spans="63:74" x14ac:dyDescent="0.2">
      <c r="BK92" s="415"/>
      <c r="BL92" s="415"/>
      <c r="BM92" s="415"/>
      <c r="BN92" s="415"/>
      <c r="BO92" s="415"/>
      <c r="BP92" s="415"/>
      <c r="BQ92" s="415"/>
      <c r="BR92" s="415"/>
      <c r="BS92" s="415"/>
      <c r="BT92" s="415"/>
      <c r="BU92" s="415"/>
      <c r="BV92" s="415"/>
    </row>
    <row r="93" spans="63:74" x14ac:dyDescent="0.2">
      <c r="BK93" s="415"/>
      <c r="BL93" s="415"/>
      <c r="BM93" s="415"/>
      <c r="BN93" s="415"/>
      <c r="BO93" s="415"/>
      <c r="BP93" s="415"/>
      <c r="BQ93" s="415"/>
      <c r="BR93" s="415"/>
      <c r="BS93" s="415"/>
      <c r="BT93" s="415"/>
      <c r="BU93" s="415"/>
      <c r="BV93" s="415"/>
    </row>
    <row r="94" spans="63:74" x14ac:dyDescent="0.2">
      <c r="BK94" s="415"/>
      <c r="BL94" s="415"/>
      <c r="BM94" s="415"/>
      <c r="BN94" s="415"/>
      <c r="BO94" s="415"/>
      <c r="BP94" s="415"/>
      <c r="BQ94" s="415"/>
      <c r="BR94" s="415"/>
      <c r="BS94" s="415"/>
      <c r="BT94" s="415"/>
      <c r="BU94" s="415"/>
      <c r="BV94" s="415"/>
    </row>
    <row r="95" spans="63:74" x14ac:dyDescent="0.2">
      <c r="BK95" s="415"/>
      <c r="BL95" s="415"/>
      <c r="BM95" s="415"/>
      <c r="BN95" s="415"/>
      <c r="BO95" s="415"/>
      <c r="BP95" s="415"/>
      <c r="BQ95" s="415"/>
      <c r="BR95" s="415"/>
      <c r="BS95" s="415"/>
      <c r="BT95" s="415"/>
      <c r="BU95" s="415"/>
      <c r="BV95" s="415"/>
    </row>
    <row r="96" spans="63:74" x14ac:dyDescent="0.2">
      <c r="BK96" s="415"/>
      <c r="BL96" s="415"/>
      <c r="BM96" s="415"/>
      <c r="BN96" s="415"/>
      <c r="BO96" s="415"/>
      <c r="BP96" s="415"/>
      <c r="BQ96" s="415"/>
      <c r="BR96" s="415"/>
      <c r="BS96" s="415"/>
      <c r="BT96" s="415"/>
      <c r="BU96" s="415"/>
      <c r="BV96" s="415"/>
    </row>
    <row r="97" spans="63:74" x14ac:dyDescent="0.2">
      <c r="BK97" s="415"/>
      <c r="BL97" s="415"/>
      <c r="BM97" s="415"/>
      <c r="BN97" s="415"/>
      <c r="BO97" s="415"/>
      <c r="BP97" s="415"/>
      <c r="BQ97" s="415"/>
      <c r="BR97" s="415"/>
      <c r="BS97" s="415"/>
      <c r="BT97" s="415"/>
      <c r="BU97" s="415"/>
      <c r="BV97" s="415"/>
    </row>
    <row r="98" spans="63:74" x14ac:dyDescent="0.2">
      <c r="BK98" s="415"/>
      <c r="BL98" s="415"/>
      <c r="BM98" s="415"/>
      <c r="BN98" s="415"/>
      <c r="BO98" s="415"/>
      <c r="BP98" s="415"/>
      <c r="BQ98" s="415"/>
      <c r="BR98" s="415"/>
      <c r="BS98" s="415"/>
      <c r="BT98" s="415"/>
      <c r="BU98" s="415"/>
      <c r="BV98" s="415"/>
    </row>
    <row r="99" spans="63:74" x14ac:dyDescent="0.2">
      <c r="BK99" s="415"/>
      <c r="BL99" s="415"/>
      <c r="BM99" s="415"/>
      <c r="BN99" s="415"/>
      <c r="BO99" s="415"/>
      <c r="BP99" s="415"/>
      <c r="BQ99" s="415"/>
      <c r="BR99" s="415"/>
      <c r="BS99" s="415"/>
      <c r="BT99" s="415"/>
      <c r="BU99" s="415"/>
      <c r="BV99" s="415"/>
    </row>
    <row r="100" spans="63:74" x14ac:dyDescent="0.2">
      <c r="BK100" s="415"/>
      <c r="BL100" s="415"/>
      <c r="BM100" s="415"/>
      <c r="BN100" s="415"/>
      <c r="BO100" s="415"/>
      <c r="BP100" s="415"/>
      <c r="BQ100" s="415"/>
      <c r="BR100" s="415"/>
      <c r="BS100" s="415"/>
      <c r="BT100" s="415"/>
      <c r="BU100" s="415"/>
      <c r="BV100" s="415"/>
    </row>
    <row r="101" spans="63:74" x14ac:dyDescent="0.2">
      <c r="BK101" s="415"/>
      <c r="BL101" s="415"/>
      <c r="BM101" s="415"/>
      <c r="BN101" s="415"/>
      <c r="BO101" s="415"/>
      <c r="BP101" s="415"/>
      <c r="BQ101" s="415"/>
      <c r="BR101" s="415"/>
      <c r="BS101" s="415"/>
      <c r="BT101" s="415"/>
      <c r="BU101" s="415"/>
      <c r="BV101" s="415"/>
    </row>
    <row r="102" spans="63:74" x14ac:dyDescent="0.2">
      <c r="BK102" s="415"/>
      <c r="BL102" s="415"/>
      <c r="BM102" s="415"/>
      <c r="BN102" s="415"/>
      <c r="BO102" s="415"/>
      <c r="BP102" s="415"/>
      <c r="BQ102" s="415"/>
      <c r="BR102" s="415"/>
      <c r="BS102" s="415"/>
      <c r="BT102" s="415"/>
      <c r="BU102" s="415"/>
      <c r="BV102" s="415"/>
    </row>
    <row r="103" spans="63:74" x14ac:dyDescent="0.2">
      <c r="BK103" s="415"/>
      <c r="BL103" s="415"/>
      <c r="BM103" s="415"/>
      <c r="BN103" s="415"/>
      <c r="BO103" s="415"/>
      <c r="BP103" s="415"/>
      <c r="BQ103" s="415"/>
      <c r="BR103" s="415"/>
      <c r="BS103" s="415"/>
      <c r="BT103" s="415"/>
      <c r="BU103" s="415"/>
      <c r="BV103" s="415"/>
    </row>
    <row r="104" spans="63:74" x14ac:dyDescent="0.2">
      <c r="BK104" s="415"/>
      <c r="BL104" s="415"/>
      <c r="BM104" s="415"/>
      <c r="BN104" s="415"/>
      <c r="BO104" s="415"/>
      <c r="BP104" s="415"/>
      <c r="BQ104" s="415"/>
      <c r="BR104" s="415"/>
      <c r="BS104" s="415"/>
      <c r="BT104" s="415"/>
      <c r="BU104" s="415"/>
      <c r="BV104" s="415"/>
    </row>
    <row r="105" spans="63:74" x14ac:dyDescent="0.2">
      <c r="BK105" s="415"/>
      <c r="BL105" s="415"/>
      <c r="BM105" s="415"/>
      <c r="BN105" s="415"/>
      <c r="BO105" s="415"/>
      <c r="BP105" s="415"/>
      <c r="BQ105" s="415"/>
      <c r="BR105" s="415"/>
      <c r="BS105" s="415"/>
      <c r="BT105" s="415"/>
      <c r="BU105" s="415"/>
      <c r="BV105" s="415"/>
    </row>
    <row r="106" spans="63:74" x14ac:dyDescent="0.2">
      <c r="BK106" s="415"/>
      <c r="BL106" s="415"/>
      <c r="BM106" s="415"/>
      <c r="BN106" s="415"/>
      <c r="BO106" s="415"/>
      <c r="BP106" s="415"/>
      <c r="BQ106" s="415"/>
      <c r="BR106" s="415"/>
      <c r="BS106" s="415"/>
      <c r="BT106" s="415"/>
      <c r="BU106" s="415"/>
      <c r="BV106" s="415"/>
    </row>
    <row r="107" spans="63:74" x14ac:dyDescent="0.2">
      <c r="BK107" s="415"/>
      <c r="BL107" s="415"/>
      <c r="BM107" s="415"/>
      <c r="BN107" s="415"/>
      <c r="BO107" s="415"/>
      <c r="BP107" s="415"/>
      <c r="BQ107" s="415"/>
      <c r="BR107" s="415"/>
      <c r="BS107" s="415"/>
      <c r="BT107" s="415"/>
      <c r="BU107" s="415"/>
      <c r="BV107" s="415"/>
    </row>
    <row r="108" spans="63:74" x14ac:dyDescent="0.2">
      <c r="BK108" s="415"/>
      <c r="BL108" s="415"/>
      <c r="BM108" s="415"/>
      <c r="BN108" s="415"/>
      <c r="BO108" s="415"/>
      <c r="BP108" s="415"/>
      <c r="BQ108" s="415"/>
      <c r="BR108" s="415"/>
      <c r="BS108" s="415"/>
      <c r="BT108" s="415"/>
      <c r="BU108" s="415"/>
      <c r="BV108" s="415"/>
    </row>
    <row r="109" spans="63:74" x14ac:dyDescent="0.2">
      <c r="BK109" s="415"/>
      <c r="BL109" s="415"/>
      <c r="BM109" s="415"/>
      <c r="BN109" s="415"/>
      <c r="BO109" s="415"/>
      <c r="BP109" s="415"/>
      <c r="BQ109" s="415"/>
      <c r="BR109" s="415"/>
      <c r="BS109" s="415"/>
      <c r="BT109" s="415"/>
      <c r="BU109" s="415"/>
      <c r="BV109" s="415"/>
    </row>
    <row r="110" spans="63:74" x14ac:dyDescent="0.2">
      <c r="BK110" s="415"/>
      <c r="BL110" s="415"/>
      <c r="BM110" s="415"/>
      <c r="BN110" s="415"/>
      <c r="BO110" s="415"/>
      <c r="BP110" s="415"/>
      <c r="BQ110" s="415"/>
      <c r="BR110" s="415"/>
      <c r="BS110" s="415"/>
      <c r="BT110" s="415"/>
      <c r="BU110" s="415"/>
      <c r="BV110" s="415"/>
    </row>
    <row r="111" spans="63:74" x14ac:dyDescent="0.2">
      <c r="BK111" s="415"/>
      <c r="BL111" s="415"/>
      <c r="BM111" s="415"/>
      <c r="BN111" s="415"/>
      <c r="BO111" s="415"/>
      <c r="BP111" s="415"/>
      <c r="BQ111" s="415"/>
      <c r="BR111" s="415"/>
      <c r="BS111" s="415"/>
      <c r="BT111" s="415"/>
      <c r="BU111" s="415"/>
      <c r="BV111" s="415"/>
    </row>
    <row r="112" spans="63:74" x14ac:dyDescent="0.2">
      <c r="BK112" s="415"/>
      <c r="BL112" s="415"/>
      <c r="BM112" s="415"/>
      <c r="BN112" s="415"/>
      <c r="BO112" s="415"/>
      <c r="BP112" s="415"/>
      <c r="BQ112" s="415"/>
      <c r="BR112" s="415"/>
      <c r="BS112" s="415"/>
      <c r="BT112" s="415"/>
      <c r="BU112" s="415"/>
      <c r="BV112" s="415"/>
    </row>
    <row r="113" spans="63:74" x14ac:dyDescent="0.2">
      <c r="BK113" s="415"/>
      <c r="BL113" s="415"/>
      <c r="BM113" s="415"/>
      <c r="BN113" s="415"/>
      <c r="BO113" s="415"/>
      <c r="BP113" s="415"/>
      <c r="BQ113" s="415"/>
      <c r="BR113" s="415"/>
      <c r="BS113" s="415"/>
      <c r="BT113" s="415"/>
      <c r="BU113" s="415"/>
      <c r="BV113" s="415"/>
    </row>
    <row r="114" spans="63:74" x14ac:dyDescent="0.2">
      <c r="BK114" s="415"/>
      <c r="BL114" s="415"/>
      <c r="BM114" s="415"/>
      <c r="BN114" s="415"/>
      <c r="BO114" s="415"/>
      <c r="BP114" s="415"/>
      <c r="BQ114" s="415"/>
      <c r="BR114" s="415"/>
      <c r="BS114" s="415"/>
      <c r="BT114" s="415"/>
      <c r="BU114" s="415"/>
      <c r="BV114" s="415"/>
    </row>
    <row r="115" spans="63:74" x14ac:dyDescent="0.2">
      <c r="BK115" s="415"/>
      <c r="BL115" s="415"/>
      <c r="BM115" s="415"/>
      <c r="BN115" s="415"/>
      <c r="BO115" s="415"/>
      <c r="BP115" s="415"/>
      <c r="BQ115" s="415"/>
      <c r="BR115" s="415"/>
      <c r="BS115" s="415"/>
      <c r="BT115" s="415"/>
      <c r="BU115" s="415"/>
      <c r="BV115" s="415"/>
    </row>
    <row r="116" spans="63:74" x14ac:dyDescent="0.2">
      <c r="BK116" s="415"/>
      <c r="BL116" s="415"/>
      <c r="BM116" s="415"/>
      <c r="BN116" s="415"/>
      <c r="BO116" s="415"/>
      <c r="BP116" s="415"/>
      <c r="BQ116" s="415"/>
      <c r="BR116" s="415"/>
      <c r="BS116" s="415"/>
      <c r="BT116" s="415"/>
      <c r="BU116" s="415"/>
      <c r="BV116" s="415"/>
    </row>
    <row r="117" spans="63:74" x14ac:dyDescent="0.2">
      <c r="BK117" s="415"/>
      <c r="BL117" s="415"/>
      <c r="BM117" s="415"/>
      <c r="BN117" s="415"/>
      <c r="BO117" s="415"/>
      <c r="BP117" s="415"/>
      <c r="BQ117" s="415"/>
      <c r="BR117" s="415"/>
      <c r="BS117" s="415"/>
      <c r="BT117" s="415"/>
      <c r="BU117" s="415"/>
      <c r="BV117" s="415"/>
    </row>
    <row r="118" spans="63:74" x14ac:dyDescent="0.2">
      <c r="BK118" s="415"/>
      <c r="BL118" s="415"/>
      <c r="BM118" s="415"/>
      <c r="BN118" s="415"/>
      <c r="BO118" s="415"/>
      <c r="BP118" s="415"/>
      <c r="BQ118" s="415"/>
      <c r="BR118" s="415"/>
      <c r="BS118" s="415"/>
      <c r="BT118" s="415"/>
      <c r="BU118" s="415"/>
      <c r="BV118" s="415"/>
    </row>
    <row r="119" spans="63:74" x14ac:dyDescent="0.2">
      <c r="BK119" s="415"/>
      <c r="BL119" s="415"/>
      <c r="BM119" s="415"/>
      <c r="BN119" s="415"/>
      <c r="BO119" s="415"/>
      <c r="BP119" s="415"/>
      <c r="BQ119" s="415"/>
      <c r="BR119" s="415"/>
      <c r="BS119" s="415"/>
      <c r="BT119" s="415"/>
      <c r="BU119" s="415"/>
      <c r="BV119" s="415"/>
    </row>
    <row r="120" spans="63:74" x14ac:dyDescent="0.2">
      <c r="BK120" s="415"/>
      <c r="BL120" s="415"/>
      <c r="BM120" s="415"/>
      <c r="BN120" s="415"/>
      <c r="BO120" s="415"/>
      <c r="BP120" s="415"/>
      <c r="BQ120" s="415"/>
      <c r="BR120" s="415"/>
      <c r="BS120" s="415"/>
      <c r="BT120" s="415"/>
      <c r="BU120" s="415"/>
      <c r="BV120" s="415"/>
    </row>
    <row r="121" spans="63:74" x14ac:dyDescent="0.2">
      <c r="BK121" s="415"/>
      <c r="BL121" s="415"/>
      <c r="BM121" s="415"/>
      <c r="BN121" s="415"/>
      <c r="BO121" s="415"/>
      <c r="BP121" s="415"/>
      <c r="BQ121" s="415"/>
      <c r="BR121" s="415"/>
      <c r="BS121" s="415"/>
      <c r="BT121" s="415"/>
      <c r="BU121" s="415"/>
      <c r="BV121" s="415"/>
    </row>
    <row r="122" spans="63:74" x14ac:dyDescent="0.2">
      <c r="BK122" s="415"/>
      <c r="BL122" s="415"/>
      <c r="BM122" s="415"/>
      <c r="BN122" s="415"/>
      <c r="BO122" s="415"/>
      <c r="BP122" s="415"/>
      <c r="BQ122" s="415"/>
      <c r="BR122" s="415"/>
      <c r="BS122" s="415"/>
      <c r="BT122" s="415"/>
      <c r="BU122" s="415"/>
      <c r="BV122" s="415"/>
    </row>
    <row r="123" spans="63:74" x14ac:dyDescent="0.2">
      <c r="BK123" s="415"/>
      <c r="BL123" s="415"/>
      <c r="BM123" s="415"/>
      <c r="BN123" s="415"/>
      <c r="BO123" s="415"/>
      <c r="BP123" s="415"/>
      <c r="BQ123" s="415"/>
      <c r="BR123" s="415"/>
      <c r="BS123" s="415"/>
      <c r="BT123" s="415"/>
      <c r="BU123" s="415"/>
      <c r="BV123" s="415"/>
    </row>
    <row r="124" spans="63:74" x14ac:dyDescent="0.2">
      <c r="BK124" s="415"/>
      <c r="BL124" s="415"/>
      <c r="BM124" s="415"/>
      <c r="BN124" s="415"/>
      <c r="BO124" s="415"/>
      <c r="BP124" s="415"/>
      <c r="BQ124" s="415"/>
      <c r="BR124" s="415"/>
      <c r="BS124" s="415"/>
      <c r="BT124" s="415"/>
      <c r="BU124" s="415"/>
      <c r="BV124" s="415"/>
    </row>
    <row r="125" spans="63:74" x14ac:dyDescent="0.2">
      <c r="BK125" s="415"/>
      <c r="BL125" s="415"/>
      <c r="BM125" s="415"/>
      <c r="BN125" s="415"/>
      <c r="BO125" s="415"/>
      <c r="BP125" s="415"/>
      <c r="BQ125" s="415"/>
      <c r="BR125" s="415"/>
      <c r="BS125" s="415"/>
      <c r="BT125" s="415"/>
      <c r="BU125" s="415"/>
      <c r="BV125" s="415"/>
    </row>
    <row r="126" spans="63:74" x14ac:dyDescent="0.2">
      <c r="BK126" s="415"/>
      <c r="BL126" s="415"/>
      <c r="BM126" s="415"/>
      <c r="BN126" s="415"/>
      <c r="BO126" s="415"/>
      <c r="BP126" s="415"/>
      <c r="BQ126" s="415"/>
      <c r="BR126" s="415"/>
      <c r="BS126" s="415"/>
      <c r="BT126" s="415"/>
      <c r="BU126" s="415"/>
      <c r="BV126" s="415"/>
    </row>
    <row r="127" spans="63:74" x14ac:dyDescent="0.2">
      <c r="BK127" s="415"/>
      <c r="BL127" s="415"/>
      <c r="BM127" s="415"/>
      <c r="BN127" s="415"/>
      <c r="BO127" s="415"/>
      <c r="BP127" s="415"/>
      <c r="BQ127" s="415"/>
      <c r="BR127" s="415"/>
      <c r="BS127" s="415"/>
      <c r="BT127" s="415"/>
      <c r="BU127" s="415"/>
      <c r="BV127" s="415"/>
    </row>
    <row r="128" spans="63:74" x14ac:dyDescent="0.2">
      <c r="BK128" s="415"/>
      <c r="BL128" s="415"/>
      <c r="BM128" s="415"/>
      <c r="BN128" s="415"/>
      <c r="BO128" s="415"/>
      <c r="BP128" s="415"/>
      <c r="BQ128" s="415"/>
      <c r="BR128" s="415"/>
      <c r="BS128" s="415"/>
      <c r="BT128" s="415"/>
      <c r="BU128" s="415"/>
      <c r="BV128" s="415"/>
    </row>
    <row r="129" spans="63:74" x14ac:dyDescent="0.2">
      <c r="BK129" s="415"/>
      <c r="BL129" s="415"/>
      <c r="BM129" s="415"/>
      <c r="BN129" s="415"/>
      <c r="BO129" s="415"/>
      <c r="BP129" s="415"/>
      <c r="BQ129" s="415"/>
      <c r="BR129" s="415"/>
      <c r="BS129" s="415"/>
      <c r="BT129" s="415"/>
      <c r="BU129" s="415"/>
      <c r="BV129" s="415"/>
    </row>
    <row r="130" spans="63:74" x14ac:dyDescent="0.2">
      <c r="BK130" s="415"/>
      <c r="BL130" s="415"/>
      <c r="BM130" s="415"/>
      <c r="BN130" s="415"/>
      <c r="BO130" s="415"/>
      <c r="BP130" s="415"/>
      <c r="BQ130" s="415"/>
      <c r="BR130" s="415"/>
      <c r="BS130" s="415"/>
      <c r="BT130" s="415"/>
      <c r="BU130" s="415"/>
      <c r="BV130" s="415"/>
    </row>
    <row r="131" spans="63:74" x14ac:dyDescent="0.2">
      <c r="BK131" s="415"/>
      <c r="BL131" s="415"/>
      <c r="BM131" s="415"/>
      <c r="BN131" s="415"/>
      <c r="BO131" s="415"/>
      <c r="BP131" s="415"/>
      <c r="BQ131" s="415"/>
      <c r="BR131" s="415"/>
      <c r="BS131" s="415"/>
      <c r="BT131" s="415"/>
      <c r="BU131" s="415"/>
      <c r="BV131" s="415"/>
    </row>
    <row r="132" spans="63:74" x14ac:dyDescent="0.2">
      <c r="BK132" s="415"/>
      <c r="BL132" s="415"/>
      <c r="BM132" s="415"/>
      <c r="BN132" s="415"/>
      <c r="BO132" s="415"/>
      <c r="BP132" s="415"/>
      <c r="BQ132" s="415"/>
      <c r="BR132" s="415"/>
      <c r="BS132" s="415"/>
      <c r="BT132" s="415"/>
      <c r="BU132" s="415"/>
      <c r="BV132" s="415"/>
    </row>
    <row r="133" spans="63:74" x14ac:dyDescent="0.2">
      <c r="BK133" s="415"/>
      <c r="BL133" s="415"/>
      <c r="BM133" s="415"/>
      <c r="BN133" s="415"/>
      <c r="BO133" s="415"/>
      <c r="BP133" s="415"/>
      <c r="BQ133" s="415"/>
      <c r="BR133" s="415"/>
      <c r="BS133" s="415"/>
      <c r="BT133" s="415"/>
      <c r="BU133" s="415"/>
      <c r="BV133" s="415"/>
    </row>
    <row r="134" spans="63:74" x14ac:dyDescent="0.2">
      <c r="BK134" s="415"/>
      <c r="BL134" s="415"/>
      <c r="BM134" s="415"/>
      <c r="BN134" s="415"/>
      <c r="BO134" s="415"/>
      <c r="BP134" s="415"/>
      <c r="BQ134" s="415"/>
      <c r="BR134" s="415"/>
      <c r="BS134" s="415"/>
      <c r="BT134" s="415"/>
      <c r="BU134" s="415"/>
      <c r="BV134" s="415"/>
    </row>
    <row r="135" spans="63:74" x14ac:dyDescent="0.2">
      <c r="BK135" s="415"/>
      <c r="BL135" s="415"/>
      <c r="BM135" s="415"/>
      <c r="BN135" s="415"/>
      <c r="BO135" s="415"/>
      <c r="BP135" s="415"/>
      <c r="BQ135" s="415"/>
      <c r="BR135" s="415"/>
      <c r="BS135" s="415"/>
      <c r="BT135" s="415"/>
      <c r="BU135" s="415"/>
      <c r="BV135" s="415"/>
    </row>
    <row r="136" spans="63:74" x14ac:dyDescent="0.2">
      <c r="BK136" s="415"/>
      <c r="BL136" s="415"/>
      <c r="BM136" s="415"/>
      <c r="BN136" s="415"/>
      <c r="BO136" s="415"/>
      <c r="BP136" s="415"/>
      <c r="BQ136" s="415"/>
      <c r="BR136" s="415"/>
      <c r="BS136" s="415"/>
      <c r="BT136" s="415"/>
      <c r="BU136" s="415"/>
      <c r="BV136" s="415"/>
    </row>
    <row r="137" spans="63:74" x14ac:dyDescent="0.2">
      <c r="BK137" s="415"/>
      <c r="BL137" s="415"/>
      <c r="BM137" s="415"/>
      <c r="BN137" s="415"/>
      <c r="BO137" s="415"/>
      <c r="BP137" s="415"/>
      <c r="BQ137" s="415"/>
      <c r="BR137" s="415"/>
      <c r="BS137" s="415"/>
      <c r="BT137" s="415"/>
      <c r="BU137" s="415"/>
      <c r="BV137" s="415"/>
    </row>
    <row r="138" spans="63:74" x14ac:dyDescent="0.2">
      <c r="BK138" s="415"/>
      <c r="BL138" s="415"/>
      <c r="BM138" s="415"/>
      <c r="BN138" s="415"/>
      <c r="BO138" s="415"/>
      <c r="BP138" s="415"/>
      <c r="BQ138" s="415"/>
      <c r="BR138" s="415"/>
      <c r="BS138" s="415"/>
      <c r="BT138" s="415"/>
      <c r="BU138" s="415"/>
      <c r="BV138" s="415"/>
    </row>
    <row r="139" spans="63:74" x14ac:dyDescent="0.2">
      <c r="BK139" s="415"/>
      <c r="BL139" s="415"/>
      <c r="BM139" s="415"/>
      <c r="BN139" s="415"/>
      <c r="BO139" s="415"/>
      <c r="BP139" s="415"/>
      <c r="BQ139" s="415"/>
      <c r="BR139" s="415"/>
      <c r="BS139" s="415"/>
      <c r="BT139" s="415"/>
      <c r="BU139" s="415"/>
      <c r="BV139" s="415"/>
    </row>
    <row r="140" spans="63:74" x14ac:dyDescent="0.2">
      <c r="BK140" s="415"/>
      <c r="BL140" s="415"/>
      <c r="BM140" s="415"/>
      <c r="BN140" s="415"/>
      <c r="BO140" s="415"/>
      <c r="BP140" s="415"/>
      <c r="BQ140" s="415"/>
      <c r="BR140" s="415"/>
      <c r="BS140" s="415"/>
      <c r="BT140" s="415"/>
      <c r="BU140" s="415"/>
      <c r="BV140" s="415"/>
    </row>
    <row r="141" spans="63:74" x14ac:dyDescent="0.2">
      <c r="BK141" s="415"/>
      <c r="BL141" s="415"/>
      <c r="BM141" s="415"/>
      <c r="BN141" s="415"/>
      <c r="BO141" s="415"/>
      <c r="BP141" s="415"/>
      <c r="BQ141" s="415"/>
      <c r="BR141" s="415"/>
      <c r="BS141" s="415"/>
      <c r="BT141" s="415"/>
      <c r="BU141" s="415"/>
      <c r="BV141" s="415"/>
    </row>
    <row r="142" spans="63:74" x14ac:dyDescent="0.2">
      <c r="BK142" s="415"/>
      <c r="BL142" s="415"/>
      <c r="BM142" s="415"/>
      <c r="BN142" s="415"/>
      <c r="BO142" s="415"/>
      <c r="BP142" s="415"/>
      <c r="BQ142" s="415"/>
      <c r="BR142" s="415"/>
      <c r="BS142" s="415"/>
      <c r="BT142" s="415"/>
      <c r="BU142" s="415"/>
      <c r="BV142" s="415"/>
    </row>
    <row r="143" spans="63:74" x14ac:dyDescent="0.2">
      <c r="BK143" s="415"/>
      <c r="BL143" s="415"/>
      <c r="BM143" s="415"/>
      <c r="BN143" s="415"/>
      <c r="BO143" s="415"/>
      <c r="BP143" s="415"/>
      <c r="BQ143" s="415"/>
      <c r="BR143" s="415"/>
      <c r="BS143" s="415"/>
      <c r="BT143" s="415"/>
      <c r="BU143" s="415"/>
      <c r="BV143" s="415"/>
    </row>
  </sheetData>
  <mergeCells count="21">
    <mergeCell ref="AM3:AX3"/>
    <mergeCell ref="AY3:BJ3"/>
    <mergeCell ref="BK3:BV3"/>
    <mergeCell ref="B40:AL40"/>
    <mergeCell ref="C3:N3"/>
    <mergeCell ref="O3:Z3"/>
    <mergeCell ref="AA3:AL3"/>
    <mergeCell ref="A1:A2"/>
    <mergeCell ref="B1:AL1"/>
    <mergeCell ref="B50:Q50"/>
    <mergeCell ref="B45:Q45"/>
    <mergeCell ref="B42:Q42"/>
    <mergeCell ref="B41:Q41"/>
    <mergeCell ref="B43:Q43"/>
    <mergeCell ref="B44:Q44"/>
    <mergeCell ref="B51:Q51"/>
    <mergeCell ref="B52:Q52"/>
    <mergeCell ref="B46:Q46"/>
    <mergeCell ref="B47:Q47"/>
    <mergeCell ref="B48:Q48"/>
    <mergeCell ref="B49:Q49"/>
  </mergeCells>
  <phoneticPr fontId="6" type="noConversion"/>
  <hyperlinks>
    <hyperlink ref="A1:A2" location="Contents!A1" display="Table of Contents"/>
  </hyperlinks>
  <pageMargins left="0.25" right="0.25" top="0.25" bottom="0.25" header="0.5" footer="0.5"/>
  <pageSetup scale="37"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O5" activePane="bottomRight" state="frozen"/>
      <selection activeCell="BF63" sqref="BF63"/>
      <selection pane="topRight" activeCell="BF63" sqref="BF63"/>
      <selection pane="bottomLeft" activeCell="BF63" sqref="BF63"/>
      <selection pane="bottomRight" activeCell="BD6" sqref="BD6:BD46"/>
    </sheetView>
  </sheetViews>
  <sheetFormatPr defaultColWidth="8.5703125" defaultRowHeight="11.25" x14ac:dyDescent="0.2"/>
  <cols>
    <col min="1" max="1" width="17.42578125" style="162" customWidth="1"/>
    <col min="2" max="2" width="25.42578125" style="153" customWidth="1"/>
    <col min="3" max="50" width="6.5703125" style="153" customWidth="1"/>
    <col min="51" max="55" width="6.5703125" style="494" customWidth="1"/>
    <col min="56" max="58" width="6.5703125" style="645" customWidth="1"/>
    <col min="59" max="62" width="6.5703125" style="494" customWidth="1"/>
    <col min="63" max="74" width="6.5703125" style="153" customWidth="1"/>
    <col min="75" max="16384" width="8.5703125" style="153"/>
  </cols>
  <sheetData>
    <row r="1" spans="1:74" ht="12.75" x14ac:dyDescent="0.2">
      <c r="A1" s="792" t="s">
        <v>995</v>
      </c>
      <c r="B1" s="816" t="s">
        <v>1119</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row>
    <row r="2" spans="1:74" ht="12.75" x14ac:dyDescent="0.2">
      <c r="A2" s="793"/>
      <c r="B2" s="541" t="str">
        <f>"U.S. Energy Information Administration  |  Short-Term Energy Outlook  - "&amp;Dates!D1</f>
        <v>U.S. Energy Information Administration  |  Short-Term Energy Outlook  - July 2018</v>
      </c>
      <c r="C2" s="544"/>
      <c r="D2" s="544"/>
      <c r="E2" s="544"/>
      <c r="F2" s="544"/>
      <c r="G2" s="544"/>
      <c r="H2" s="544"/>
      <c r="I2" s="544"/>
      <c r="J2" s="544"/>
      <c r="K2" s="544"/>
      <c r="L2" s="544"/>
      <c r="M2" s="544"/>
      <c r="N2" s="544"/>
      <c r="O2" s="544"/>
      <c r="P2" s="544"/>
      <c r="Q2" s="544"/>
      <c r="R2" s="542"/>
      <c r="S2" s="542"/>
      <c r="T2" s="542"/>
      <c r="U2" s="542"/>
      <c r="V2" s="542"/>
      <c r="W2" s="542"/>
      <c r="X2" s="542"/>
      <c r="Y2" s="542"/>
      <c r="Z2" s="542"/>
      <c r="AA2" s="542"/>
      <c r="AB2" s="542"/>
      <c r="AC2" s="542"/>
      <c r="AD2" s="542"/>
      <c r="AE2" s="542"/>
      <c r="AF2" s="542"/>
      <c r="AG2" s="542"/>
      <c r="AH2" s="542"/>
      <c r="AI2" s="542"/>
      <c r="AJ2" s="542"/>
      <c r="AK2" s="542"/>
      <c r="AL2" s="542"/>
    </row>
    <row r="3" spans="1:74" s="12" customFormat="1" ht="12.75" x14ac:dyDescent="0.2">
      <c r="A3" s="14"/>
      <c r="B3" s="15"/>
      <c r="C3" s="801">
        <f>Dates!D3</f>
        <v>2014</v>
      </c>
      <c r="D3" s="797"/>
      <c r="E3" s="797"/>
      <c r="F3" s="797"/>
      <c r="G3" s="797"/>
      <c r="H3" s="797"/>
      <c r="I3" s="797"/>
      <c r="J3" s="797"/>
      <c r="K3" s="797"/>
      <c r="L3" s="797"/>
      <c r="M3" s="797"/>
      <c r="N3" s="798"/>
      <c r="O3" s="801">
        <f>C3+1</f>
        <v>2015</v>
      </c>
      <c r="P3" s="802"/>
      <c r="Q3" s="802"/>
      <c r="R3" s="802"/>
      <c r="S3" s="802"/>
      <c r="T3" s="802"/>
      <c r="U3" s="802"/>
      <c r="V3" s="802"/>
      <c r="W3" s="802"/>
      <c r="X3" s="797"/>
      <c r="Y3" s="797"/>
      <c r="Z3" s="798"/>
      <c r="AA3" s="794">
        <f>O3+1</f>
        <v>2016</v>
      </c>
      <c r="AB3" s="797"/>
      <c r="AC3" s="797"/>
      <c r="AD3" s="797"/>
      <c r="AE3" s="797"/>
      <c r="AF3" s="797"/>
      <c r="AG3" s="797"/>
      <c r="AH3" s="797"/>
      <c r="AI3" s="797"/>
      <c r="AJ3" s="797"/>
      <c r="AK3" s="797"/>
      <c r="AL3" s="798"/>
      <c r="AM3" s="794">
        <f>AA3+1</f>
        <v>2017</v>
      </c>
      <c r="AN3" s="797"/>
      <c r="AO3" s="797"/>
      <c r="AP3" s="797"/>
      <c r="AQ3" s="797"/>
      <c r="AR3" s="797"/>
      <c r="AS3" s="797"/>
      <c r="AT3" s="797"/>
      <c r="AU3" s="797"/>
      <c r="AV3" s="797"/>
      <c r="AW3" s="797"/>
      <c r="AX3" s="798"/>
      <c r="AY3" s="794">
        <f>AM3+1</f>
        <v>2018</v>
      </c>
      <c r="AZ3" s="795"/>
      <c r="BA3" s="795"/>
      <c r="BB3" s="795"/>
      <c r="BC3" s="795"/>
      <c r="BD3" s="795"/>
      <c r="BE3" s="795"/>
      <c r="BF3" s="795"/>
      <c r="BG3" s="795"/>
      <c r="BH3" s="795"/>
      <c r="BI3" s="795"/>
      <c r="BJ3" s="796"/>
      <c r="BK3" s="794">
        <f>AY3+1</f>
        <v>2019</v>
      </c>
      <c r="BL3" s="797"/>
      <c r="BM3" s="797"/>
      <c r="BN3" s="797"/>
      <c r="BO3" s="797"/>
      <c r="BP3" s="797"/>
      <c r="BQ3" s="797"/>
      <c r="BR3" s="797"/>
      <c r="BS3" s="797"/>
      <c r="BT3" s="797"/>
      <c r="BU3" s="797"/>
      <c r="BV3" s="79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B5" s="254" t="s">
        <v>1005</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409"/>
      <c r="AZ5" s="409"/>
      <c r="BA5" s="409"/>
      <c r="BB5" s="409"/>
      <c r="BC5" s="409"/>
      <c r="BD5" s="252"/>
      <c r="BE5" s="252"/>
      <c r="BF5" s="252"/>
      <c r="BG5" s="252"/>
      <c r="BH5" s="252"/>
      <c r="BI5" s="252"/>
      <c r="BJ5" s="409"/>
      <c r="BK5" s="409"/>
      <c r="BL5" s="409"/>
      <c r="BM5" s="409"/>
      <c r="BN5" s="409"/>
      <c r="BO5" s="409"/>
      <c r="BP5" s="409"/>
      <c r="BQ5" s="409"/>
      <c r="BR5" s="409"/>
      <c r="BS5" s="409"/>
      <c r="BT5" s="409"/>
      <c r="BU5" s="409"/>
      <c r="BV5" s="409"/>
    </row>
    <row r="6" spans="1:74" ht="11.1" customHeight="1" x14ac:dyDescent="0.2">
      <c r="A6" s="162" t="s">
        <v>311</v>
      </c>
      <c r="B6" s="173" t="s">
        <v>260</v>
      </c>
      <c r="C6" s="252">
        <v>24.835305129000002</v>
      </c>
      <c r="D6" s="252">
        <v>25.064045143000001</v>
      </c>
      <c r="E6" s="252">
        <v>25.292473516000001</v>
      </c>
      <c r="F6" s="252">
        <v>25.624103000000002</v>
      </c>
      <c r="G6" s="252">
        <v>25.197885547999999</v>
      </c>
      <c r="H6" s="252">
        <v>25.631062</v>
      </c>
      <c r="I6" s="252">
        <v>25.871111386999999</v>
      </c>
      <c r="J6" s="252">
        <v>25.616525031999998</v>
      </c>
      <c r="K6" s="252">
        <v>25.930389999999999</v>
      </c>
      <c r="L6" s="252">
        <v>26.499937773999999</v>
      </c>
      <c r="M6" s="252">
        <v>26.699146333000002</v>
      </c>
      <c r="N6" s="252">
        <v>27.079407226000001</v>
      </c>
      <c r="O6" s="252">
        <v>26.629218387000002</v>
      </c>
      <c r="P6" s="252">
        <v>26.861552143000001</v>
      </c>
      <c r="Q6" s="252">
        <v>26.838166419</v>
      </c>
      <c r="R6" s="252">
        <v>26.774733000000001</v>
      </c>
      <c r="S6" s="252">
        <v>26.35704029</v>
      </c>
      <c r="T6" s="252">
        <v>26.426708667</v>
      </c>
      <c r="U6" s="252">
        <v>27.039798677</v>
      </c>
      <c r="V6" s="252">
        <v>27.069823418999999</v>
      </c>
      <c r="W6" s="252">
        <v>26.580343667000001</v>
      </c>
      <c r="X6" s="252">
        <v>26.889645290000001</v>
      </c>
      <c r="Y6" s="252">
        <v>27.251237667000002</v>
      </c>
      <c r="Z6" s="252">
        <v>27.262972032</v>
      </c>
      <c r="AA6" s="252">
        <v>27.169030710000001</v>
      </c>
      <c r="AB6" s="252">
        <v>26.900605379000002</v>
      </c>
      <c r="AC6" s="252">
        <v>26.967171129</v>
      </c>
      <c r="AD6" s="252">
        <v>26.370702667</v>
      </c>
      <c r="AE6" s="252">
        <v>25.803931097</v>
      </c>
      <c r="AF6" s="252">
        <v>25.699991000000001</v>
      </c>
      <c r="AG6" s="252">
        <v>26.746117548000001</v>
      </c>
      <c r="AH6" s="252">
        <v>26.379361676999999</v>
      </c>
      <c r="AI6" s="252">
        <v>25.775505333000002</v>
      </c>
      <c r="AJ6" s="252">
        <v>26.590436903000001</v>
      </c>
      <c r="AK6" s="252">
        <v>27.314873333000001</v>
      </c>
      <c r="AL6" s="252">
        <v>26.656429386999999</v>
      </c>
      <c r="AM6" s="252">
        <v>26.804625161000001</v>
      </c>
      <c r="AN6" s="252">
        <v>27.248959143</v>
      </c>
      <c r="AO6" s="252">
        <v>27.310883</v>
      </c>
      <c r="AP6" s="252">
        <v>26.736983333000001</v>
      </c>
      <c r="AQ6" s="252">
        <v>26.899145000000001</v>
      </c>
      <c r="AR6" s="252">
        <v>27.180785666999999</v>
      </c>
      <c r="AS6" s="252">
        <v>27.292763709999999</v>
      </c>
      <c r="AT6" s="252">
        <v>27.238111258</v>
      </c>
      <c r="AU6" s="252">
        <v>26.833813332999998</v>
      </c>
      <c r="AV6" s="252">
        <v>27.837325452000002</v>
      </c>
      <c r="AW6" s="252">
        <v>28.692623999999999</v>
      </c>
      <c r="AX6" s="252">
        <v>28.314540935</v>
      </c>
      <c r="AY6" s="252">
        <v>28.501127</v>
      </c>
      <c r="AZ6" s="252">
        <v>28.421484714000002</v>
      </c>
      <c r="BA6" s="252">
        <v>28.715489774000002</v>
      </c>
      <c r="BB6" s="252">
        <v>29.194552873999999</v>
      </c>
      <c r="BC6" s="252">
        <v>29.451790931000001</v>
      </c>
      <c r="BD6" s="252">
        <v>29.823460627999999</v>
      </c>
      <c r="BE6" s="409">
        <v>30.013742934</v>
      </c>
      <c r="BF6" s="409">
        <v>29.965256219</v>
      </c>
      <c r="BG6" s="409">
        <v>30.000627382000001</v>
      </c>
      <c r="BH6" s="409">
        <v>30.530768008999999</v>
      </c>
      <c r="BI6" s="409">
        <v>30.876351368000002</v>
      </c>
      <c r="BJ6" s="409">
        <v>30.889905105</v>
      </c>
      <c r="BK6" s="409">
        <v>30.899177721000001</v>
      </c>
      <c r="BL6" s="409">
        <v>31.000536862000001</v>
      </c>
      <c r="BM6" s="409">
        <v>31.170131148999999</v>
      </c>
      <c r="BN6" s="409">
        <v>31.241741407999999</v>
      </c>
      <c r="BO6" s="409">
        <v>31.278920779</v>
      </c>
      <c r="BP6" s="409">
        <v>31.341068591999999</v>
      </c>
      <c r="BQ6" s="409">
        <v>31.530936337</v>
      </c>
      <c r="BR6" s="409">
        <v>31.407520131999998</v>
      </c>
      <c r="BS6" s="409">
        <v>31.323312073</v>
      </c>
      <c r="BT6" s="409">
        <v>31.813388205999999</v>
      </c>
      <c r="BU6" s="409">
        <v>32.041677501999999</v>
      </c>
      <c r="BV6" s="409">
        <v>32.037403844000004</v>
      </c>
    </row>
    <row r="7" spans="1:74" ht="11.1" customHeight="1" x14ac:dyDescent="0.2">
      <c r="A7" s="162" t="s">
        <v>307</v>
      </c>
      <c r="B7" s="173" t="s">
        <v>261</v>
      </c>
      <c r="C7" s="252">
        <v>13.032219129</v>
      </c>
      <c r="D7" s="252">
        <v>13.081287143000001</v>
      </c>
      <c r="E7" s="252">
        <v>13.302716516</v>
      </c>
      <c r="F7" s="252">
        <v>13.887167</v>
      </c>
      <c r="G7" s="252">
        <v>13.838287548</v>
      </c>
      <c r="H7" s="252">
        <v>14.248703000000001</v>
      </c>
      <c r="I7" s="252">
        <v>14.338419387</v>
      </c>
      <c r="J7" s="252">
        <v>14.433681032000001</v>
      </c>
      <c r="K7" s="252">
        <v>14.524698000000001</v>
      </c>
      <c r="L7" s="252">
        <v>14.723903774</v>
      </c>
      <c r="M7" s="252">
        <v>14.887159333</v>
      </c>
      <c r="N7" s="252">
        <v>15.095115226000001</v>
      </c>
      <c r="O7" s="252">
        <v>14.749041387</v>
      </c>
      <c r="P7" s="252">
        <v>14.969020143</v>
      </c>
      <c r="Q7" s="252">
        <v>15.060638419</v>
      </c>
      <c r="R7" s="252">
        <v>15.327947</v>
      </c>
      <c r="S7" s="252">
        <v>15.17586829</v>
      </c>
      <c r="T7" s="252">
        <v>15.033605667</v>
      </c>
      <c r="U7" s="252">
        <v>15.200178677</v>
      </c>
      <c r="V7" s="252">
        <v>15.199026419000001</v>
      </c>
      <c r="W7" s="252">
        <v>15.195517667000001</v>
      </c>
      <c r="X7" s="252">
        <v>15.169606290000001</v>
      </c>
      <c r="Y7" s="252">
        <v>15.219501666999999</v>
      </c>
      <c r="Z7" s="252">
        <v>15.097031032</v>
      </c>
      <c r="AA7" s="252">
        <v>14.986809709999999</v>
      </c>
      <c r="AB7" s="252">
        <v>14.884015378999999</v>
      </c>
      <c r="AC7" s="252">
        <v>15.084739129000001</v>
      </c>
      <c r="AD7" s="252">
        <v>14.898330667</v>
      </c>
      <c r="AE7" s="252">
        <v>15.062766097000001</v>
      </c>
      <c r="AF7" s="252">
        <v>14.859365</v>
      </c>
      <c r="AG7" s="252">
        <v>14.879583547999999</v>
      </c>
      <c r="AH7" s="252">
        <v>14.681747677000001</v>
      </c>
      <c r="AI7" s="252">
        <v>14.476502332999999</v>
      </c>
      <c r="AJ7" s="252">
        <v>14.764185903</v>
      </c>
      <c r="AK7" s="252">
        <v>14.973455333</v>
      </c>
      <c r="AL7" s="252">
        <v>14.706887387</v>
      </c>
      <c r="AM7" s="252">
        <v>14.694412161000001</v>
      </c>
      <c r="AN7" s="252">
        <v>15.080746143000001</v>
      </c>
      <c r="AO7" s="252">
        <v>15.289669999999999</v>
      </c>
      <c r="AP7" s="252">
        <v>15.230770333000001</v>
      </c>
      <c r="AQ7" s="252">
        <v>15.407932000000001</v>
      </c>
      <c r="AR7" s="252">
        <v>15.411572667</v>
      </c>
      <c r="AS7" s="252">
        <v>15.483550709999999</v>
      </c>
      <c r="AT7" s="252">
        <v>15.503898258</v>
      </c>
      <c r="AU7" s="252">
        <v>15.594600333000001</v>
      </c>
      <c r="AV7" s="252">
        <v>16.155112452000001</v>
      </c>
      <c r="AW7" s="252">
        <v>16.792411000000001</v>
      </c>
      <c r="AX7" s="252">
        <v>16.528327935</v>
      </c>
      <c r="AY7" s="252">
        <v>16.362914</v>
      </c>
      <c r="AZ7" s="252">
        <v>16.777271714000001</v>
      </c>
      <c r="BA7" s="252">
        <v>17.164276774000001</v>
      </c>
      <c r="BB7" s="252">
        <v>17.238063</v>
      </c>
      <c r="BC7" s="252">
        <v>17.691900081</v>
      </c>
      <c r="BD7" s="252">
        <v>17.791631871</v>
      </c>
      <c r="BE7" s="409">
        <v>17.8788795</v>
      </c>
      <c r="BF7" s="409">
        <v>18.0275094</v>
      </c>
      <c r="BG7" s="409">
        <v>17.991192699999999</v>
      </c>
      <c r="BH7" s="409">
        <v>18.2430202</v>
      </c>
      <c r="BI7" s="409">
        <v>18.543293599999998</v>
      </c>
      <c r="BJ7" s="409">
        <v>18.577107300000002</v>
      </c>
      <c r="BK7" s="409">
        <v>18.5879136</v>
      </c>
      <c r="BL7" s="409">
        <v>18.635099499999999</v>
      </c>
      <c r="BM7" s="409">
        <v>18.8700318</v>
      </c>
      <c r="BN7" s="409">
        <v>18.9394466</v>
      </c>
      <c r="BO7" s="409">
        <v>19.096261299999998</v>
      </c>
      <c r="BP7" s="409">
        <v>19.113763800000001</v>
      </c>
      <c r="BQ7" s="409">
        <v>19.2153867</v>
      </c>
      <c r="BR7" s="409">
        <v>19.235421899999999</v>
      </c>
      <c r="BS7" s="409">
        <v>19.178941099999999</v>
      </c>
      <c r="BT7" s="409">
        <v>19.376367999999999</v>
      </c>
      <c r="BU7" s="409">
        <v>19.596469599999999</v>
      </c>
      <c r="BV7" s="409">
        <v>19.655537599999999</v>
      </c>
    </row>
    <row r="8" spans="1:74" ht="11.1" customHeight="1" x14ac:dyDescent="0.2">
      <c r="A8" s="162" t="s">
        <v>308</v>
      </c>
      <c r="B8" s="173" t="s">
        <v>282</v>
      </c>
      <c r="C8" s="252">
        <v>4.3787640000000003</v>
      </c>
      <c r="D8" s="252">
        <v>4.409764</v>
      </c>
      <c r="E8" s="252">
        <v>4.4677639999999998</v>
      </c>
      <c r="F8" s="252">
        <v>4.3407640000000001</v>
      </c>
      <c r="G8" s="252">
        <v>4.1817640000000003</v>
      </c>
      <c r="H8" s="252">
        <v>4.3037640000000001</v>
      </c>
      <c r="I8" s="252">
        <v>4.3557639999999997</v>
      </c>
      <c r="J8" s="252">
        <v>4.2947639999999998</v>
      </c>
      <c r="K8" s="252">
        <v>4.3327640000000001</v>
      </c>
      <c r="L8" s="252">
        <v>4.5147640000000004</v>
      </c>
      <c r="M8" s="252">
        <v>4.5217640000000001</v>
      </c>
      <c r="N8" s="252">
        <v>4.627764</v>
      </c>
      <c r="O8" s="252">
        <v>4.7024869999999996</v>
      </c>
      <c r="P8" s="252">
        <v>4.743487</v>
      </c>
      <c r="Q8" s="252">
        <v>4.6324870000000002</v>
      </c>
      <c r="R8" s="252">
        <v>4.3004870000000004</v>
      </c>
      <c r="S8" s="252">
        <v>3.9994869999999998</v>
      </c>
      <c r="T8" s="252">
        <v>4.2044870000000003</v>
      </c>
      <c r="U8" s="252">
        <v>4.618487</v>
      </c>
      <c r="V8" s="252">
        <v>4.759487</v>
      </c>
      <c r="W8" s="252">
        <v>4.2994870000000001</v>
      </c>
      <c r="X8" s="252">
        <v>4.4194870000000002</v>
      </c>
      <c r="Y8" s="252">
        <v>4.6864869999999996</v>
      </c>
      <c r="Z8" s="252">
        <v>4.7734870000000003</v>
      </c>
      <c r="AA8" s="252">
        <v>4.8144869999999997</v>
      </c>
      <c r="AB8" s="252">
        <v>4.7344869999999997</v>
      </c>
      <c r="AC8" s="252">
        <v>4.6544869999999996</v>
      </c>
      <c r="AD8" s="252">
        <v>4.3164870000000004</v>
      </c>
      <c r="AE8" s="252">
        <v>3.6784870000000001</v>
      </c>
      <c r="AF8" s="252">
        <v>3.9794870000000002</v>
      </c>
      <c r="AG8" s="252">
        <v>4.6044869999999998</v>
      </c>
      <c r="AH8" s="252">
        <v>4.7424869999999997</v>
      </c>
      <c r="AI8" s="252">
        <v>4.7464870000000001</v>
      </c>
      <c r="AJ8" s="252">
        <v>4.8104870000000002</v>
      </c>
      <c r="AK8" s="252">
        <v>5.1324870000000002</v>
      </c>
      <c r="AL8" s="252">
        <v>4.9154869999999997</v>
      </c>
      <c r="AM8" s="252">
        <v>5.1144869999999996</v>
      </c>
      <c r="AN8" s="252">
        <v>5.134487</v>
      </c>
      <c r="AO8" s="252">
        <v>4.9144870000000003</v>
      </c>
      <c r="AP8" s="252">
        <v>4.4944870000000003</v>
      </c>
      <c r="AQ8" s="252">
        <v>4.6274870000000004</v>
      </c>
      <c r="AR8" s="252">
        <v>5.0164869999999997</v>
      </c>
      <c r="AS8" s="252">
        <v>4.937487</v>
      </c>
      <c r="AT8" s="252">
        <v>5.1114870000000003</v>
      </c>
      <c r="AU8" s="252">
        <v>4.9174870000000004</v>
      </c>
      <c r="AV8" s="252">
        <v>4.9394869999999997</v>
      </c>
      <c r="AW8" s="252">
        <v>5.267487</v>
      </c>
      <c r="AX8" s="252">
        <v>5.3644869999999996</v>
      </c>
      <c r="AY8" s="252">
        <v>5.1994870000000004</v>
      </c>
      <c r="AZ8" s="252">
        <v>4.908487</v>
      </c>
      <c r="BA8" s="252">
        <v>4.9074869999999997</v>
      </c>
      <c r="BB8" s="252">
        <v>5.2240054416000001</v>
      </c>
      <c r="BC8" s="252">
        <v>5.2927525464</v>
      </c>
      <c r="BD8" s="252">
        <v>5.2130003632999999</v>
      </c>
      <c r="BE8" s="409">
        <v>5.3201052688999999</v>
      </c>
      <c r="BF8" s="409">
        <v>5.3991025368000001</v>
      </c>
      <c r="BG8" s="409">
        <v>5.4634787953000004</v>
      </c>
      <c r="BH8" s="409">
        <v>5.4798959186999996</v>
      </c>
      <c r="BI8" s="409">
        <v>5.5227151429000001</v>
      </c>
      <c r="BJ8" s="409">
        <v>5.4944822127000004</v>
      </c>
      <c r="BK8" s="409">
        <v>5.5023174014</v>
      </c>
      <c r="BL8" s="409">
        <v>5.5430993622000004</v>
      </c>
      <c r="BM8" s="409">
        <v>5.4899710568</v>
      </c>
      <c r="BN8" s="409">
        <v>5.5016573425999997</v>
      </c>
      <c r="BO8" s="409">
        <v>5.4872525523000002</v>
      </c>
      <c r="BP8" s="409">
        <v>5.5131688190999997</v>
      </c>
      <c r="BQ8" s="409">
        <v>5.4970377585000003</v>
      </c>
      <c r="BR8" s="409">
        <v>5.5480714258999999</v>
      </c>
      <c r="BS8" s="409">
        <v>5.5953296936000001</v>
      </c>
      <c r="BT8" s="409">
        <v>5.5963818801</v>
      </c>
      <c r="BU8" s="409">
        <v>5.6191502251000003</v>
      </c>
      <c r="BV8" s="409">
        <v>5.5563865855000003</v>
      </c>
    </row>
    <row r="9" spans="1:74" ht="11.1" customHeight="1" x14ac:dyDescent="0.2">
      <c r="A9" s="162" t="s">
        <v>309</v>
      </c>
      <c r="B9" s="173" t="s">
        <v>291</v>
      </c>
      <c r="C9" s="252">
        <v>2.889535</v>
      </c>
      <c r="D9" s="252">
        <v>2.8985349999999999</v>
      </c>
      <c r="E9" s="252">
        <v>2.8795350000000002</v>
      </c>
      <c r="F9" s="252">
        <v>2.8725350000000001</v>
      </c>
      <c r="G9" s="252">
        <v>2.8885350000000001</v>
      </c>
      <c r="H9" s="252">
        <v>2.828535</v>
      </c>
      <c r="I9" s="252">
        <v>2.7745350000000002</v>
      </c>
      <c r="J9" s="252">
        <v>2.808535</v>
      </c>
      <c r="K9" s="252">
        <v>2.7825350000000002</v>
      </c>
      <c r="L9" s="252">
        <v>2.7515350000000001</v>
      </c>
      <c r="M9" s="252">
        <v>2.7435350000000001</v>
      </c>
      <c r="N9" s="252">
        <v>2.7375349999999998</v>
      </c>
      <c r="O9" s="252">
        <v>2.635643</v>
      </c>
      <c r="P9" s="252">
        <v>2.711643</v>
      </c>
      <c r="Q9" s="252">
        <v>2.6926429999999999</v>
      </c>
      <c r="R9" s="252">
        <v>2.5456430000000001</v>
      </c>
      <c r="S9" s="252">
        <v>2.5836429999999999</v>
      </c>
      <c r="T9" s="252">
        <v>2.6056430000000002</v>
      </c>
      <c r="U9" s="252">
        <v>2.6346430000000001</v>
      </c>
      <c r="V9" s="252">
        <v>2.6176430000000002</v>
      </c>
      <c r="W9" s="252">
        <v>2.6216430000000002</v>
      </c>
      <c r="X9" s="252">
        <v>2.6286429999999998</v>
      </c>
      <c r="Y9" s="252">
        <v>2.6116429999999999</v>
      </c>
      <c r="Z9" s="252">
        <v>2.6116429999999999</v>
      </c>
      <c r="AA9" s="252">
        <v>2.6093709999999999</v>
      </c>
      <c r="AB9" s="252">
        <v>2.5463710000000002</v>
      </c>
      <c r="AC9" s="252">
        <v>2.5383710000000002</v>
      </c>
      <c r="AD9" s="252">
        <v>2.5093709999999998</v>
      </c>
      <c r="AE9" s="252">
        <v>2.507371</v>
      </c>
      <c r="AF9" s="252">
        <v>2.531371</v>
      </c>
      <c r="AG9" s="252">
        <v>2.507371</v>
      </c>
      <c r="AH9" s="252">
        <v>2.495371</v>
      </c>
      <c r="AI9" s="252">
        <v>2.4463710000000001</v>
      </c>
      <c r="AJ9" s="252">
        <v>2.4233709999999999</v>
      </c>
      <c r="AK9" s="252">
        <v>2.4003709999999998</v>
      </c>
      <c r="AL9" s="252">
        <v>2.3603710000000002</v>
      </c>
      <c r="AM9" s="252">
        <v>2.3513709999999999</v>
      </c>
      <c r="AN9" s="252">
        <v>2.358371</v>
      </c>
      <c r="AO9" s="252">
        <v>2.354371</v>
      </c>
      <c r="AP9" s="252">
        <v>2.3393709999999999</v>
      </c>
      <c r="AQ9" s="252">
        <v>2.3443710000000002</v>
      </c>
      <c r="AR9" s="252">
        <v>2.3333710000000001</v>
      </c>
      <c r="AS9" s="252">
        <v>2.3053710000000001</v>
      </c>
      <c r="AT9" s="252">
        <v>2.2303709999999999</v>
      </c>
      <c r="AU9" s="252">
        <v>2.0263710000000001</v>
      </c>
      <c r="AV9" s="252">
        <v>2.197371</v>
      </c>
      <c r="AW9" s="252">
        <v>2.1433710000000001</v>
      </c>
      <c r="AX9" s="252">
        <v>2.144371</v>
      </c>
      <c r="AY9" s="252">
        <v>2.213371</v>
      </c>
      <c r="AZ9" s="252">
        <v>2.1753710000000002</v>
      </c>
      <c r="BA9" s="252">
        <v>2.140371</v>
      </c>
      <c r="BB9" s="252">
        <v>2.1655271039000001</v>
      </c>
      <c r="BC9" s="252">
        <v>2.1440236157000001</v>
      </c>
      <c r="BD9" s="252">
        <v>2.2117863190999998</v>
      </c>
      <c r="BE9" s="409">
        <v>2.2072944777000001</v>
      </c>
      <c r="BF9" s="409">
        <v>2.2030438236999998</v>
      </c>
      <c r="BG9" s="409">
        <v>2.1985461180999999</v>
      </c>
      <c r="BH9" s="409">
        <v>2.1999490057000002</v>
      </c>
      <c r="BI9" s="409">
        <v>2.1955973678</v>
      </c>
      <c r="BJ9" s="409">
        <v>2.1916056008</v>
      </c>
      <c r="BK9" s="409">
        <v>2.1901983860000001</v>
      </c>
      <c r="BL9" s="409">
        <v>2.1868191425000001</v>
      </c>
      <c r="BM9" s="409">
        <v>2.1822232854000001</v>
      </c>
      <c r="BN9" s="409">
        <v>2.1777711077999999</v>
      </c>
      <c r="BO9" s="409">
        <v>2.1736779744999999</v>
      </c>
      <c r="BP9" s="409">
        <v>2.1701499174999999</v>
      </c>
      <c r="BQ9" s="409">
        <v>2.1659524499999998</v>
      </c>
      <c r="BR9" s="409">
        <v>2.1619384197999998</v>
      </c>
      <c r="BS9" s="409">
        <v>2.1577497997999999</v>
      </c>
      <c r="BT9" s="409">
        <v>2.1537315910000001</v>
      </c>
      <c r="BU9" s="409">
        <v>2.149639182</v>
      </c>
      <c r="BV9" s="409">
        <v>2.1459443526999999</v>
      </c>
    </row>
    <row r="10" spans="1:74" ht="11.1" customHeight="1" x14ac:dyDescent="0.2">
      <c r="A10" s="162" t="s">
        <v>310</v>
      </c>
      <c r="B10" s="173" t="s">
        <v>285</v>
      </c>
      <c r="C10" s="252">
        <v>4.5347869999999997</v>
      </c>
      <c r="D10" s="252">
        <v>4.6744589999999997</v>
      </c>
      <c r="E10" s="252">
        <v>4.6424580000000004</v>
      </c>
      <c r="F10" s="252">
        <v>4.5236369999999999</v>
      </c>
      <c r="G10" s="252">
        <v>4.2892989999999998</v>
      </c>
      <c r="H10" s="252">
        <v>4.2500600000000004</v>
      </c>
      <c r="I10" s="252">
        <v>4.402393</v>
      </c>
      <c r="J10" s="252">
        <v>4.0795450000000004</v>
      </c>
      <c r="K10" s="252">
        <v>4.2903929999999999</v>
      </c>
      <c r="L10" s="252">
        <v>4.509735</v>
      </c>
      <c r="M10" s="252">
        <v>4.5466879999999996</v>
      </c>
      <c r="N10" s="252">
        <v>4.6189929999999997</v>
      </c>
      <c r="O10" s="252">
        <v>4.5420470000000002</v>
      </c>
      <c r="P10" s="252">
        <v>4.4374019999999996</v>
      </c>
      <c r="Q10" s="252">
        <v>4.4523979999999996</v>
      </c>
      <c r="R10" s="252">
        <v>4.6006559999999999</v>
      </c>
      <c r="S10" s="252">
        <v>4.5980420000000004</v>
      </c>
      <c r="T10" s="252">
        <v>4.582973</v>
      </c>
      <c r="U10" s="252">
        <v>4.5864900000000004</v>
      </c>
      <c r="V10" s="252">
        <v>4.4936670000000003</v>
      </c>
      <c r="W10" s="252">
        <v>4.4636959999999997</v>
      </c>
      <c r="X10" s="252">
        <v>4.6719090000000003</v>
      </c>
      <c r="Y10" s="252">
        <v>4.733606</v>
      </c>
      <c r="Z10" s="252">
        <v>4.7808109999999999</v>
      </c>
      <c r="AA10" s="252">
        <v>4.7583630000000001</v>
      </c>
      <c r="AB10" s="252">
        <v>4.7357319999999996</v>
      </c>
      <c r="AC10" s="252">
        <v>4.6895740000000004</v>
      </c>
      <c r="AD10" s="252">
        <v>4.6465139999999998</v>
      </c>
      <c r="AE10" s="252">
        <v>4.555307</v>
      </c>
      <c r="AF10" s="252">
        <v>4.3297679999999996</v>
      </c>
      <c r="AG10" s="252">
        <v>4.7546759999999999</v>
      </c>
      <c r="AH10" s="252">
        <v>4.4597559999999996</v>
      </c>
      <c r="AI10" s="252">
        <v>4.1061449999999997</v>
      </c>
      <c r="AJ10" s="252">
        <v>4.5923930000000004</v>
      </c>
      <c r="AK10" s="252">
        <v>4.8085599999999999</v>
      </c>
      <c r="AL10" s="252">
        <v>4.6736839999999997</v>
      </c>
      <c r="AM10" s="252">
        <v>4.644355</v>
      </c>
      <c r="AN10" s="252">
        <v>4.6753549999999997</v>
      </c>
      <c r="AO10" s="252">
        <v>4.7523549999999997</v>
      </c>
      <c r="AP10" s="252">
        <v>4.6723549999999996</v>
      </c>
      <c r="AQ10" s="252">
        <v>4.519355</v>
      </c>
      <c r="AR10" s="252">
        <v>4.4193550000000004</v>
      </c>
      <c r="AS10" s="252">
        <v>4.5663549999999997</v>
      </c>
      <c r="AT10" s="252">
        <v>4.3923550000000002</v>
      </c>
      <c r="AU10" s="252">
        <v>4.2953549999999998</v>
      </c>
      <c r="AV10" s="252">
        <v>4.5453549999999998</v>
      </c>
      <c r="AW10" s="252">
        <v>4.4893549999999998</v>
      </c>
      <c r="AX10" s="252">
        <v>4.277355</v>
      </c>
      <c r="AY10" s="252">
        <v>4.7253550000000004</v>
      </c>
      <c r="AZ10" s="252">
        <v>4.5603550000000004</v>
      </c>
      <c r="BA10" s="252">
        <v>4.503355</v>
      </c>
      <c r="BB10" s="252">
        <v>4.5669573284</v>
      </c>
      <c r="BC10" s="252">
        <v>4.3231146880000004</v>
      </c>
      <c r="BD10" s="252">
        <v>4.6070420744999998</v>
      </c>
      <c r="BE10" s="409">
        <v>4.6074636877000001</v>
      </c>
      <c r="BF10" s="409">
        <v>4.335600458</v>
      </c>
      <c r="BG10" s="409">
        <v>4.3474097687000004</v>
      </c>
      <c r="BH10" s="409">
        <v>4.6079028845999996</v>
      </c>
      <c r="BI10" s="409">
        <v>4.6147452574000001</v>
      </c>
      <c r="BJ10" s="409">
        <v>4.6267099914000003</v>
      </c>
      <c r="BK10" s="409">
        <v>4.6187483339000002</v>
      </c>
      <c r="BL10" s="409">
        <v>4.6355188575000001</v>
      </c>
      <c r="BM10" s="409">
        <v>4.6279050068999998</v>
      </c>
      <c r="BN10" s="409">
        <v>4.6228663573000004</v>
      </c>
      <c r="BO10" s="409">
        <v>4.5217289522000002</v>
      </c>
      <c r="BP10" s="409">
        <v>4.5439860554999996</v>
      </c>
      <c r="BQ10" s="409">
        <v>4.6525594283</v>
      </c>
      <c r="BR10" s="409">
        <v>4.4620883865999996</v>
      </c>
      <c r="BS10" s="409">
        <v>4.3912914795000004</v>
      </c>
      <c r="BT10" s="409">
        <v>4.6869067346</v>
      </c>
      <c r="BU10" s="409">
        <v>4.6764184952000001</v>
      </c>
      <c r="BV10" s="409">
        <v>4.6795353056</v>
      </c>
    </row>
    <row r="11" spans="1:74" ht="11.1" customHeight="1" x14ac:dyDescent="0.2">
      <c r="A11" s="162" t="s">
        <v>317</v>
      </c>
      <c r="B11" s="173" t="s">
        <v>286</v>
      </c>
      <c r="C11" s="252">
        <v>67.225661000000002</v>
      </c>
      <c r="D11" s="252">
        <v>67.542472000000004</v>
      </c>
      <c r="E11" s="252">
        <v>66.817277000000004</v>
      </c>
      <c r="F11" s="252">
        <v>66.826235999999994</v>
      </c>
      <c r="G11" s="252">
        <v>67.557918000000001</v>
      </c>
      <c r="H11" s="252">
        <v>67.929405000000003</v>
      </c>
      <c r="I11" s="252">
        <v>67.842021000000003</v>
      </c>
      <c r="J11" s="252">
        <v>68.502494999999996</v>
      </c>
      <c r="K11" s="252">
        <v>68.741455000000002</v>
      </c>
      <c r="L11" s="252">
        <v>69.384484999999998</v>
      </c>
      <c r="M11" s="252">
        <v>68.682732999999999</v>
      </c>
      <c r="N11" s="252">
        <v>68.971102000000002</v>
      </c>
      <c r="O11" s="252">
        <v>68.481594000000001</v>
      </c>
      <c r="P11" s="252">
        <v>68.180717999999999</v>
      </c>
      <c r="Q11" s="252">
        <v>69.173640000000006</v>
      </c>
      <c r="R11" s="252">
        <v>69.298158000000001</v>
      </c>
      <c r="S11" s="252">
        <v>69.887938000000005</v>
      </c>
      <c r="T11" s="252">
        <v>70.553858000000005</v>
      </c>
      <c r="U11" s="252">
        <v>70.447057000000001</v>
      </c>
      <c r="V11" s="252">
        <v>70.436606999999995</v>
      </c>
      <c r="W11" s="252">
        <v>70.560665999999998</v>
      </c>
      <c r="X11" s="252">
        <v>70.453108999999998</v>
      </c>
      <c r="Y11" s="252">
        <v>70.438811000000001</v>
      </c>
      <c r="Z11" s="252">
        <v>70.400912000000005</v>
      </c>
      <c r="AA11" s="252">
        <v>70.320308999999995</v>
      </c>
      <c r="AB11" s="252">
        <v>69.783934000000002</v>
      </c>
      <c r="AC11" s="252">
        <v>69.815871999999999</v>
      </c>
      <c r="AD11" s="252">
        <v>70.144532999999996</v>
      </c>
      <c r="AE11" s="252">
        <v>70.302679999999995</v>
      </c>
      <c r="AF11" s="252">
        <v>70.930918000000005</v>
      </c>
      <c r="AG11" s="252">
        <v>70.851875000000007</v>
      </c>
      <c r="AH11" s="252">
        <v>70.257345000000001</v>
      </c>
      <c r="AI11" s="252">
        <v>71.030873999999997</v>
      </c>
      <c r="AJ11" s="252">
        <v>71.344359999999995</v>
      </c>
      <c r="AK11" s="252">
        <v>71.762518999999998</v>
      </c>
      <c r="AL11" s="252">
        <v>71.262229000000005</v>
      </c>
      <c r="AM11" s="252">
        <v>70.141958000000002</v>
      </c>
      <c r="AN11" s="252">
        <v>70.011958000000007</v>
      </c>
      <c r="AO11" s="252">
        <v>69.781958000000003</v>
      </c>
      <c r="AP11" s="252">
        <v>70.007958000000002</v>
      </c>
      <c r="AQ11" s="252">
        <v>70.706958</v>
      </c>
      <c r="AR11" s="252">
        <v>71.463958000000005</v>
      </c>
      <c r="AS11" s="252">
        <v>71.486958000000001</v>
      </c>
      <c r="AT11" s="252">
        <v>70.922957999999994</v>
      </c>
      <c r="AU11" s="252">
        <v>71.371958000000006</v>
      </c>
      <c r="AV11" s="252">
        <v>70.948958000000005</v>
      </c>
      <c r="AW11" s="252">
        <v>70.610957999999997</v>
      </c>
      <c r="AX11" s="252">
        <v>70.209958</v>
      </c>
      <c r="AY11" s="252">
        <v>70.165958000000003</v>
      </c>
      <c r="AZ11" s="252">
        <v>70.051957999999999</v>
      </c>
      <c r="BA11" s="252">
        <v>69.798957999999999</v>
      </c>
      <c r="BB11" s="252">
        <v>70.378292548000005</v>
      </c>
      <c r="BC11" s="252">
        <v>70.797963202999995</v>
      </c>
      <c r="BD11" s="252">
        <v>70.960799128000005</v>
      </c>
      <c r="BE11" s="409">
        <v>70.614592903000002</v>
      </c>
      <c r="BF11" s="409">
        <v>70.426133636000003</v>
      </c>
      <c r="BG11" s="409">
        <v>70.734396704999995</v>
      </c>
      <c r="BH11" s="409">
        <v>70.807698689000006</v>
      </c>
      <c r="BI11" s="409">
        <v>70.474966973999997</v>
      </c>
      <c r="BJ11" s="409">
        <v>70.176086131999995</v>
      </c>
      <c r="BK11" s="409">
        <v>70.255906963000001</v>
      </c>
      <c r="BL11" s="409">
        <v>70.096298364999996</v>
      </c>
      <c r="BM11" s="409">
        <v>70.278821596</v>
      </c>
      <c r="BN11" s="409">
        <v>70.816455564999998</v>
      </c>
      <c r="BO11" s="409">
        <v>71.233350357999996</v>
      </c>
      <c r="BP11" s="409">
        <v>71.322442159000005</v>
      </c>
      <c r="BQ11" s="409">
        <v>71.685874757999997</v>
      </c>
      <c r="BR11" s="409">
        <v>71.423485239000001</v>
      </c>
      <c r="BS11" s="409">
        <v>71.720220893999993</v>
      </c>
      <c r="BT11" s="409">
        <v>71.670124451000007</v>
      </c>
      <c r="BU11" s="409">
        <v>71.562689750000004</v>
      </c>
      <c r="BV11" s="409">
        <v>71.274069917000006</v>
      </c>
    </row>
    <row r="12" spans="1:74" ht="11.1" customHeight="1" x14ac:dyDescent="0.2">
      <c r="A12" s="162" t="s">
        <v>312</v>
      </c>
      <c r="B12" s="173" t="s">
        <v>1098</v>
      </c>
      <c r="C12" s="252">
        <v>36.764335000000003</v>
      </c>
      <c r="D12" s="252">
        <v>36.909990999999998</v>
      </c>
      <c r="E12" s="252">
        <v>36.450811999999999</v>
      </c>
      <c r="F12" s="252">
        <v>36.239392000000002</v>
      </c>
      <c r="G12" s="252">
        <v>36.537478999999998</v>
      </c>
      <c r="H12" s="252">
        <v>36.489471000000002</v>
      </c>
      <c r="I12" s="252">
        <v>36.733507000000003</v>
      </c>
      <c r="J12" s="252">
        <v>37.038530999999999</v>
      </c>
      <c r="K12" s="252">
        <v>37.351056</v>
      </c>
      <c r="L12" s="252">
        <v>37.695382000000002</v>
      </c>
      <c r="M12" s="252">
        <v>37.122014</v>
      </c>
      <c r="N12" s="252">
        <v>37.390272000000003</v>
      </c>
      <c r="O12" s="252">
        <v>37.113911999999999</v>
      </c>
      <c r="P12" s="252">
        <v>36.976323000000001</v>
      </c>
      <c r="Q12" s="252">
        <v>37.741919000000003</v>
      </c>
      <c r="R12" s="252">
        <v>37.958089999999999</v>
      </c>
      <c r="S12" s="252">
        <v>38.207389999999997</v>
      </c>
      <c r="T12" s="252">
        <v>38.647233999999997</v>
      </c>
      <c r="U12" s="252">
        <v>38.751994000000003</v>
      </c>
      <c r="V12" s="252">
        <v>38.544328999999998</v>
      </c>
      <c r="W12" s="252">
        <v>38.822172000000002</v>
      </c>
      <c r="X12" s="252">
        <v>38.573182000000003</v>
      </c>
      <c r="Y12" s="252">
        <v>38.699198000000003</v>
      </c>
      <c r="Z12" s="252">
        <v>38.703473000000002</v>
      </c>
      <c r="AA12" s="252">
        <v>38.988197</v>
      </c>
      <c r="AB12" s="252">
        <v>38.548197000000002</v>
      </c>
      <c r="AC12" s="252">
        <v>38.746197000000002</v>
      </c>
      <c r="AD12" s="252">
        <v>38.889197000000003</v>
      </c>
      <c r="AE12" s="252">
        <v>38.838197000000001</v>
      </c>
      <c r="AF12" s="252">
        <v>39.292197000000002</v>
      </c>
      <c r="AG12" s="252">
        <v>39.395197000000003</v>
      </c>
      <c r="AH12" s="252">
        <v>39.321196999999998</v>
      </c>
      <c r="AI12" s="252">
        <v>39.330196999999998</v>
      </c>
      <c r="AJ12" s="252">
        <v>39.625197</v>
      </c>
      <c r="AK12" s="252">
        <v>40.069197000000003</v>
      </c>
      <c r="AL12" s="252">
        <v>39.750197</v>
      </c>
      <c r="AM12" s="252">
        <v>38.945197</v>
      </c>
      <c r="AN12" s="252">
        <v>38.782196999999996</v>
      </c>
      <c r="AO12" s="252">
        <v>38.799196999999999</v>
      </c>
      <c r="AP12" s="252">
        <v>38.877197000000002</v>
      </c>
      <c r="AQ12" s="252">
        <v>39.358196999999997</v>
      </c>
      <c r="AR12" s="252">
        <v>39.711196999999999</v>
      </c>
      <c r="AS12" s="252">
        <v>39.731197000000002</v>
      </c>
      <c r="AT12" s="252">
        <v>39.606197000000002</v>
      </c>
      <c r="AU12" s="252">
        <v>39.702196999999998</v>
      </c>
      <c r="AV12" s="252">
        <v>39.469197000000001</v>
      </c>
      <c r="AW12" s="252">
        <v>39.237197000000002</v>
      </c>
      <c r="AX12" s="252">
        <v>39.145197000000003</v>
      </c>
      <c r="AY12" s="252">
        <v>39.411197000000001</v>
      </c>
      <c r="AZ12" s="252">
        <v>39.261197000000003</v>
      </c>
      <c r="BA12" s="252">
        <v>39.042197000000002</v>
      </c>
      <c r="BB12" s="252">
        <v>38.975215028999997</v>
      </c>
      <c r="BC12" s="252">
        <v>38.866627016000002</v>
      </c>
      <c r="BD12" s="252">
        <v>38.870246754</v>
      </c>
      <c r="BE12" s="409">
        <v>38.491370994999997</v>
      </c>
      <c r="BF12" s="409">
        <v>38.589220498000003</v>
      </c>
      <c r="BG12" s="409">
        <v>38.588843883999999</v>
      </c>
      <c r="BH12" s="409">
        <v>38.699298173999999</v>
      </c>
      <c r="BI12" s="409">
        <v>38.623162411999999</v>
      </c>
      <c r="BJ12" s="409">
        <v>38.546462935999998</v>
      </c>
      <c r="BK12" s="409">
        <v>38.681867267000001</v>
      </c>
      <c r="BL12" s="409">
        <v>38.597257671999998</v>
      </c>
      <c r="BM12" s="409">
        <v>38.683493046999999</v>
      </c>
      <c r="BN12" s="409">
        <v>38.723660486999997</v>
      </c>
      <c r="BO12" s="409">
        <v>38.781254562000001</v>
      </c>
      <c r="BP12" s="409">
        <v>38.890249150999999</v>
      </c>
      <c r="BQ12" s="409">
        <v>39.100479442999998</v>
      </c>
      <c r="BR12" s="409">
        <v>39.025758508999999</v>
      </c>
      <c r="BS12" s="409">
        <v>39.092611210000001</v>
      </c>
      <c r="BT12" s="409">
        <v>39.236805007000001</v>
      </c>
      <c r="BU12" s="409">
        <v>39.292389384000003</v>
      </c>
      <c r="BV12" s="409">
        <v>39.232386007000002</v>
      </c>
    </row>
    <row r="13" spans="1:74" ht="11.1" customHeight="1" x14ac:dyDescent="0.2">
      <c r="A13" s="162" t="s">
        <v>313</v>
      </c>
      <c r="B13" s="173" t="s">
        <v>292</v>
      </c>
      <c r="C13" s="252">
        <v>30.347138000000001</v>
      </c>
      <c r="D13" s="252">
        <v>30.491793999999999</v>
      </c>
      <c r="E13" s="252">
        <v>30.033615000000001</v>
      </c>
      <c r="F13" s="252">
        <v>29.848195</v>
      </c>
      <c r="G13" s="252">
        <v>30.152282</v>
      </c>
      <c r="H13" s="252">
        <v>30.136274</v>
      </c>
      <c r="I13" s="252">
        <v>30.368310000000001</v>
      </c>
      <c r="J13" s="252">
        <v>30.654333999999999</v>
      </c>
      <c r="K13" s="252">
        <v>30.872858999999998</v>
      </c>
      <c r="L13" s="252">
        <v>31.180185000000002</v>
      </c>
      <c r="M13" s="252">
        <v>30.627817</v>
      </c>
      <c r="N13" s="252">
        <v>30.913074999999999</v>
      </c>
      <c r="O13" s="252">
        <v>30.491714999999999</v>
      </c>
      <c r="P13" s="252">
        <v>30.377126000000001</v>
      </c>
      <c r="Q13" s="252">
        <v>31.199722000000001</v>
      </c>
      <c r="R13" s="252">
        <v>31.386893000000001</v>
      </c>
      <c r="S13" s="252">
        <v>31.642192999999999</v>
      </c>
      <c r="T13" s="252">
        <v>32.085037</v>
      </c>
      <c r="U13" s="252">
        <v>32.261797000000001</v>
      </c>
      <c r="V13" s="252">
        <v>32.045132000000002</v>
      </c>
      <c r="W13" s="252">
        <v>32.207974999999998</v>
      </c>
      <c r="X13" s="252">
        <v>32.010984999999998</v>
      </c>
      <c r="Y13" s="252">
        <v>32.137000999999998</v>
      </c>
      <c r="Z13" s="252">
        <v>32.111275999999997</v>
      </c>
      <c r="AA13" s="252">
        <v>32.454000000000001</v>
      </c>
      <c r="AB13" s="252">
        <v>32.06</v>
      </c>
      <c r="AC13" s="252">
        <v>32.201000000000001</v>
      </c>
      <c r="AD13" s="252">
        <v>32.32</v>
      </c>
      <c r="AE13" s="252">
        <v>32.340000000000003</v>
      </c>
      <c r="AF13" s="252">
        <v>32.76</v>
      </c>
      <c r="AG13" s="252">
        <v>32.826000000000001</v>
      </c>
      <c r="AH13" s="252">
        <v>32.709000000000003</v>
      </c>
      <c r="AI13" s="252">
        <v>32.734999999999999</v>
      </c>
      <c r="AJ13" s="252">
        <v>33.031999999999996</v>
      </c>
      <c r="AK13" s="252">
        <v>33.444000000000003</v>
      </c>
      <c r="AL13" s="252">
        <v>33.274000000000001</v>
      </c>
      <c r="AM13" s="252">
        <v>32.290999999999997</v>
      </c>
      <c r="AN13" s="252">
        <v>32.145000000000003</v>
      </c>
      <c r="AO13" s="252">
        <v>31.800999999999998</v>
      </c>
      <c r="AP13" s="252">
        <v>31.867999999999999</v>
      </c>
      <c r="AQ13" s="252">
        <v>32.347999999999999</v>
      </c>
      <c r="AR13" s="252">
        <v>32.729999999999997</v>
      </c>
      <c r="AS13" s="252">
        <v>32.930999999999997</v>
      </c>
      <c r="AT13" s="252">
        <v>32.801000000000002</v>
      </c>
      <c r="AU13" s="252">
        <v>32.939</v>
      </c>
      <c r="AV13" s="252">
        <v>32.706000000000003</v>
      </c>
      <c r="AW13" s="252">
        <v>32.430999999999997</v>
      </c>
      <c r="AX13" s="252">
        <v>32.295000000000002</v>
      </c>
      <c r="AY13" s="252">
        <v>32.527999999999999</v>
      </c>
      <c r="AZ13" s="252">
        <v>32.372999999999998</v>
      </c>
      <c r="BA13" s="252">
        <v>32.125999999999998</v>
      </c>
      <c r="BB13" s="252">
        <v>32.046599000000001</v>
      </c>
      <c r="BC13" s="252">
        <v>31.925000000000001</v>
      </c>
      <c r="BD13" s="252">
        <v>31.914999999999999</v>
      </c>
      <c r="BE13" s="409">
        <v>31.5229</v>
      </c>
      <c r="BF13" s="409">
        <v>31.60755</v>
      </c>
      <c r="BG13" s="409">
        <v>31.594200000000001</v>
      </c>
      <c r="BH13" s="409">
        <v>31.691849999999999</v>
      </c>
      <c r="BI13" s="409">
        <v>31.6023</v>
      </c>
      <c r="BJ13" s="409">
        <v>31.511949999999999</v>
      </c>
      <c r="BK13" s="409">
        <v>31.654312999999998</v>
      </c>
      <c r="BL13" s="409">
        <v>31.544138</v>
      </c>
      <c r="BM13" s="409">
        <v>31.605675999999999</v>
      </c>
      <c r="BN13" s="409">
        <v>31.626027000000001</v>
      </c>
      <c r="BO13" s="409">
        <v>31.663630000000001</v>
      </c>
      <c r="BP13" s="409">
        <v>31.751965999999999</v>
      </c>
      <c r="BQ13" s="409">
        <v>31.941973999999998</v>
      </c>
      <c r="BR13" s="409">
        <v>31.847093999999998</v>
      </c>
      <c r="BS13" s="409">
        <v>31.863966000000001</v>
      </c>
      <c r="BT13" s="409">
        <v>31.988389999999999</v>
      </c>
      <c r="BU13" s="409">
        <v>32.023586000000002</v>
      </c>
      <c r="BV13" s="409">
        <v>31.942933</v>
      </c>
    </row>
    <row r="14" spans="1:74" ht="11.1" customHeight="1" x14ac:dyDescent="0.2">
      <c r="A14" s="162" t="s">
        <v>509</v>
      </c>
      <c r="B14" s="173" t="s">
        <v>1258</v>
      </c>
      <c r="C14" s="252">
        <v>6.4171969999999998</v>
      </c>
      <c r="D14" s="252">
        <v>6.4181970000000002</v>
      </c>
      <c r="E14" s="252">
        <v>6.4171969999999998</v>
      </c>
      <c r="F14" s="252">
        <v>6.391197</v>
      </c>
      <c r="G14" s="252">
        <v>6.3851969999999998</v>
      </c>
      <c r="H14" s="252">
        <v>6.3531969999999998</v>
      </c>
      <c r="I14" s="252">
        <v>6.3651970000000002</v>
      </c>
      <c r="J14" s="252">
        <v>6.3841970000000003</v>
      </c>
      <c r="K14" s="252">
        <v>6.4781969999999998</v>
      </c>
      <c r="L14" s="252">
        <v>6.5151969999999997</v>
      </c>
      <c r="M14" s="252">
        <v>6.4941969999999998</v>
      </c>
      <c r="N14" s="252">
        <v>6.4771970000000003</v>
      </c>
      <c r="O14" s="252">
        <v>6.6221969999999999</v>
      </c>
      <c r="P14" s="252">
        <v>6.5991970000000002</v>
      </c>
      <c r="Q14" s="252">
        <v>6.5421969999999998</v>
      </c>
      <c r="R14" s="252">
        <v>6.5711969999999997</v>
      </c>
      <c r="S14" s="252">
        <v>6.5651970000000004</v>
      </c>
      <c r="T14" s="252">
        <v>6.5621970000000003</v>
      </c>
      <c r="U14" s="252">
        <v>6.4901970000000002</v>
      </c>
      <c r="V14" s="252">
        <v>6.4991969999999997</v>
      </c>
      <c r="W14" s="252">
        <v>6.6141969999999999</v>
      </c>
      <c r="X14" s="252">
        <v>6.5621970000000003</v>
      </c>
      <c r="Y14" s="252">
        <v>6.5621970000000003</v>
      </c>
      <c r="Z14" s="252">
        <v>6.5921969999999996</v>
      </c>
      <c r="AA14" s="252">
        <v>6.5341969999999998</v>
      </c>
      <c r="AB14" s="252">
        <v>6.4881970000000004</v>
      </c>
      <c r="AC14" s="252">
        <v>6.5451969999999999</v>
      </c>
      <c r="AD14" s="252">
        <v>6.569197</v>
      </c>
      <c r="AE14" s="252">
        <v>6.4981970000000002</v>
      </c>
      <c r="AF14" s="252">
        <v>6.532197</v>
      </c>
      <c r="AG14" s="252">
        <v>6.569197</v>
      </c>
      <c r="AH14" s="252">
        <v>6.6121970000000001</v>
      </c>
      <c r="AI14" s="252">
        <v>6.5951969999999998</v>
      </c>
      <c r="AJ14" s="252">
        <v>6.593197</v>
      </c>
      <c r="AK14" s="252">
        <v>6.625197</v>
      </c>
      <c r="AL14" s="252">
        <v>6.476197</v>
      </c>
      <c r="AM14" s="252">
        <v>6.6541969999999999</v>
      </c>
      <c r="AN14" s="252">
        <v>6.6371969999999996</v>
      </c>
      <c r="AO14" s="252">
        <v>6.9981970000000002</v>
      </c>
      <c r="AP14" s="252">
        <v>7.0091970000000003</v>
      </c>
      <c r="AQ14" s="252">
        <v>7.0101969999999998</v>
      </c>
      <c r="AR14" s="252">
        <v>6.9811969999999999</v>
      </c>
      <c r="AS14" s="252">
        <v>6.8001969999999998</v>
      </c>
      <c r="AT14" s="252">
        <v>6.8051969999999997</v>
      </c>
      <c r="AU14" s="252">
        <v>6.7631969999999999</v>
      </c>
      <c r="AV14" s="252">
        <v>6.7631969999999999</v>
      </c>
      <c r="AW14" s="252">
        <v>6.8061970000000001</v>
      </c>
      <c r="AX14" s="252">
        <v>6.8501969999999996</v>
      </c>
      <c r="AY14" s="252">
        <v>6.883197</v>
      </c>
      <c r="AZ14" s="252">
        <v>6.8881969999999999</v>
      </c>
      <c r="BA14" s="252">
        <v>6.9161970000000004</v>
      </c>
      <c r="BB14" s="252">
        <v>6.9286160288999996</v>
      </c>
      <c r="BC14" s="252">
        <v>6.9416270161</v>
      </c>
      <c r="BD14" s="252">
        <v>6.9552467545000001</v>
      </c>
      <c r="BE14" s="409">
        <v>6.9684709947999997</v>
      </c>
      <c r="BF14" s="409">
        <v>6.9816704977999997</v>
      </c>
      <c r="BG14" s="409">
        <v>6.9946438841000003</v>
      </c>
      <c r="BH14" s="409">
        <v>7.0074481744000003</v>
      </c>
      <c r="BI14" s="409">
        <v>7.0208624114999996</v>
      </c>
      <c r="BJ14" s="409">
        <v>7.0345129362999996</v>
      </c>
      <c r="BK14" s="409">
        <v>7.0275542667000002</v>
      </c>
      <c r="BL14" s="409">
        <v>7.0531196725000003</v>
      </c>
      <c r="BM14" s="409">
        <v>7.0778170468999999</v>
      </c>
      <c r="BN14" s="409">
        <v>7.0976334867000004</v>
      </c>
      <c r="BO14" s="409">
        <v>7.1176245618999996</v>
      </c>
      <c r="BP14" s="409">
        <v>7.1382831510999996</v>
      </c>
      <c r="BQ14" s="409">
        <v>7.1585054434000002</v>
      </c>
      <c r="BR14" s="409">
        <v>7.1786645090999999</v>
      </c>
      <c r="BS14" s="409">
        <v>7.2286452095999998</v>
      </c>
      <c r="BT14" s="409">
        <v>7.2484150070000002</v>
      </c>
      <c r="BU14" s="409">
        <v>7.2688033844</v>
      </c>
      <c r="BV14" s="409">
        <v>7.2894530069999997</v>
      </c>
    </row>
    <row r="15" spans="1:74" ht="11.1" customHeight="1" x14ac:dyDescent="0.2">
      <c r="A15" s="162" t="s">
        <v>314</v>
      </c>
      <c r="B15" s="173" t="s">
        <v>287</v>
      </c>
      <c r="C15" s="252">
        <v>13.920486</v>
      </c>
      <c r="D15" s="252">
        <v>13.941578</v>
      </c>
      <c r="E15" s="252">
        <v>13.813513</v>
      </c>
      <c r="F15" s="252">
        <v>13.837903000000001</v>
      </c>
      <c r="G15" s="252">
        <v>13.798977000000001</v>
      </c>
      <c r="H15" s="252">
        <v>13.848309</v>
      </c>
      <c r="I15" s="252">
        <v>13.825581</v>
      </c>
      <c r="J15" s="252">
        <v>13.915139999999999</v>
      </c>
      <c r="K15" s="252">
        <v>13.79387</v>
      </c>
      <c r="L15" s="252">
        <v>13.86734</v>
      </c>
      <c r="M15" s="252">
        <v>13.961658999999999</v>
      </c>
      <c r="N15" s="252">
        <v>14.123135</v>
      </c>
      <c r="O15" s="252">
        <v>14.172548000000001</v>
      </c>
      <c r="P15" s="252">
        <v>14.090426000000001</v>
      </c>
      <c r="Q15" s="252">
        <v>14.273539</v>
      </c>
      <c r="R15" s="252">
        <v>13.963346</v>
      </c>
      <c r="S15" s="252">
        <v>14.128092000000001</v>
      </c>
      <c r="T15" s="252">
        <v>13.938679</v>
      </c>
      <c r="U15" s="252">
        <v>14.061621000000001</v>
      </c>
      <c r="V15" s="252">
        <v>14.027115</v>
      </c>
      <c r="W15" s="252">
        <v>13.936457000000001</v>
      </c>
      <c r="X15" s="252">
        <v>14.055749</v>
      </c>
      <c r="Y15" s="252">
        <v>14.195058</v>
      </c>
      <c r="Z15" s="252">
        <v>14.249176</v>
      </c>
      <c r="AA15" s="252">
        <v>14.310528</v>
      </c>
      <c r="AB15" s="252">
        <v>14.327527999999999</v>
      </c>
      <c r="AC15" s="252">
        <v>14.370528</v>
      </c>
      <c r="AD15" s="252">
        <v>14.123528</v>
      </c>
      <c r="AE15" s="252">
        <v>14.016527999999999</v>
      </c>
      <c r="AF15" s="252">
        <v>14.158528</v>
      </c>
      <c r="AG15" s="252">
        <v>13.931528</v>
      </c>
      <c r="AH15" s="252">
        <v>13.608528</v>
      </c>
      <c r="AI15" s="252">
        <v>14.215528000000001</v>
      </c>
      <c r="AJ15" s="252">
        <v>14.510528000000001</v>
      </c>
      <c r="AK15" s="252">
        <v>14.491528000000001</v>
      </c>
      <c r="AL15" s="252">
        <v>14.560528</v>
      </c>
      <c r="AM15" s="252">
        <v>14.459528000000001</v>
      </c>
      <c r="AN15" s="252">
        <v>14.449528000000001</v>
      </c>
      <c r="AO15" s="252">
        <v>14.383528</v>
      </c>
      <c r="AP15" s="252">
        <v>14.351528</v>
      </c>
      <c r="AQ15" s="252">
        <v>14.263528000000001</v>
      </c>
      <c r="AR15" s="252">
        <v>14.295527999999999</v>
      </c>
      <c r="AS15" s="252">
        <v>14.311527999999999</v>
      </c>
      <c r="AT15" s="252">
        <v>14.125527999999999</v>
      </c>
      <c r="AU15" s="252">
        <v>14.229528</v>
      </c>
      <c r="AV15" s="252">
        <v>14.223528</v>
      </c>
      <c r="AW15" s="252">
        <v>14.359527999999999</v>
      </c>
      <c r="AX15" s="252">
        <v>14.387528</v>
      </c>
      <c r="AY15" s="252">
        <v>14.256527999999999</v>
      </c>
      <c r="AZ15" s="252">
        <v>14.268528</v>
      </c>
      <c r="BA15" s="252">
        <v>14.275528</v>
      </c>
      <c r="BB15" s="252">
        <v>14.399980842</v>
      </c>
      <c r="BC15" s="252">
        <v>14.438740189000001</v>
      </c>
      <c r="BD15" s="252">
        <v>14.559650391</v>
      </c>
      <c r="BE15" s="409">
        <v>14.579425479999999</v>
      </c>
      <c r="BF15" s="409">
        <v>14.376485929999999</v>
      </c>
      <c r="BG15" s="409">
        <v>14.476699903</v>
      </c>
      <c r="BH15" s="409">
        <v>14.632182240000001</v>
      </c>
      <c r="BI15" s="409">
        <v>14.656883367000001</v>
      </c>
      <c r="BJ15" s="409">
        <v>14.701914148</v>
      </c>
      <c r="BK15" s="409">
        <v>14.707687201000001</v>
      </c>
      <c r="BL15" s="409">
        <v>14.724223895</v>
      </c>
      <c r="BM15" s="409">
        <v>14.716822398</v>
      </c>
      <c r="BN15" s="409">
        <v>14.730273837</v>
      </c>
      <c r="BO15" s="409">
        <v>14.606422084</v>
      </c>
      <c r="BP15" s="409">
        <v>14.577516014</v>
      </c>
      <c r="BQ15" s="409">
        <v>14.730860346</v>
      </c>
      <c r="BR15" s="409">
        <v>14.643388121999999</v>
      </c>
      <c r="BS15" s="409">
        <v>14.645429595</v>
      </c>
      <c r="BT15" s="409">
        <v>14.656079785999999</v>
      </c>
      <c r="BU15" s="409">
        <v>14.776225145</v>
      </c>
      <c r="BV15" s="409">
        <v>14.818460253</v>
      </c>
    </row>
    <row r="16" spans="1:74" ht="11.1" customHeight="1" x14ac:dyDescent="0.2">
      <c r="A16" s="162" t="s">
        <v>315</v>
      </c>
      <c r="B16" s="173" t="s">
        <v>288</v>
      </c>
      <c r="C16" s="252">
        <v>4.9856999999999996</v>
      </c>
      <c r="D16" s="252">
        <v>5.0190000000000001</v>
      </c>
      <c r="E16" s="252">
        <v>4.9709000000000003</v>
      </c>
      <c r="F16" s="252">
        <v>4.9459999999999997</v>
      </c>
      <c r="G16" s="252">
        <v>4.9927999999999999</v>
      </c>
      <c r="H16" s="252">
        <v>5.0759999999999996</v>
      </c>
      <c r="I16" s="252">
        <v>4.8945999999999996</v>
      </c>
      <c r="J16" s="252">
        <v>4.9329999999999998</v>
      </c>
      <c r="K16" s="252">
        <v>5.0060000000000002</v>
      </c>
      <c r="L16" s="252">
        <v>5.056</v>
      </c>
      <c r="M16" s="252">
        <v>5.1230000000000002</v>
      </c>
      <c r="N16" s="252">
        <v>5.1479999999999997</v>
      </c>
      <c r="O16" s="252">
        <v>5.0999999999999996</v>
      </c>
      <c r="P16" s="252">
        <v>5.0860000000000003</v>
      </c>
      <c r="Q16" s="252">
        <v>5.1239999999999997</v>
      </c>
      <c r="R16" s="252">
        <v>5.1260000000000003</v>
      </c>
      <c r="S16" s="252">
        <v>5.1390000000000002</v>
      </c>
      <c r="T16" s="252">
        <v>5.2759999999999998</v>
      </c>
      <c r="U16" s="252">
        <v>5.1310000000000002</v>
      </c>
      <c r="V16" s="252">
        <v>5.1459999999999999</v>
      </c>
      <c r="W16" s="252">
        <v>5.1849999999999996</v>
      </c>
      <c r="X16" s="252">
        <v>5.1269999999999998</v>
      </c>
      <c r="Y16" s="252">
        <v>5.165</v>
      </c>
      <c r="Z16" s="252">
        <v>5.1429999999999998</v>
      </c>
      <c r="AA16" s="252">
        <v>5.048</v>
      </c>
      <c r="AB16" s="252">
        <v>5.0149999999999997</v>
      </c>
      <c r="AC16" s="252">
        <v>4.9729999999999999</v>
      </c>
      <c r="AD16" s="252">
        <v>4.9180000000000001</v>
      </c>
      <c r="AE16" s="252">
        <v>4.8550000000000004</v>
      </c>
      <c r="AF16" s="252">
        <v>4.9160000000000004</v>
      </c>
      <c r="AG16" s="252">
        <v>4.82</v>
      </c>
      <c r="AH16" s="252">
        <v>4.7560000000000002</v>
      </c>
      <c r="AI16" s="252">
        <v>4.7690000000000001</v>
      </c>
      <c r="AJ16" s="252">
        <v>4.6619999999999999</v>
      </c>
      <c r="AK16" s="252">
        <v>4.7969999999999997</v>
      </c>
      <c r="AL16" s="252">
        <v>4.8310000000000004</v>
      </c>
      <c r="AM16" s="252">
        <v>4.7679999999999998</v>
      </c>
      <c r="AN16" s="252">
        <v>4.8470000000000004</v>
      </c>
      <c r="AO16" s="252">
        <v>4.8259999999999996</v>
      </c>
      <c r="AP16" s="252">
        <v>4.819</v>
      </c>
      <c r="AQ16" s="252">
        <v>4.7619999999999996</v>
      </c>
      <c r="AR16" s="252">
        <v>4.8819999999999997</v>
      </c>
      <c r="AS16" s="252">
        <v>4.7699999999999996</v>
      </c>
      <c r="AT16" s="252">
        <v>4.7060000000000004</v>
      </c>
      <c r="AU16" s="252">
        <v>4.7320000000000002</v>
      </c>
      <c r="AV16" s="252">
        <v>4.7279999999999998</v>
      </c>
      <c r="AW16" s="252">
        <v>4.7830000000000004</v>
      </c>
      <c r="AX16" s="252">
        <v>4.7309999999999999</v>
      </c>
      <c r="AY16" s="252">
        <v>4.7300000000000004</v>
      </c>
      <c r="AZ16" s="252">
        <v>4.7919999999999998</v>
      </c>
      <c r="BA16" s="252">
        <v>4.7619999999999996</v>
      </c>
      <c r="BB16" s="252">
        <v>4.7812135318999998</v>
      </c>
      <c r="BC16" s="252">
        <v>4.7711401659000003</v>
      </c>
      <c r="BD16" s="252">
        <v>4.8012220764000002</v>
      </c>
      <c r="BE16" s="409">
        <v>4.7403961892000002</v>
      </c>
      <c r="BF16" s="409">
        <v>4.7761350785000003</v>
      </c>
      <c r="BG16" s="409">
        <v>4.7945069328000001</v>
      </c>
      <c r="BH16" s="409">
        <v>4.8161967169000004</v>
      </c>
      <c r="BI16" s="409">
        <v>4.8301216267999996</v>
      </c>
      <c r="BJ16" s="409">
        <v>4.7907469256999997</v>
      </c>
      <c r="BK16" s="409">
        <v>4.7580341507000004</v>
      </c>
      <c r="BL16" s="409">
        <v>4.7557315924000001</v>
      </c>
      <c r="BM16" s="409">
        <v>4.7517351310000002</v>
      </c>
      <c r="BN16" s="409">
        <v>4.7602355030999997</v>
      </c>
      <c r="BO16" s="409">
        <v>4.7831284082999996</v>
      </c>
      <c r="BP16" s="409">
        <v>4.8196567637000003</v>
      </c>
      <c r="BQ16" s="409">
        <v>4.7628206274</v>
      </c>
      <c r="BR16" s="409">
        <v>4.7988134910999998</v>
      </c>
      <c r="BS16" s="409">
        <v>4.8194167402000003</v>
      </c>
      <c r="BT16" s="409">
        <v>4.8416568974</v>
      </c>
      <c r="BU16" s="409">
        <v>4.8573578080999997</v>
      </c>
      <c r="BV16" s="409">
        <v>4.8208837656999997</v>
      </c>
    </row>
    <row r="17" spans="1:74" ht="11.1" customHeight="1" x14ac:dyDescent="0.2">
      <c r="A17" s="162" t="s">
        <v>316</v>
      </c>
      <c r="B17" s="173" t="s">
        <v>290</v>
      </c>
      <c r="C17" s="252">
        <v>11.55514</v>
      </c>
      <c r="D17" s="252">
        <v>11.671903</v>
      </c>
      <c r="E17" s="252">
        <v>11.582051999999999</v>
      </c>
      <c r="F17" s="252">
        <v>11.802941000000001</v>
      </c>
      <c r="G17" s="252">
        <v>12.228662</v>
      </c>
      <c r="H17" s="252">
        <v>12.515625</v>
      </c>
      <c r="I17" s="252">
        <v>12.388332999999999</v>
      </c>
      <c r="J17" s="252">
        <v>12.615824</v>
      </c>
      <c r="K17" s="252">
        <v>12.590529</v>
      </c>
      <c r="L17" s="252">
        <v>12.765763</v>
      </c>
      <c r="M17" s="252">
        <v>12.47606</v>
      </c>
      <c r="N17" s="252">
        <v>12.309695</v>
      </c>
      <c r="O17" s="252">
        <v>12.095134</v>
      </c>
      <c r="P17" s="252">
        <v>12.027969000000001</v>
      </c>
      <c r="Q17" s="252">
        <v>12.034181999999999</v>
      </c>
      <c r="R17" s="252">
        <v>12.250722</v>
      </c>
      <c r="S17" s="252">
        <v>12.413456</v>
      </c>
      <c r="T17" s="252">
        <v>12.691945</v>
      </c>
      <c r="U17" s="252">
        <v>12.502442</v>
      </c>
      <c r="V17" s="252">
        <v>12.719163</v>
      </c>
      <c r="W17" s="252">
        <v>12.617037</v>
      </c>
      <c r="X17" s="252">
        <v>12.697177999999999</v>
      </c>
      <c r="Y17" s="252">
        <v>12.379555</v>
      </c>
      <c r="Z17" s="252">
        <v>12.305263</v>
      </c>
      <c r="AA17" s="252">
        <v>11.973584000000001</v>
      </c>
      <c r="AB17" s="252">
        <v>11.893209000000001</v>
      </c>
      <c r="AC17" s="252">
        <v>11.726146999999999</v>
      </c>
      <c r="AD17" s="252">
        <v>12.213808</v>
      </c>
      <c r="AE17" s="252">
        <v>12.592955</v>
      </c>
      <c r="AF17" s="252">
        <v>12.564193</v>
      </c>
      <c r="AG17" s="252">
        <v>12.70515</v>
      </c>
      <c r="AH17" s="252">
        <v>12.571619999999999</v>
      </c>
      <c r="AI17" s="252">
        <v>12.716149</v>
      </c>
      <c r="AJ17" s="252">
        <v>12.546635</v>
      </c>
      <c r="AK17" s="252">
        <v>12.404794000000001</v>
      </c>
      <c r="AL17" s="252">
        <v>12.120504</v>
      </c>
      <c r="AM17" s="252">
        <v>11.969232999999999</v>
      </c>
      <c r="AN17" s="252">
        <v>11.933233</v>
      </c>
      <c r="AO17" s="252">
        <v>11.773232999999999</v>
      </c>
      <c r="AP17" s="252">
        <v>11.960233000000001</v>
      </c>
      <c r="AQ17" s="252">
        <v>12.323233</v>
      </c>
      <c r="AR17" s="252">
        <v>12.575233000000001</v>
      </c>
      <c r="AS17" s="252">
        <v>12.674232999999999</v>
      </c>
      <c r="AT17" s="252">
        <v>12.485232999999999</v>
      </c>
      <c r="AU17" s="252">
        <v>12.708233</v>
      </c>
      <c r="AV17" s="252">
        <v>12.528233</v>
      </c>
      <c r="AW17" s="252">
        <v>12.231233</v>
      </c>
      <c r="AX17" s="252">
        <v>11.946232999999999</v>
      </c>
      <c r="AY17" s="252">
        <v>11.768233</v>
      </c>
      <c r="AZ17" s="252">
        <v>11.730233</v>
      </c>
      <c r="BA17" s="252">
        <v>11.719232999999999</v>
      </c>
      <c r="BB17" s="252">
        <v>12.221883146</v>
      </c>
      <c r="BC17" s="252">
        <v>12.721455832</v>
      </c>
      <c r="BD17" s="252">
        <v>12.729679905999999</v>
      </c>
      <c r="BE17" s="409">
        <v>12.803400239</v>
      </c>
      <c r="BF17" s="409">
        <v>12.684292128999999</v>
      </c>
      <c r="BG17" s="409">
        <v>12.874345985</v>
      </c>
      <c r="BH17" s="409">
        <v>12.660021558</v>
      </c>
      <c r="BI17" s="409">
        <v>12.364799568</v>
      </c>
      <c r="BJ17" s="409">
        <v>12.136962122</v>
      </c>
      <c r="BK17" s="409">
        <v>12.108318344000001</v>
      </c>
      <c r="BL17" s="409">
        <v>12.019085206</v>
      </c>
      <c r="BM17" s="409">
        <v>12.12677102</v>
      </c>
      <c r="BN17" s="409">
        <v>12.602285738000001</v>
      </c>
      <c r="BO17" s="409">
        <v>13.062545304</v>
      </c>
      <c r="BP17" s="409">
        <v>13.035020231000001</v>
      </c>
      <c r="BQ17" s="409">
        <v>13.091714342</v>
      </c>
      <c r="BR17" s="409">
        <v>12.955525116</v>
      </c>
      <c r="BS17" s="409">
        <v>13.162763349</v>
      </c>
      <c r="BT17" s="409">
        <v>12.935582760000001</v>
      </c>
      <c r="BU17" s="409">
        <v>12.636717413</v>
      </c>
      <c r="BV17" s="409">
        <v>12.402339892000001</v>
      </c>
    </row>
    <row r="18" spans="1:74" ht="11.1" customHeight="1" x14ac:dyDescent="0.2">
      <c r="A18" s="162" t="s">
        <v>318</v>
      </c>
      <c r="B18" s="173" t="s">
        <v>627</v>
      </c>
      <c r="C18" s="252">
        <v>92.060966128999993</v>
      </c>
      <c r="D18" s="252">
        <v>92.606517143000005</v>
      </c>
      <c r="E18" s="252">
        <v>92.109750516000005</v>
      </c>
      <c r="F18" s="252">
        <v>92.450339</v>
      </c>
      <c r="G18" s="252">
        <v>92.755803548000003</v>
      </c>
      <c r="H18" s="252">
        <v>93.560467000000003</v>
      </c>
      <c r="I18" s="252">
        <v>93.713132387000002</v>
      </c>
      <c r="J18" s="252">
        <v>94.119020031999995</v>
      </c>
      <c r="K18" s="252">
        <v>94.671845000000005</v>
      </c>
      <c r="L18" s="252">
        <v>95.884422774000001</v>
      </c>
      <c r="M18" s="252">
        <v>95.381879333000001</v>
      </c>
      <c r="N18" s="252">
        <v>96.050509226000003</v>
      </c>
      <c r="O18" s="252">
        <v>95.110812386999996</v>
      </c>
      <c r="P18" s="252">
        <v>95.042270142999996</v>
      </c>
      <c r="Q18" s="252">
        <v>96.011806418999996</v>
      </c>
      <c r="R18" s="252">
        <v>96.072890999999998</v>
      </c>
      <c r="S18" s="252">
        <v>96.244978290000006</v>
      </c>
      <c r="T18" s="252">
        <v>96.980566667000005</v>
      </c>
      <c r="U18" s="252">
        <v>97.486855676999994</v>
      </c>
      <c r="V18" s="252">
        <v>97.506430418999997</v>
      </c>
      <c r="W18" s="252">
        <v>97.141009667000006</v>
      </c>
      <c r="X18" s="252">
        <v>97.342754290000002</v>
      </c>
      <c r="Y18" s="252">
        <v>97.690048666999999</v>
      </c>
      <c r="Z18" s="252">
        <v>97.663884031999999</v>
      </c>
      <c r="AA18" s="252">
        <v>97.489339709999996</v>
      </c>
      <c r="AB18" s="252">
        <v>96.684539379</v>
      </c>
      <c r="AC18" s="252">
        <v>96.783043129000006</v>
      </c>
      <c r="AD18" s="252">
        <v>96.515235666999999</v>
      </c>
      <c r="AE18" s="252">
        <v>96.106611096999998</v>
      </c>
      <c r="AF18" s="252">
        <v>96.630909000000003</v>
      </c>
      <c r="AG18" s="252">
        <v>97.597992547999993</v>
      </c>
      <c r="AH18" s="252">
        <v>96.636706677000006</v>
      </c>
      <c r="AI18" s="252">
        <v>96.806379332999995</v>
      </c>
      <c r="AJ18" s="252">
        <v>97.934796903000006</v>
      </c>
      <c r="AK18" s="252">
        <v>99.077392333000006</v>
      </c>
      <c r="AL18" s="252">
        <v>97.918658386999994</v>
      </c>
      <c r="AM18" s="252">
        <v>96.946583161000007</v>
      </c>
      <c r="AN18" s="252">
        <v>97.260917143</v>
      </c>
      <c r="AO18" s="252">
        <v>97.092841000000007</v>
      </c>
      <c r="AP18" s="252">
        <v>96.744941333</v>
      </c>
      <c r="AQ18" s="252">
        <v>97.606103000000004</v>
      </c>
      <c r="AR18" s="252">
        <v>98.644743667</v>
      </c>
      <c r="AS18" s="252">
        <v>98.779721710000004</v>
      </c>
      <c r="AT18" s="252">
        <v>98.161069257999998</v>
      </c>
      <c r="AU18" s="252">
        <v>98.205771333000001</v>
      </c>
      <c r="AV18" s="252">
        <v>98.786283452000006</v>
      </c>
      <c r="AW18" s="252">
        <v>99.303582000000006</v>
      </c>
      <c r="AX18" s="252">
        <v>98.524498934999997</v>
      </c>
      <c r="AY18" s="252">
        <v>98.667085</v>
      </c>
      <c r="AZ18" s="252">
        <v>98.473442714000001</v>
      </c>
      <c r="BA18" s="252">
        <v>98.514447774000004</v>
      </c>
      <c r="BB18" s="252">
        <v>99.572845422</v>
      </c>
      <c r="BC18" s="252">
        <v>100.24975413</v>
      </c>
      <c r="BD18" s="252">
        <v>100.78425976</v>
      </c>
      <c r="BE18" s="409">
        <v>100.62833584000001</v>
      </c>
      <c r="BF18" s="409">
        <v>100.39138985</v>
      </c>
      <c r="BG18" s="409">
        <v>100.73502409</v>
      </c>
      <c r="BH18" s="409">
        <v>101.3384667</v>
      </c>
      <c r="BI18" s="409">
        <v>101.35131834000001</v>
      </c>
      <c r="BJ18" s="409">
        <v>101.06599124</v>
      </c>
      <c r="BK18" s="409">
        <v>101.15508468</v>
      </c>
      <c r="BL18" s="409">
        <v>101.09683523</v>
      </c>
      <c r="BM18" s="409">
        <v>101.44895275</v>
      </c>
      <c r="BN18" s="409">
        <v>102.05819697</v>
      </c>
      <c r="BO18" s="409">
        <v>102.51227114</v>
      </c>
      <c r="BP18" s="409">
        <v>102.66351075</v>
      </c>
      <c r="BQ18" s="409">
        <v>103.2168111</v>
      </c>
      <c r="BR18" s="409">
        <v>102.83100537</v>
      </c>
      <c r="BS18" s="409">
        <v>103.04353297</v>
      </c>
      <c r="BT18" s="409">
        <v>103.48351266</v>
      </c>
      <c r="BU18" s="409">
        <v>103.60436725</v>
      </c>
      <c r="BV18" s="409">
        <v>103.31147376</v>
      </c>
    </row>
    <row r="19" spans="1:74" ht="11.1" customHeight="1" x14ac:dyDescent="0.2">
      <c r="B19" s="173"/>
      <c r="C19" s="252"/>
      <c r="D19" s="252"/>
      <c r="E19" s="252"/>
      <c r="F19" s="252"/>
      <c r="G19" s="252"/>
      <c r="H19" s="252"/>
      <c r="I19" s="252"/>
      <c r="J19" s="252"/>
      <c r="K19" s="252"/>
      <c r="L19" s="252"/>
      <c r="M19" s="252"/>
      <c r="N19" s="252"/>
      <c r="O19" s="252"/>
      <c r="P19" s="252"/>
      <c r="Q19" s="252"/>
      <c r="R19" s="252"/>
      <c r="S19" s="252"/>
      <c r="T19" s="252"/>
      <c r="U19" s="252"/>
      <c r="V19" s="252"/>
      <c r="W19" s="252"/>
      <c r="X19" s="252"/>
      <c r="Y19" s="252"/>
      <c r="Z19" s="252"/>
      <c r="AA19" s="252"/>
      <c r="AB19" s="252"/>
      <c r="AC19" s="252"/>
      <c r="AD19" s="252"/>
      <c r="AE19" s="252"/>
      <c r="AF19" s="252"/>
      <c r="AG19" s="252"/>
      <c r="AH19" s="252"/>
      <c r="AI19" s="252"/>
      <c r="AJ19" s="252"/>
      <c r="AK19" s="252"/>
      <c r="AL19" s="252"/>
      <c r="AM19" s="252"/>
      <c r="AN19" s="252"/>
      <c r="AO19" s="252"/>
      <c r="AP19" s="252"/>
      <c r="AQ19" s="252"/>
      <c r="AR19" s="252"/>
      <c r="AS19" s="252"/>
      <c r="AT19" s="252"/>
      <c r="AU19" s="252"/>
      <c r="AV19" s="252"/>
      <c r="AW19" s="252"/>
      <c r="AX19" s="252"/>
      <c r="AY19" s="252"/>
      <c r="AZ19" s="252"/>
      <c r="BA19" s="252"/>
      <c r="BB19" s="252"/>
      <c r="BC19" s="252"/>
      <c r="BD19" s="252"/>
      <c r="BE19" s="409"/>
      <c r="BF19" s="409"/>
      <c r="BG19" s="409"/>
      <c r="BH19" s="409"/>
      <c r="BI19" s="409"/>
      <c r="BJ19" s="409"/>
      <c r="BK19" s="409"/>
      <c r="BL19" s="409"/>
      <c r="BM19" s="409"/>
      <c r="BN19" s="409"/>
      <c r="BO19" s="409"/>
      <c r="BP19" s="409"/>
      <c r="BQ19" s="409"/>
      <c r="BR19" s="409"/>
      <c r="BS19" s="409"/>
      <c r="BT19" s="409"/>
      <c r="BU19" s="409"/>
      <c r="BV19" s="409"/>
    </row>
    <row r="20" spans="1:74" ht="11.1" customHeight="1" x14ac:dyDescent="0.2">
      <c r="A20" s="162" t="s">
        <v>510</v>
      </c>
      <c r="B20" s="173" t="s">
        <v>628</v>
      </c>
      <c r="C20" s="252">
        <v>55.296631128999998</v>
      </c>
      <c r="D20" s="252">
        <v>55.696526143</v>
      </c>
      <c r="E20" s="252">
        <v>55.658938515999999</v>
      </c>
      <c r="F20" s="252">
        <v>56.210946999999997</v>
      </c>
      <c r="G20" s="252">
        <v>56.218324547999998</v>
      </c>
      <c r="H20" s="252">
        <v>57.070996000000001</v>
      </c>
      <c r="I20" s="252">
        <v>56.979625386999999</v>
      </c>
      <c r="J20" s="252">
        <v>57.080489032000003</v>
      </c>
      <c r="K20" s="252">
        <v>57.320788999999998</v>
      </c>
      <c r="L20" s="252">
        <v>58.189040773999999</v>
      </c>
      <c r="M20" s="252">
        <v>58.259865333</v>
      </c>
      <c r="N20" s="252">
        <v>58.660237226</v>
      </c>
      <c r="O20" s="252">
        <v>57.996900386999997</v>
      </c>
      <c r="P20" s="252">
        <v>58.065947143000002</v>
      </c>
      <c r="Q20" s="252">
        <v>58.269887419</v>
      </c>
      <c r="R20" s="252">
        <v>58.114801</v>
      </c>
      <c r="S20" s="252">
        <v>58.037588290000002</v>
      </c>
      <c r="T20" s="252">
        <v>58.333332667000001</v>
      </c>
      <c r="U20" s="252">
        <v>58.734861676999998</v>
      </c>
      <c r="V20" s="252">
        <v>58.962101419</v>
      </c>
      <c r="W20" s="252">
        <v>58.318837666999997</v>
      </c>
      <c r="X20" s="252">
        <v>58.769572289999999</v>
      </c>
      <c r="Y20" s="252">
        <v>58.990850666999997</v>
      </c>
      <c r="Z20" s="252">
        <v>58.960411032000003</v>
      </c>
      <c r="AA20" s="252">
        <v>58.501142710000003</v>
      </c>
      <c r="AB20" s="252">
        <v>58.136342378999998</v>
      </c>
      <c r="AC20" s="252">
        <v>58.036846128999997</v>
      </c>
      <c r="AD20" s="252">
        <v>57.626038667000003</v>
      </c>
      <c r="AE20" s="252">
        <v>57.268414096999997</v>
      </c>
      <c r="AF20" s="252">
        <v>57.338712000000001</v>
      </c>
      <c r="AG20" s="252">
        <v>58.202795547999997</v>
      </c>
      <c r="AH20" s="252">
        <v>57.315509677000001</v>
      </c>
      <c r="AI20" s="252">
        <v>57.476182332999997</v>
      </c>
      <c r="AJ20" s="252">
        <v>58.309599902999999</v>
      </c>
      <c r="AK20" s="252">
        <v>59.008195333000003</v>
      </c>
      <c r="AL20" s="252">
        <v>58.168461387000001</v>
      </c>
      <c r="AM20" s="252">
        <v>58.001386160999999</v>
      </c>
      <c r="AN20" s="252">
        <v>58.478720142999997</v>
      </c>
      <c r="AO20" s="252">
        <v>58.293644</v>
      </c>
      <c r="AP20" s="252">
        <v>57.867744332999997</v>
      </c>
      <c r="AQ20" s="252">
        <v>58.247906</v>
      </c>
      <c r="AR20" s="252">
        <v>58.933546667000002</v>
      </c>
      <c r="AS20" s="252">
        <v>59.048524710000002</v>
      </c>
      <c r="AT20" s="252">
        <v>58.554872258000003</v>
      </c>
      <c r="AU20" s="252">
        <v>58.503574333000003</v>
      </c>
      <c r="AV20" s="252">
        <v>59.317086451999998</v>
      </c>
      <c r="AW20" s="252">
        <v>60.066384999999997</v>
      </c>
      <c r="AX20" s="252">
        <v>59.379301935000001</v>
      </c>
      <c r="AY20" s="252">
        <v>59.255887999999999</v>
      </c>
      <c r="AZ20" s="252">
        <v>59.212245713999998</v>
      </c>
      <c r="BA20" s="252">
        <v>59.472250774000003</v>
      </c>
      <c r="BB20" s="252">
        <v>60.597630393000003</v>
      </c>
      <c r="BC20" s="252">
        <v>61.383127117999997</v>
      </c>
      <c r="BD20" s="252">
        <v>61.914013001999997</v>
      </c>
      <c r="BE20" s="409">
        <v>62.136964843000001</v>
      </c>
      <c r="BF20" s="409">
        <v>61.802169356999997</v>
      </c>
      <c r="BG20" s="409">
        <v>62.146180203</v>
      </c>
      <c r="BH20" s="409">
        <v>62.639168523999999</v>
      </c>
      <c r="BI20" s="409">
        <v>62.72815593</v>
      </c>
      <c r="BJ20" s="409">
        <v>62.519528301000001</v>
      </c>
      <c r="BK20" s="409">
        <v>62.473217417000001</v>
      </c>
      <c r="BL20" s="409">
        <v>62.499577555000002</v>
      </c>
      <c r="BM20" s="409">
        <v>62.765459698000001</v>
      </c>
      <c r="BN20" s="409">
        <v>63.334536485999998</v>
      </c>
      <c r="BO20" s="409">
        <v>63.731016574999998</v>
      </c>
      <c r="BP20" s="409">
        <v>63.773261599999998</v>
      </c>
      <c r="BQ20" s="409">
        <v>64.116331652</v>
      </c>
      <c r="BR20" s="409">
        <v>63.805246861999997</v>
      </c>
      <c r="BS20" s="409">
        <v>63.950921757000003</v>
      </c>
      <c r="BT20" s="409">
        <v>64.246707650000005</v>
      </c>
      <c r="BU20" s="409">
        <v>64.311977868</v>
      </c>
      <c r="BV20" s="409">
        <v>64.079087754</v>
      </c>
    </row>
    <row r="21" spans="1:74" ht="11.1" customHeight="1" x14ac:dyDescent="0.2">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223"/>
      <c r="BA21" s="223"/>
      <c r="BB21" s="223"/>
      <c r="BC21" s="223"/>
      <c r="BD21" s="223"/>
      <c r="BE21" s="410"/>
      <c r="BF21" s="410"/>
      <c r="BG21" s="410"/>
      <c r="BH21" s="410"/>
      <c r="BI21" s="410"/>
      <c r="BJ21" s="410"/>
      <c r="BK21" s="410"/>
      <c r="BL21" s="410"/>
      <c r="BM21" s="410"/>
      <c r="BN21" s="410"/>
      <c r="BO21" s="410"/>
      <c r="BP21" s="410"/>
      <c r="BQ21" s="410"/>
      <c r="BR21" s="410"/>
      <c r="BS21" s="410"/>
      <c r="BT21" s="410"/>
      <c r="BU21" s="410"/>
      <c r="BV21" s="410"/>
    </row>
    <row r="22" spans="1:74" ht="11.1" customHeight="1" x14ac:dyDescent="0.2">
      <c r="B22" s="254" t="s">
        <v>1259</v>
      </c>
      <c r="C22" s="252"/>
      <c r="D22" s="252"/>
      <c r="E22" s="252"/>
      <c r="F22" s="252"/>
      <c r="G22" s="252"/>
      <c r="H22" s="252"/>
      <c r="I22" s="252"/>
      <c r="J22" s="252"/>
      <c r="K22" s="252"/>
      <c r="L22" s="252"/>
      <c r="M22" s="252"/>
      <c r="N22" s="252"/>
      <c r="O22" s="252"/>
      <c r="P22" s="252"/>
      <c r="Q22" s="252"/>
      <c r="R22" s="252"/>
      <c r="S22" s="252"/>
      <c r="T22" s="252"/>
      <c r="U22" s="252"/>
      <c r="V22" s="252"/>
      <c r="W22" s="252"/>
      <c r="X22" s="252"/>
      <c r="Y22" s="252"/>
      <c r="Z22" s="252"/>
      <c r="AA22" s="252"/>
      <c r="AB22" s="252"/>
      <c r="AC22" s="252"/>
      <c r="AD22" s="252"/>
      <c r="AE22" s="252"/>
      <c r="AF22" s="252"/>
      <c r="AG22" s="252"/>
      <c r="AH22" s="252"/>
      <c r="AI22" s="252"/>
      <c r="AJ22" s="252"/>
      <c r="AK22" s="252"/>
      <c r="AL22" s="252"/>
      <c r="AM22" s="252"/>
      <c r="AN22" s="252"/>
      <c r="AO22" s="252"/>
      <c r="AP22" s="252"/>
      <c r="AQ22" s="252"/>
      <c r="AR22" s="252"/>
      <c r="AS22" s="252"/>
      <c r="AT22" s="252"/>
      <c r="AU22" s="252"/>
      <c r="AV22" s="252"/>
      <c r="AW22" s="252"/>
      <c r="AX22" s="252"/>
      <c r="AY22" s="252"/>
      <c r="AZ22" s="252"/>
      <c r="BA22" s="252"/>
      <c r="BB22" s="252"/>
      <c r="BC22" s="252"/>
      <c r="BD22" s="252"/>
      <c r="BE22" s="409"/>
      <c r="BF22" s="409"/>
      <c r="BG22" s="409"/>
      <c r="BH22" s="409"/>
      <c r="BI22" s="409"/>
      <c r="BJ22" s="409"/>
      <c r="BK22" s="409"/>
      <c r="BL22" s="409"/>
      <c r="BM22" s="409"/>
      <c r="BN22" s="409"/>
      <c r="BO22" s="409"/>
      <c r="BP22" s="409"/>
      <c r="BQ22" s="409"/>
      <c r="BR22" s="409"/>
      <c r="BS22" s="409"/>
      <c r="BT22" s="409"/>
      <c r="BU22" s="409"/>
      <c r="BV22" s="409"/>
    </row>
    <row r="23" spans="1:74" ht="11.1" customHeight="1" x14ac:dyDescent="0.2">
      <c r="A23" s="162" t="s">
        <v>299</v>
      </c>
      <c r="B23" s="173" t="s">
        <v>260</v>
      </c>
      <c r="C23" s="252">
        <v>45.412104329000002</v>
      </c>
      <c r="D23" s="252">
        <v>46.487069951000002</v>
      </c>
      <c r="E23" s="252">
        <v>45.263553586999997</v>
      </c>
      <c r="F23" s="252">
        <v>44.939796522999998</v>
      </c>
      <c r="G23" s="252">
        <v>44.187378523</v>
      </c>
      <c r="H23" s="252">
        <v>44.976989189000001</v>
      </c>
      <c r="I23" s="252">
        <v>46.037420683999997</v>
      </c>
      <c r="J23" s="252">
        <v>45.505372973999997</v>
      </c>
      <c r="K23" s="252">
        <v>45.787090523000003</v>
      </c>
      <c r="L23" s="252">
        <v>46.278813071000002</v>
      </c>
      <c r="M23" s="252">
        <v>45.416611189000001</v>
      </c>
      <c r="N23" s="252">
        <v>46.927838813000001</v>
      </c>
      <c r="O23" s="252">
        <v>45.622311126</v>
      </c>
      <c r="P23" s="252">
        <v>47.739738899999999</v>
      </c>
      <c r="Q23" s="252">
        <v>46.113428255000002</v>
      </c>
      <c r="R23" s="252">
        <v>45.764771566999997</v>
      </c>
      <c r="S23" s="252">
        <v>44.509439512999997</v>
      </c>
      <c r="T23" s="252">
        <v>46.292421566999998</v>
      </c>
      <c r="U23" s="252">
        <v>47.049833255000003</v>
      </c>
      <c r="V23" s="252">
        <v>46.800175803000002</v>
      </c>
      <c r="W23" s="252">
        <v>46.651172567000003</v>
      </c>
      <c r="X23" s="252">
        <v>46.159230512999997</v>
      </c>
      <c r="Y23" s="252">
        <v>45.608241233000001</v>
      </c>
      <c r="Z23" s="252">
        <v>47.279262158000002</v>
      </c>
      <c r="AA23" s="252">
        <v>45.322093969999997</v>
      </c>
      <c r="AB23" s="252">
        <v>47.569345470999998</v>
      </c>
      <c r="AC23" s="252">
        <v>46.910914325</v>
      </c>
      <c r="AD23" s="252">
        <v>46.084319045000001</v>
      </c>
      <c r="AE23" s="252">
        <v>45.368930841000001</v>
      </c>
      <c r="AF23" s="252">
        <v>46.443699379000002</v>
      </c>
      <c r="AG23" s="252">
        <v>46.444434841000003</v>
      </c>
      <c r="AH23" s="252">
        <v>47.994494324999998</v>
      </c>
      <c r="AI23" s="252">
        <v>47.088252378999996</v>
      </c>
      <c r="AJ23" s="252">
        <v>46.510076388999998</v>
      </c>
      <c r="AK23" s="252">
        <v>47.106527712000002</v>
      </c>
      <c r="AL23" s="252">
        <v>48.107282228000003</v>
      </c>
      <c r="AM23" s="252">
        <v>45.777004339000001</v>
      </c>
      <c r="AN23" s="252">
        <v>46.804396578999999</v>
      </c>
      <c r="AO23" s="252">
        <v>47.550958500999997</v>
      </c>
      <c r="AP23" s="252">
        <v>45.866913435999997</v>
      </c>
      <c r="AQ23" s="252">
        <v>46.914933984000001</v>
      </c>
      <c r="AR23" s="252">
        <v>47.859738769000003</v>
      </c>
      <c r="AS23" s="252">
        <v>47.381923274999998</v>
      </c>
      <c r="AT23" s="252">
        <v>47.644373467999998</v>
      </c>
      <c r="AU23" s="252">
        <v>47.296594102999997</v>
      </c>
      <c r="AV23" s="252">
        <v>46.922498339000001</v>
      </c>
      <c r="AW23" s="252">
        <v>48.281336768999999</v>
      </c>
      <c r="AX23" s="252">
        <v>47.979850049</v>
      </c>
      <c r="AY23" s="252">
        <v>47.093459084000003</v>
      </c>
      <c r="AZ23" s="252">
        <v>47.976834388</v>
      </c>
      <c r="BA23" s="252">
        <v>47.813814503000003</v>
      </c>
      <c r="BB23" s="252">
        <v>46.693559952999998</v>
      </c>
      <c r="BC23" s="252">
        <v>46.610478378000003</v>
      </c>
      <c r="BD23" s="252">
        <v>47.352988310000001</v>
      </c>
      <c r="BE23" s="409">
        <v>47.820392462000001</v>
      </c>
      <c r="BF23" s="409">
        <v>48.175479559000003</v>
      </c>
      <c r="BG23" s="409">
        <v>47.854393662</v>
      </c>
      <c r="BH23" s="409">
        <v>47.988784529</v>
      </c>
      <c r="BI23" s="409">
        <v>47.873745280999998</v>
      </c>
      <c r="BJ23" s="409">
        <v>48.658688216000002</v>
      </c>
      <c r="BK23" s="409">
        <v>47.003572167000002</v>
      </c>
      <c r="BL23" s="409">
        <v>48.572216492999999</v>
      </c>
      <c r="BM23" s="409">
        <v>47.896233795999997</v>
      </c>
      <c r="BN23" s="409">
        <v>46.973934034999999</v>
      </c>
      <c r="BO23" s="409">
        <v>46.819146140999997</v>
      </c>
      <c r="BP23" s="409">
        <v>47.92865106</v>
      </c>
      <c r="BQ23" s="409">
        <v>48.491739158000001</v>
      </c>
      <c r="BR23" s="409">
        <v>48.737421273999999</v>
      </c>
      <c r="BS23" s="409">
        <v>48.540564547000002</v>
      </c>
      <c r="BT23" s="409">
        <v>48.588849433999997</v>
      </c>
      <c r="BU23" s="409">
        <v>48.446190084999998</v>
      </c>
      <c r="BV23" s="409">
        <v>49.337121934000002</v>
      </c>
    </row>
    <row r="24" spans="1:74" ht="11.1" customHeight="1" x14ac:dyDescent="0.2">
      <c r="A24" s="162" t="s">
        <v>293</v>
      </c>
      <c r="B24" s="173" t="s">
        <v>261</v>
      </c>
      <c r="C24" s="252">
        <v>19.094940000000001</v>
      </c>
      <c r="D24" s="252">
        <v>18.916060000000002</v>
      </c>
      <c r="E24" s="252">
        <v>18.456357000000001</v>
      </c>
      <c r="F24" s="252">
        <v>18.837858000000001</v>
      </c>
      <c r="G24" s="252">
        <v>18.573440000000002</v>
      </c>
      <c r="H24" s="252">
        <v>18.870183999999998</v>
      </c>
      <c r="I24" s="252">
        <v>19.256837000000001</v>
      </c>
      <c r="J24" s="252">
        <v>19.377628000000001</v>
      </c>
      <c r="K24" s="252">
        <v>19.239452</v>
      </c>
      <c r="L24" s="252">
        <v>19.708680999999999</v>
      </c>
      <c r="M24" s="252">
        <v>19.372305999999998</v>
      </c>
      <c r="N24" s="252">
        <v>19.476738999999998</v>
      </c>
      <c r="O24" s="252">
        <v>19.261333</v>
      </c>
      <c r="P24" s="252">
        <v>19.664414000000001</v>
      </c>
      <c r="Q24" s="252">
        <v>19.339934</v>
      </c>
      <c r="R24" s="252">
        <v>19.25123</v>
      </c>
      <c r="S24" s="252">
        <v>19.315912999999998</v>
      </c>
      <c r="T24" s="252">
        <v>19.853079999999999</v>
      </c>
      <c r="U24" s="252">
        <v>20.134339000000001</v>
      </c>
      <c r="V24" s="252">
        <v>19.939488000000001</v>
      </c>
      <c r="W24" s="252">
        <v>19.432531000000001</v>
      </c>
      <c r="X24" s="252">
        <v>19.490704000000001</v>
      </c>
      <c r="Y24" s="252">
        <v>19.127433</v>
      </c>
      <c r="Z24" s="252">
        <v>19.589155000000002</v>
      </c>
      <c r="AA24" s="252">
        <v>19.062802999999999</v>
      </c>
      <c r="AB24" s="252">
        <v>19.846603999999999</v>
      </c>
      <c r="AC24" s="252">
        <v>19.728204000000002</v>
      </c>
      <c r="AD24" s="252">
        <v>19.340226999999999</v>
      </c>
      <c r="AE24" s="252">
        <v>19.328156</v>
      </c>
      <c r="AF24" s="252">
        <v>19.846174000000001</v>
      </c>
      <c r="AG24" s="252">
        <v>19.775659999999998</v>
      </c>
      <c r="AH24" s="252">
        <v>20.274784</v>
      </c>
      <c r="AI24" s="252">
        <v>19.756827000000001</v>
      </c>
      <c r="AJ24" s="252">
        <v>19.650107999999999</v>
      </c>
      <c r="AK24" s="252">
        <v>19.658868999999999</v>
      </c>
      <c r="AL24" s="252">
        <v>19.983958999999999</v>
      </c>
      <c r="AM24" s="252">
        <v>19.243898000000002</v>
      </c>
      <c r="AN24" s="252">
        <v>19.159046</v>
      </c>
      <c r="AO24" s="252">
        <v>20.047207</v>
      </c>
      <c r="AP24" s="252">
        <v>19.556419999999999</v>
      </c>
      <c r="AQ24" s="252">
        <v>20.039247</v>
      </c>
      <c r="AR24" s="252">
        <v>20.494112000000001</v>
      </c>
      <c r="AS24" s="252">
        <v>20.020074999999999</v>
      </c>
      <c r="AT24" s="252">
        <v>20.160751000000001</v>
      </c>
      <c r="AU24" s="252">
        <v>19.580634</v>
      </c>
      <c r="AV24" s="252">
        <v>19.806391999999999</v>
      </c>
      <c r="AW24" s="252">
        <v>20.278210000000001</v>
      </c>
      <c r="AX24" s="252">
        <v>20.081904999999999</v>
      </c>
      <c r="AY24" s="252">
        <v>20.461323</v>
      </c>
      <c r="AZ24" s="252">
        <v>19.619446</v>
      </c>
      <c r="BA24" s="252">
        <v>20.573001000000001</v>
      </c>
      <c r="BB24" s="252">
        <v>19.940937000000002</v>
      </c>
      <c r="BC24" s="252">
        <v>20.297021322999999</v>
      </c>
      <c r="BD24" s="252">
        <v>20.342442046999999</v>
      </c>
      <c r="BE24" s="409">
        <v>20.43561</v>
      </c>
      <c r="BF24" s="409">
        <v>20.74213</v>
      </c>
      <c r="BG24" s="409">
        <v>20.287420000000001</v>
      </c>
      <c r="BH24" s="409">
        <v>20.539269999999998</v>
      </c>
      <c r="BI24" s="409">
        <v>20.333290000000002</v>
      </c>
      <c r="BJ24" s="409">
        <v>20.561599999999999</v>
      </c>
      <c r="BK24" s="409">
        <v>20.153390000000002</v>
      </c>
      <c r="BL24" s="409">
        <v>20.169720000000002</v>
      </c>
      <c r="BM24" s="409">
        <v>20.445360000000001</v>
      </c>
      <c r="BN24" s="409">
        <v>20.15146</v>
      </c>
      <c r="BO24" s="409">
        <v>20.424250000000001</v>
      </c>
      <c r="BP24" s="409">
        <v>20.82921</v>
      </c>
      <c r="BQ24" s="409">
        <v>20.97212</v>
      </c>
      <c r="BR24" s="409">
        <v>21.16751</v>
      </c>
      <c r="BS24" s="409">
        <v>20.832889999999999</v>
      </c>
      <c r="BT24" s="409">
        <v>21.009509999999999</v>
      </c>
      <c r="BU24" s="409">
        <v>20.782350000000001</v>
      </c>
      <c r="BV24" s="409">
        <v>21.131679999999999</v>
      </c>
    </row>
    <row r="25" spans="1:74" ht="11.1" customHeight="1" x14ac:dyDescent="0.2">
      <c r="A25" s="162" t="s">
        <v>294</v>
      </c>
      <c r="B25" s="173" t="s">
        <v>281</v>
      </c>
      <c r="C25" s="252">
        <v>0.15493852256000001</v>
      </c>
      <c r="D25" s="252">
        <v>0.15493852256000001</v>
      </c>
      <c r="E25" s="252">
        <v>0.15493852256000001</v>
      </c>
      <c r="F25" s="252">
        <v>0.15493852256000001</v>
      </c>
      <c r="G25" s="252">
        <v>0.15493852256000001</v>
      </c>
      <c r="H25" s="252">
        <v>0.15493852256000001</v>
      </c>
      <c r="I25" s="252">
        <v>0.15493852256000001</v>
      </c>
      <c r="J25" s="252">
        <v>0.15493852256000001</v>
      </c>
      <c r="K25" s="252">
        <v>0.15493852256000001</v>
      </c>
      <c r="L25" s="252">
        <v>0.15493852256000001</v>
      </c>
      <c r="M25" s="252">
        <v>0.15493852256000001</v>
      </c>
      <c r="N25" s="252">
        <v>0.15493852256000001</v>
      </c>
      <c r="O25" s="252">
        <v>0.15507489999999999</v>
      </c>
      <c r="P25" s="252">
        <v>0.15507489999999999</v>
      </c>
      <c r="Q25" s="252">
        <v>0.15507489999999999</v>
      </c>
      <c r="R25" s="252">
        <v>0.15507489999999999</v>
      </c>
      <c r="S25" s="252">
        <v>0.15507489999999999</v>
      </c>
      <c r="T25" s="252">
        <v>0.15507489999999999</v>
      </c>
      <c r="U25" s="252">
        <v>0.15507489999999999</v>
      </c>
      <c r="V25" s="252">
        <v>0.15507489999999999</v>
      </c>
      <c r="W25" s="252">
        <v>0.15507489999999999</v>
      </c>
      <c r="X25" s="252">
        <v>0.15507489999999999</v>
      </c>
      <c r="Y25" s="252">
        <v>0.15507489999999999</v>
      </c>
      <c r="Z25" s="252">
        <v>0.15507489999999999</v>
      </c>
      <c r="AA25" s="252">
        <v>0.14825871199999999</v>
      </c>
      <c r="AB25" s="252">
        <v>0.14825871199999999</v>
      </c>
      <c r="AC25" s="252">
        <v>0.14825871199999999</v>
      </c>
      <c r="AD25" s="252">
        <v>0.14825871199999999</v>
      </c>
      <c r="AE25" s="252">
        <v>0.14825871199999999</v>
      </c>
      <c r="AF25" s="252">
        <v>0.14825871199999999</v>
      </c>
      <c r="AG25" s="252">
        <v>0.14825871199999999</v>
      </c>
      <c r="AH25" s="252">
        <v>0.14825871199999999</v>
      </c>
      <c r="AI25" s="252">
        <v>0.14825871199999999</v>
      </c>
      <c r="AJ25" s="252">
        <v>0.14825871199999999</v>
      </c>
      <c r="AK25" s="252">
        <v>0.14825871199999999</v>
      </c>
      <c r="AL25" s="252">
        <v>0.14825871199999999</v>
      </c>
      <c r="AM25" s="252">
        <v>0.14749343600000001</v>
      </c>
      <c r="AN25" s="252">
        <v>0.14749343600000001</v>
      </c>
      <c r="AO25" s="252">
        <v>0.14749343600000001</v>
      </c>
      <c r="AP25" s="252">
        <v>0.14749343600000001</v>
      </c>
      <c r="AQ25" s="252">
        <v>0.14749343600000001</v>
      </c>
      <c r="AR25" s="252">
        <v>0.14749343600000001</v>
      </c>
      <c r="AS25" s="252">
        <v>0.14749343600000001</v>
      </c>
      <c r="AT25" s="252">
        <v>0.14749343600000001</v>
      </c>
      <c r="AU25" s="252">
        <v>8.7493435999999994E-2</v>
      </c>
      <c r="AV25" s="252">
        <v>8.7493435999999994E-2</v>
      </c>
      <c r="AW25" s="252">
        <v>8.7493435999999994E-2</v>
      </c>
      <c r="AX25" s="252">
        <v>8.7493435999999994E-2</v>
      </c>
      <c r="AY25" s="252">
        <v>8.6781245000000007E-2</v>
      </c>
      <c r="AZ25" s="252">
        <v>8.6781245000000007E-2</v>
      </c>
      <c r="BA25" s="252">
        <v>8.6781245000000007E-2</v>
      </c>
      <c r="BB25" s="252">
        <v>8.6781245000000007E-2</v>
      </c>
      <c r="BC25" s="252">
        <v>9.1781244999999997E-2</v>
      </c>
      <c r="BD25" s="252">
        <v>9.6781245000000002E-2</v>
      </c>
      <c r="BE25" s="409">
        <v>9.6781245000000002E-2</v>
      </c>
      <c r="BF25" s="409">
        <v>9.7781245000000003E-2</v>
      </c>
      <c r="BG25" s="409">
        <v>0.10278124499999999</v>
      </c>
      <c r="BH25" s="409">
        <v>0.10278124499999999</v>
      </c>
      <c r="BI25" s="409">
        <v>0.10378124499999999</v>
      </c>
      <c r="BJ25" s="409">
        <v>0.10378124499999999</v>
      </c>
      <c r="BK25" s="409">
        <v>0.104858407</v>
      </c>
      <c r="BL25" s="409">
        <v>0.10985840700000001</v>
      </c>
      <c r="BM25" s="409">
        <v>0.10985840700000001</v>
      </c>
      <c r="BN25" s="409">
        <v>0.11085840700000001</v>
      </c>
      <c r="BO25" s="409">
        <v>0.115858407</v>
      </c>
      <c r="BP25" s="409">
        <v>0.115858407</v>
      </c>
      <c r="BQ25" s="409">
        <v>0.116858407</v>
      </c>
      <c r="BR25" s="409">
        <v>0.121858407</v>
      </c>
      <c r="BS25" s="409">
        <v>0.121858407</v>
      </c>
      <c r="BT25" s="409">
        <v>0.121858407</v>
      </c>
      <c r="BU25" s="409">
        <v>0.12685840700000001</v>
      </c>
      <c r="BV25" s="409">
        <v>0.12685840700000001</v>
      </c>
    </row>
    <row r="26" spans="1:74" ht="11.1" customHeight="1" x14ac:dyDescent="0.2">
      <c r="A26" s="162" t="s">
        <v>295</v>
      </c>
      <c r="B26" s="173" t="s">
        <v>282</v>
      </c>
      <c r="C26" s="252">
        <v>2.3832258065</v>
      </c>
      <c r="D26" s="252">
        <v>2.4930714286</v>
      </c>
      <c r="E26" s="252">
        <v>2.3077096774000001</v>
      </c>
      <c r="F26" s="252">
        <v>2.2266666666999999</v>
      </c>
      <c r="G26" s="252">
        <v>2.2973548387</v>
      </c>
      <c r="H26" s="252">
        <v>2.3770333333</v>
      </c>
      <c r="I26" s="252">
        <v>2.4491935483999998</v>
      </c>
      <c r="J26" s="252">
        <v>2.3631935484</v>
      </c>
      <c r="K26" s="252">
        <v>2.4566333333000001</v>
      </c>
      <c r="L26" s="252">
        <v>2.4058064516000002</v>
      </c>
      <c r="M26" s="252">
        <v>2.3457666666999999</v>
      </c>
      <c r="N26" s="252">
        <v>2.4033548386999999</v>
      </c>
      <c r="O26" s="252">
        <v>2.4103225805999999</v>
      </c>
      <c r="P26" s="252">
        <v>2.4914999999999998</v>
      </c>
      <c r="Q26" s="252">
        <v>2.3060645161000002</v>
      </c>
      <c r="R26" s="252">
        <v>2.2477</v>
      </c>
      <c r="S26" s="252">
        <v>2.2884516128999999</v>
      </c>
      <c r="T26" s="252">
        <v>2.3588666667</v>
      </c>
      <c r="U26" s="252">
        <v>2.4081935483999999</v>
      </c>
      <c r="V26" s="252">
        <v>2.4240967742000001</v>
      </c>
      <c r="W26" s="252">
        <v>2.4264000000000001</v>
      </c>
      <c r="X26" s="252">
        <v>2.4084838710000001</v>
      </c>
      <c r="Y26" s="252">
        <v>2.3714333333000002</v>
      </c>
      <c r="Z26" s="252">
        <v>2.3352258065</v>
      </c>
      <c r="AA26" s="252">
        <v>2.3703870968</v>
      </c>
      <c r="AB26" s="252">
        <v>2.3283103448000002</v>
      </c>
      <c r="AC26" s="252">
        <v>2.3037096774000001</v>
      </c>
      <c r="AD26" s="252">
        <v>2.2578</v>
      </c>
      <c r="AE26" s="252">
        <v>2.3045483871000001</v>
      </c>
      <c r="AF26" s="252">
        <v>2.3891666667</v>
      </c>
      <c r="AG26" s="252">
        <v>2.4013225806</v>
      </c>
      <c r="AH26" s="252">
        <v>2.5317741935</v>
      </c>
      <c r="AI26" s="252">
        <v>2.4546333332999999</v>
      </c>
      <c r="AJ26" s="252">
        <v>2.3469354838999998</v>
      </c>
      <c r="AK26" s="252">
        <v>2.3862666667000001</v>
      </c>
      <c r="AL26" s="252">
        <v>2.4670000000000001</v>
      </c>
      <c r="AM26" s="252">
        <v>2.3503548386999999</v>
      </c>
      <c r="AN26" s="252">
        <v>2.3244285713999999</v>
      </c>
      <c r="AO26" s="252">
        <v>2.3759999999999999</v>
      </c>
      <c r="AP26" s="252">
        <v>2.1592333333</v>
      </c>
      <c r="AQ26" s="252">
        <v>2.4125483871000002</v>
      </c>
      <c r="AR26" s="252">
        <v>2.4370333333</v>
      </c>
      <c r="AS26" s="252">
        <v>2.4646451613</v>
      </c>
      <c r="AT26" s="252">
        <v>2.5607741934999999</v>
      </c>
      <c r="AU26" s="252">
        <v>2.4753666666999998</v>
      </c>
      <c r="AV26" s="252">
        <v>2.4818064515999998</v>
      </c>
      <c r="AW26" s="252">
        <v>2.5630999999999999</v>
      </c>
      <c r="AX26" s="252">
        <v>2.4522258065</v>
      </c>
      <c r="AY26" s="252">
        <v>2.3373225806</v>
      </c>
      <c r="AZ26" s="252">
        <v>2.3520714286</v>
      </c>
      <c r="BA26" s="252">
        <v>2.2423548386999999</v>
      </c>
      <c r="BB26" s="252">
        <v>2.249023072</v>
      </c>
      <c r="BC26" s="252">
        <v>2.3282644879999999</v>
      </c>
      <c r="BD26" s="252">
        <v>2.4190415879999998</v>
      </c>
      <c r="BE26" s="409">
        <v>2.4314680439999998</v>
      </c>
      <c r="BF26" s="409">
        <v>2.471462662</v>
      </c>
      <c r="BG26" s="409">
        <v>2.4326661970000001</v>
      </c>
      <c r="BH26" s="409">
        <v>2.4095675280000002</v>
      </c>
      <c r="BI26" s="409">
        <v>2.4492397220000002</v>
      </c>
      <c r="BJ26" s="409">
        <v>2.4194097029999999</v>
      </c>
      <c r="BK26" s="409">
        <v>2.352753689</v>
      </c>
      <c r="BL26" s="409">
        <v>2.4587718270000001</v>
      </c>
      <c r="BM26" s="409">
        <v>2.3783314820000001</v>
      </c>
      <c r="BN26" s="409">
        <v>2.249023072</v>
      </c>
      <c r="BO26" s="409">
        <v>2.3282644879999999</v>
      </c>
      <c r="BP26" s="409">
        <v>2.4190415879999998</v>
      </c>
      <c r="BQ26" s="409">
        <v>2.4314680439999998</v>
      </c>
      <c r="BR26" s="409">
        <v>2.471462662</v>
      </c>
      <c r="BS26" s="409">
        <v>2.4326661970000001</v>
      </c>
      <c r="BT26" s="409">
        <v>2.4095675280000002</v>
      </c>
      <c r="BU26" s="409">
        <v>2.4492397220000002</v>
      </c>
      <c r="BV26" s="409">
        <v>2.4194097029999999</v>
      </c>
    </row>
    <row r="27" spans="1:74" ht="11.1" customHeight="1" x14ac:dyDescent="0.2">
      <c r="A27" s="162" t="s">
        <v>296</v>
      </c>
      <c r="B27" s="173" t="s">
        <v>283</v>
      </c>
      <c r="C27" s="252">
        <v>12.670580644999999</v>
      </c>
      <c r="D27" s="252">
        <v>13.3895</v>
      </c>
      <c r="E27" s="252">
        <v>13.321935484000001</v>
      </c>
      <c r="F27" s="252">
        <v>13.557366667</v>
      </c>
      <c r="G27" s="252">
        <v>13.248483870999999</v>
      </c>
      <c r="H27" s="252">
        <v>13.725166667</v>
      </c>
      <c r="I27" s="252">
        <v>14.095645161</v>
      </c>
      <c r="J27" s="252">
        <v>13.662096774</v>
      </c>
      <c r="K27" s="252">
        <v>14.136266666999999</v>
      </c>
      <c r="L27" s="252">
        <v>14.024354839000001</v>
      </c>
      <c r="M27" s="252">
        <v>13.140499999999999</v>
      </c>
      <c r="N27" s="252">
        <v>13.474967742</v>
      </c>
      <c r="O27" s="252">
        <v>13.077580644999999</v>
      </c>
      <c r="P27" s="252">
        <v>13.972678570999999</v>
      </c>
      <c r="Q27" s="252">
        <v>13.56916129</v>
      </c>
      <c r="R27" s="252">
        <v>13.777733333</v>
      </c>
      <c r="S27" s="252">
        <v>13.160903226</v>
      </c>
      <c r="T27" s="252">
        <v>14.078666667</v>
      </c>
      <c r="U27" s="252">
        <v>14.275354839</v>
      </c>
      <c r="V27" s="252">
        <v>14.06183871</v>
      </c>
      <c r="W27" s="252">
        <v>14.5182</v>
      </c>
      <c r="X27" s="252">
        <v>13.984064516</v>
      </c>
      <c r="Y27" s="252">
        <v>13.574666667000001</v>
      </c>
      <c r="Z27" s="252">
        <v>13.949</v>
      </c>
      <c r="AA27" s="252">
        <v>12.941935484</v>
      </c>
      <c r="AB27" s="252">
        <v>13.911620689999999</v>
      </c>
      <c r="AC27" s="252">
        <v>13.962129032</v>
      </c>
      <c r="AD27" s="252">
        <v>14.045</v>
      </c>
      <c r="AE27" s="252">
        <v>13.664967742</v>
      </c>
      <c r="AF27" s="252">
        <v>14.084666667</v>
      </c>
      <c r="AG27" s="252">
        <v>14.097741935</v>
      </c>
      <c r="AH27" s="252">
        <v>14.629419355</v>
      </c>
      <c r="AI27" s="252">
        <v>14.595633333</v>
      </c>
      <c r="AJ27" s="252">
        <v>14.329677418999999</v>
      </c>
      <c r="AK27" s="252">
        <v>14.124066666999999</v>
      </c>
      <c r="AL27" s="252">
        <v>14.105741934999999</v>
      </c>
      <c r="AM27" s="252">
        <v>13.527064515999999</v>
      </c>
      <c r="AN27" s="252">
        <v>13.924714286</v>
      </c>
      <c r="AO27" s="252">
        <v>14.138096773999999</v>
      </c>
      <c r="AP27" s="252">
        <v>13.869566667000001</v>
      </c>
      <c r="AQ27" s="252">
        <v>14.249935484</v>
      </c>
      <c r="AR27" s="252">
        <v>14.751033333000001</v>
      </c>
      <c r="AS27" s="252">
        <v>14.647096774</v>
      </c>
      <c r="AT27" s="252">
        <v>14.582870968</v>
      </c>
      <c r="AU27" s="252">
        <v>15.0021</v>
      </c>
      <c r="AV27" s="252">
        <v>14.525709677</v>
      </c>
      <c r="AW27" s="252">
        <v>14.59</v>
      </c>
      <c r="AX27" s="252">
        <v>14.200225806000001</v>
      </c>
      <c r="AY27" s="252">
        <v>13.370096774</v>
      </c>
      <c r="AZ27" s="252">
        <v>14.629107143000001</v>
      </c>
      <c r="BA27" s="252">
        <v>14.335451613</v>
      </c>
      <c r="BB27" s="252">
        <v>14.320637382999999</v>
      </c>
      <c r="BC27" s="252">
        <v>14.092192384000001</v>
      </c>
      <c r="BD27" s="252">
        <v>14.604326893</v>
      </c>
      <c r="BE27" s="409">
        <v>14.764342656</v>
      </c>
      <c r="BF27" s="409">
        <v>14.582146883</v>
      </c>
      <c r="BG27" s="409">
        <v>15.057927691</v>
      </c>
      <c r="BH27" s="409">
        <v>14.828802513999999</v>
      </c>
      <c r="BI27" s="409">
        <v>14.462276343999999</v>
      </c>
      <c r="BJ27" s="409">
        <v>14.219490386</v>
      </c>
      <c r="BK27" s="409">
        <v>13.634323941</v>
      </c>
      <c r="BL27" s="409">
        <v>14.580805796</v>
      </c>
      <c r="BM27" s="409">
        <v>14.328914329</v>
      </c>
      <c r="BN27" s="409">
        <v>14.368368375999999</v>
      </c>
      <c r="BO27" s="409">
        <v>14.143022418999999</v>
      </c>
      <c r="BP27" s="409">
        <v>14.664021017</v>
      </c>
      <c r="BQ27" s="409">
        <v>14.8718941</v>
      </c>
      <c r="BR27" s="409">
        <v>14.687610521</v>
      </c>
      <c r="BS27" s="409">
        <v>15.170619868999999</v>
      </c>
      <c r="BT27" s="409">
        <v>14.928702578999999</v>
      </c>
      <c r="BU27" s="409">
        <v>14.555207642999999</v>
      </c>
      <c r="BV27" s="409">
        <v>14.310767143</v>
      </c>
    </row>
    <row r="28" spans="1:74" ht="11.1" customHeight="1" x14ac:dyDescent="0.2">
      <c r="A28" s="162" t="s">
        <v>297</v>
      </c>
      <c r="B28" s="173" t="s">
        <v>284</v>
      </c>
      <c r="C28" s="252">
        <v>4.9962903226000002</v>
      </c>
      <c r="D28" s="252">
        <v>5.2414285714000002</v>
      </c>
      <c r="E28" s="252">
        <v>4.8315161289999997</v>
      </c>
      <c r="F28" s="252">
        <v>3.9934666666999998</v>
      </c>
      <c r="G28" s="252">
        <v>3.7263870967999999</v>
      </c>
      <c r="H28" s="252">
        <v>3.7122000000000002</v>
      </c>
      <c r="I28" s="252">
        <v>3.8635161290000002</v>
      </c>
      <c r="J28" s="252">
        <v>3.8355806451999999</v>
      </c>
      <c r="K28" s="252">
        <v>3.7304666666999999</v>
      </c>
      <c r="L28" s="252">
        <v>3.8859677419</v>
      </c>
      <c r="M28" s="252">
        <v>4.2337999999999996</v>
      </c>
      <c r="N28" s="252">
        <v>4.9762580644999996</v>
      </c>
      <c r="O28" s="252">
        <v>4.5213870967999998</v>
      </c>
      <c r="P28" s="252">
        <v>5.0340714285999999</v>
      </c>
      <c r="Q28" s="252">
        <v>4.5052580645000004</v>
      </c>
      <c r="R28" s="252">
        <v>4.1628333333</v>
      </c>
      <c r="S28" s="252">
        <v>3.5977096774000001</v>
      </c>
      <c r="T28" s="252">
        <v>3.6772666667</v>
      </c>
      <c r="U28" s="252">
        <v>3.7998064515999999</v>
      </c>
      <c r="V28" s="252">
        <v>3.9175483871000001</v>
      </c>
      <c r="W28" s="252">
        <v>3.8593000000000002</v>
      </c>
      <c r="X28" s="252">
        <v>3.8363548387000002</v>
      </c>
      <c r="Y28" s="252">
        <v>3.9780666667000002</v>
      </c>
      <c r="Z28" s="252">
        <v>4.6159032258000003</v>
      </c>
      <c r="AA28" s="252">
        <v>4.3447741935000002</v>
      </c>
      <c r="AB28" s="252">
        <v>4.6287241378999999</v>
      </c>
      <c r="AC28" s="252">
        <v>4.3561290323000001</v>
      </c>
      <c r="AD28" s="252">
        <v>3.9729666667000001</v>
      </c>
      <c r="AE28" s="252">
        <v>3.5786129031999998</v>
      </c>
      <c r="AF28" s="252">
        <v>3.5611999999999999</v>
      </c>
      <c r="AG28" s="252">
        <v>3.7785483870999999</v>
      </c>
      <c r="AH28" s="252">
        <v>3.8600645161</v>
      </c>
      <c r="AI28" s="252">
        <v>3.7228333333000001</v>
      </c>
      <c r="AJ28" s="252">
        <v>3.7770967741999999</v>
      </c>
      <c r="AK28" s="252">
        <v>4.1574999999999998</v>
      </c>
      <c r="AL28" s="252">
        <v>4.5956774194000003</v>
      </c>
      <c r="AM28" s="252">
        <v>4.1763548387</v>
      </c>
      <c r="AN28" s="252">
        <v>4.5647857143000001</v>
      </c>
      <c r="AO28" s="252">
        <v>4.2789032257999997</v>
      </c>
      <c r="AP28" s="252">
        <v>3.8411</v>
      </c>
      <c r="AQ28" s="252">
        <v>3.5533548386999998</v>
      </c>
      <c r="AR28" s="252">
        <v>3.5238</v>
      </c>
      <c r="AS28" s="252">
        <v>3.6360322581000002</v>
      </c>
      <c r="AT28" s="252">
        <v>3.7463225805999998</v>
      </c>
      <c r="AU28" s="252">
        <v>3.6789000000000001</v>
      </c>
      <c r="AV28" s="252">
        <v>3.6488064516000001</v>
      </c>
      <c r="AW28" s="252">
        <v>4.1482999999999999</v>
      </c>
      <c r="AX28" s="252">
        <v>4.5501935484000002</v>
      </c>
      <c r="AY28" s="252">
        <v>4.3101612902999999</v>
      </c>
      <c r="AZ28" s="252">
        <v>4.6142857143000002</v>
      </c>
      <c r="BA28" s="252">
        <v>4.0848064516000004</v>
      </c>
      <c r="BB28" s="252">
        <v>3.7040336389999999</v>
      </c>
      <c r="BC28" s="252">
        <v>3.4201206129999999</v>
      </c>
      <c r="BD28" s="252">
        <v>3.381002053</v>
      </c>
      <c r="BE28" s="409">
        <v>3.6024722210000002</v>
      </c>
      <c r="BF28" s="409">
        <v>3.696960502</v>
      </c>
      <c r="BG28" s="409">
        <v>3.5587696549999999</v>
      </c>
      <c r="BH28" s="409">
        <v>3.609419859</v>
      </c>
      <c r="BI28" s="409">
        <v>3.8486893219999998</v>
      </c>
      <c r="BJ28" s="409">
        <v>4.4797461099999998</v>
      </c>
      <c r="BK28" s="409">
        <v>4.2010354769999996</v>
      </c>
      <c r="BL28" s="409">
        <v>4.455151088</v>
      </c>
      <c r="BM28" s="409">
        <v>4.0725669880000002</v>
      </c>
      <c r="BN28" s="409">
        <v>3.6174571599999998</v>
      </c>
      <c r="BO28" s="409">
        <v>3.3458200790000001</v>
      </c>
      <c r="BP28" s="409">
        <v>3.3130993969999998</v>
      </c>
      <c r="BQ28" s="409">
        <v>3.5347616080000002</v>
      </c>
      <c r="BR28" s="409">
        <v>3.6312790910000001</v>
      </c>
      <c r="BS28" s="409">
        <v>3.499148071</v>
      </c>
      <c r="BT28" s="409">
        <v>3.5511411970000002</v>
      </c>
      <c r="BU28" s="409">
        <v>3.7870412830000002</v>
      </c>
      <c r="BV28" s="409">
        <v>4.40580018</v>
      </c>
    </row>
    <row r="29" spans="1:74" ht="11.1" customHeight="1" x14ac:dyDescent="0.2">
      <c r="A29" s="162" t="s">
        <v>298</v>
      </c>
      <c r="B29" s="173" t="s">
        <v>285</v>
      </c>
      <c r="C29" s="252">
        <v>6.1121290323000004</v>
      </c>
      <c r="D29" s="252">
        <v>6.2920714285999999</v>
      </c>
      <c r="E29" s="252">
        <v>6.1910967742</v>
      </c>
      <c r="F29" s="252">
        <v>6.1695000000000002</v>
      </c>
      <c r="G29" s="252">
        <v>6.1867741934999998</v>
      </c>
      <c r="H29" s="252">
        <v>6.1374666667</v>
      </c>
      <c r="I29" s="252">
        <v>6.2172903226000003</v>
      </c>
      <c r="J29" s="252">
        <v>6.1119354839</v>
      </c>
      <c r="K29" s="252">
        <v>6.0693333333000004</v>
      </c>
      <c r="L29" s="252">
        <v>6.0990645161000003</v>
      </c>
      <c r="M29" s="252">
        <v>6.1692999999999998</v>
      </c>
      <c r="N29" s="252">
        <v>6.4415806452000002</v>
      </c>
      <c r="O29" s="252">
        <v>6.1966129032000001</v>
      </c>
      <c r="P29" s="252">
        <v>6.4219999999999997</v>
      </c>
      <c r="Q29" s="252">
        <v>6.2379354839000003</v>
      </c>
      <c r="R29" s="252">
        <v>6.1702000000000004</v>
      </c>
      <c r="S29" s="252">
        <v>5.9913870967999996</v>
      </c>
      <c r="T29" s="252">
        <v>6.1694666667</v>
      </c>
      <c r="U29" s="252">
        <v>6.2770645161000003</v>
      </c>
      <c r="V29" s="252">
        <v>6.3021290322999999</v>
      </c>
      <c r="W29" s="252">
        <v>6.2596666667000003</v>
      </c>
      <c r="X29" s="252">
        <v>6.2845483871000001</v>
      </c>
      <c r="Y29" s="252">
        <v>6.4015666667</v>
      </c>
      <c r="Z29" s="252">
        <v>6.6349032257999996</v>
      </c>
      <c r="AA29" s="252">
        <v>6.4539354838999996</v>
      </c>
      <c r="AB29" s="252">
        <v>6.7058275861999999</v>
      </c>
      <c r="AC29" s="252">
        <v>6.4124838710000001</v>
      </c>
      <c r="AD29" s="252">
        <v>6.3200666666999998</v>
      </c>
      <c r="AE29" s="252">
        <v>6.3443870968000002</v>
      </c>
      <c r="AF29" s="252">
        <v>6.4142333333000003</v>
      </c>
      <c r="AG29" s="252">
        <v>6.2429032258000001</v>
      </c>
      <c r="AH29" s="252">
        <v>6.5501935484000002</v>
      </c>
      <c r="AI29" s="252">
        <v>6.4100666666999997</v>
      </c>
      <c r="AJ29" s="252">
        <v>6.258</v>
      </c>
      <c r="AK29" s="252">
        <v>6.6315666667000004</v>
      </c>
      <c r="AL29" s="252">
        <v>6.8066451612999996</v>
      </c>
      <c r="AM29" s="252">
        <v>6.3318387097000004</v>
      </c>
      <c r="AN29" s="252">
        <v>6.6839285714000001</v>
      </c>
      <c r="AO29" s="252">
        <v>6.5632580645000003</v>
      </c>
      <c r="AP29" s="252">
        <v>6.2930999999999999</v>
      </c>
      <c r="AQ29" s="252">
        <v>6.5123548387000003</v>
      </c>
      <c r="AR29" s="252">
        <v>6.5062666667000002</v>
      </c>
      <c r="AS29" s="252">
        <v>6.4665806451999996</v>
      </c>
      <c r="AT29" s="252">
        <v>6.4461612903000001</v>
      </c>
      <c r="AU29" s="252">
        <v>6.4721000000000002</v>
      </c>
      <c r="AV29" s="252">
        <v>6.3722903225999996</v>
      </c>
      <c r="AW29" s="252">
        <v>6.6142333332999996</v>
      </c>
      <c r="AX29" s="252">
        <v>6.6078064516000001</v>
      </c>
      <c r="AY29" s="252">
        <v>6.5277741935</v>
      </c>
      <c r="AZ29" s="252">
        <v>6.6751428571</v>
      </c>
      <c r="BA29" s="252">
        <v>6.4914193547999997</v>
      </c>
      <c r="BB29" s="252">
        <v>6.3921476139999998</v>
      </c>
      <c r="BC29" s="252">
        <v>6.381098325</v>
      </c>
      <c r="BD29" s="252">
        <v>6.5093944840000004</v>
      </c>
      <c r="BE29" s="409">
        <v>6.4897182960000004</v>
      </c>
      <c r="BF29" s="409">
        <v>6.5849982669999996</v>
      </c>
      <c r="BG29" s="409">
        <v>6.4148288740000003</v>
      </c>
      <c r="BH29" s="409">
        <v>6.4989433830000003</v>
      </c>
      <c r="BI29" s="409">
        <v>6.6764686480000002</v>
      </c>
      <c r="BJ29" s="409">
        <v>6.8746607720000004</v>
      </c>
      <c r="BK29" s="409">
        <v>6.5572106530000003</v>
      </c>
      <c r="BL29" s="409">
        <v>6.7979093749999997</v>
      </c>
      <c r="BM29" s="409">
        <v>6.5612025899999997</v>
      </c>
      <c r="BN29" s="409">
        <v>6.4767670199999996</v>
      </c>
      <c r="BO29" s="409">
        <v>6.4619307480000003</v>
      </c>
      <c r="BP29" s="409">
        <v>6.5874206510000004</v>
      </c>
      <c r="BQ29" s="409">
        <v>6.5646369990000002</v>
      </c>
      <c r="BR29" s="409">
        <v>6.6577005930000004</v>
      </c>
      <c r="BS29" s="409">
        <v>6.483382003</v>
      </c>
      <c r="BT29" s="409">
        <v>6.5680697229999998</v>
      </c>
      <c r="BU29" s="409">
        <v>6.7454930299999996</v>
      </c>
      <c r="BV29" s="409">
        <v>6.9426065010000002</v>
      </c>
    </row>
    <row r="30" spans="1:74" ht="11.1" customHeight="1" x14ac:dyDescent="0.2">
      <c r="A30" s="162" t="s">
        <v>305</v>
      </c>
      <c r="B30" s="173" t="s">
        <v>286</v>
      </c>
      <c r="C30" s="252">
        <v>46.742999406000003</v>
      </c>
      <c r="D30" s="252">
        <v>47.51878765</v>
      </c>
      <c r="E30" s="252">
        <v>47.070730607000002</v>
      </c>
      <c r="F30" s="252">
        <v>47.598436700999997</v>
      </c>
      <c r="G30" s="252">
        <v>48.062475499000001</v>
      </c>
      <c r="H30" s="252">
        <v>49.016875013000003</v>
      </c>
      <c r="I30" s="252">
        <v>47.798054970000003</v>
      </c>
      <c r="J30" s="252">
        <v>48.189585051000002</v>
      </c>
      <c r="K30" s="252">
        <v>48.810161117</v>
      </c>
      <c r="L30" s="252">
        <v>47.999012307999998</v>
      </c>
      <c r="M30" s="252">
        <v>48.229153967000002</v>
      </c>
      <c r="N30" s="252">
        <v>48.681195326999998</v>
      </c>
      <c r="O30" s="252">
        <v>46.516719070000001</v>
      </c>
      <c r="P30" s="252">
        <v>48.279343189000002</v>
      </c>
      <c r="Q30" s="252">
        <v>47.858598659000002</v>
      </c>
      <c r="R30" s="252">
        <v>48.942308089000001</v>
      </c>
      <c r="S30" s="252">
        <v>49.213069472000001</v>
      </c>
      <c r="T30" s="252">
        <v>50.178252673000003</v>
      </c>
      <c r="U30" s="252">
        <v>49.432625637999998</v>
      </c>
      <c r="V30" s="252">
        <v>50.086320006999998</v>
      </c>
      <c r="W30" s="252">
        <v>49.735678649999997</v>
      </c>
      <c r="X30" s="252">
        <v>49.800883849000002</v>
      </c>
      <c r="Y30" s="252">
        <v>48.989801464000003</v>
      </c>
      <c r="Z30" s="252">
        <v>49.601005290000003</v>
      </c>
      <c r="AA30" s="252">
        <v>49.064903207999997</v>
      </c>
      <c r="AB30" s="252">
        <v>50.170599979000002</v>
      </c>
      <c r="AC30" s="252">
        <v>50.047615452999999</v>
      </c>
      <c r="AD30" s="252">
        <v>50.109288253999999</v>
      </c>
      <c r="AE30" s="252">
        <v>50.320925537000001</v>
      </c>
      <c r="AF30" s="252">
        <v>50.996115805999999</v>
      </c>
      <c r="AG30" s="252">
        <v>49.855545534000001</v>
      </c>
      <c r="AH30" s="252">
        <v>51.131352993</v>
      </c>
      <c r="AI30" s="252">
        <v>49.762318315999998</v>
      </c>
      <c r="AJ30" s="252">
        <v>50.302322851</v>
      </c>
      <c r="AK30" s="252">
        <v>50.079769485</v>
      </c>
      <c r="AL30" s="252">
        <v>50.086979804999999</v>
      </c>
      <c r="AM30" s="252">
        <v>50.336057631999999</v>
      </c>
      <c r="AN30" s="252">
        <v>51.307100120999998</v>
      </c>
      <c r="AO30" s="252">
        <v>50.766864130999998</v>
      </c>
      <c r="AP30" s="252">
        <v>50.924715120000002</v>
      </c>
      <c r="AQ30" s="252">
        <v>51.330919254000001</v>
      </c>
      <c r="AR30" s="252">
        <v>52.119489551000001</v>
      </c>
      <c r="AS30" s="252">
        <v>51.300819697000001</v>
      </c>
      <c r="AT30" s="252">
        <v>51.610657498999998</v>
      </c>
      <c r="AU30" s="252">
        <v>51.439341597000002</v>
      </c>
      <c r="AV30" s="252">
        <v>51.513328342000001</v>
      </c>
      <c r="AW30" s="252">
        <v>51.455912802</v>
      </c>
      <c r="AX30" s="252">
        <v>51.362218529000003</v>
      </c>
      <c r="AY30" s="252">
        <v>51.514149738999997</v>
      </c>
      <c r="AZ30" s="252">
        <v>52.566522931999998</v>
      </c>
      <c r="BA30" s="252">
        <v>52.025365002000001</v>
      </c>
      <c r="BB30" s="252">
        <v>52.136343652999997</v>
      </c>
      <c r="BC30" s="252">
        <v>52.495921035999999</v>
      </c>
      <c r="BD30" s="252">
        <v>53.495631070000002</v>
      </c>
      <c r="BE30" s="409">
        <v>52.722434806999999</v>
      </c>
      <c r="BF30" s="409">
        <v>52.768129483999999</v>
      </c>
      <c r="BG30" s="409">
        <v>52.614035125999997</v>
      </c>
      <c r="BH30" s="409">
        <v>52.686623562000001</v>
      </c>
      <c r="BI30" s="409">
        <v>52.651332291999999</v>
      </c>
      <c r="BJ30" s="409">
        <v>52.809069022999999</v>
      </c>
      <c r="BK30" s="409">
        <v>52.688679690000001</v>
      </c>
      <c r="BL30" s="409">
        <v>53.902323635000002</v>
      </c>
      <c r="BM30" s="409">
        <v>53.343584176</v>
      </c>
      <c r="BN30" s="409">
        <v>53.424842794</v>
      </c>
      <c r="BO30" s="409">
        <v>53.830910672000002</v>
      </c>
      <c r="BP30" s="409">
        <v>54.733387397000001</v>
      </c>
      <c r="BQ30" s="409">
        <v>53.940959943999999</v>
      </c>
      <c r="BR30" s="409">
        <v>53.990075671</v>
      </c>
      <c r="BS30" s="409">
        <v>53.845466840999997</v>
      </c>
      <c r="BT30" s="409">
        <v>53.938381989</v>
      </c>
      <c r="BU30" s="409">
        <v>53.912214026000001</v>
      </c>
      <c r="BV30" s="409">
        <v>54.072390241999997</v>
      </c>
    </row>
    <row r="31" spans="1:74" ht="11.1" customHeight="1" x14ac:dyDescent="0.2">
      <c r="A31" s="162" t="s">
        <v>300</v>
      </c>
      <c r="B31" s="173" t="s">
        <v>1144</v>
      </c>
      <c r="C31" s="252">
        <v>4.3320664394000001</v>
      </c>
      <c r="D31" s="252">
        <v>4.5669357218000002</v>
      </c>
      <c r="E31" s="252">
        <v>4.4876549526999998</v>
      </c>
      <c r="F31" s="252">
        <v>4.3660231680999999</v>
      </c>
      <c r="G31" s="252">
        <v>4.7954547378000001</v>
      </c>
      <c r="H31" s="252">
        <v>4.8962079896999997</v>
      </c>
      <c r="I31" s="252">
        <v>4.8833317492999999</v>
      </c>
      <c r="J31" s="252">
        <v>5.0571347459</v>
      </c>
      <c r="K31" s="252">
        <v>4.9808523526000004</v>
      </c>
      <c r="L31" s="252">
        <v>4.8356179192999997</v>
      </c>
      <c r="M31" s="252">
        <v>4.8679772475999998</v>
      </c>
      <c r="N31" s="252">
        <v>4.8751468442999997</v>
      </c>
      <c r="O31" s="252">
        <v>4.2296838247000004</v>
      </c>
      <c r="P31" s="252">
        <v>4.5168037621000003</v>
      </c>
      <c r="Q31" s="252">
        <v>4.2802113215000004</v>
      </c>
      <c r="R31" s="252">
        <v>4.5188626918999999</v>
      </c>
      <c r="S31" s="252">
        <v>4.6320668809000001</v>
      </c>
      <c r="T31" s="252">
        <v>4.7762681176999999</v>
      </c>
      <c r="U31" s="252">
        <v>4.8458714833999998</v>
      </c>
      <c r="V31" s="252">
        <v>4.9104703867000001</v>
      </c>
      <c r="W31" s="252">
        <v>4.6476163626</v>
      </c>
      <c r="X31" s="252">
        <v>4.6627875384999999</v>
      </c>
      <c r="Y31" s="252">
        <v>4.7029235224999999</v>
      </c>
      <c r="Z31" s="252">
        <v>4.7706625582999997</v>
      </c>
      <c r="AA31" s="252">
        <v>4.5971043920000003</v>
      </c>
      <c r="AB31" s="252">
        <v>4.8119461389999998</v>
      </c>
      <c r="AC31" s="252">
        <v>4.6485433069999997</v>
      </c>
      <c r="AD31" s="252">
        <v>4.4461597770000001</v>
      </c>
      <c r="AE31" s="252">
        <v>4.4944654069999999</v>
      </c>
      <c r="AF31" s="252">
        <v>4.7247572770000001</v>
      </c>
      <c r="AG31" s="252">
        <v>4.9032244690000004</v>
      </c>
      <c r="AH31" s="252">
        <v>5.0399551279999999</v>
      </c>
      <c r="AI31" s="252">
        <v>4.8091186070000003</v>
      </c>
      <c r="AJ31" s="252">
        <v>4.836753045</v>
      </c>
      <c r="AK31" s="252">
        <v>4.897417151</v>
      </c>
      <c r="AL31" s="252">
        <v>4.9764471449999998</v>
      </c>
      <c r="AM31" s="252">
        <v>4.808967473</v>
      </c>
      <c r="AN31" s="252">
        <v>4.7781196670000003</v>
      </c>
      <c r="AO31" s="252">
        <v>4.6130248549999999</v>
      </c>
      <c r="AP31" s="252">
        <v>4.5274926750000004</v>
      </c>
      <c r="AQ31" s="252">
        <v>4.7157242049999999</v>
      </c>
      <c r="AR31" s="252">
        <v>4.9157687169999997</v>
      </c>
      <c r="AS31" s="252">
        <v>4.9743293169999996</v>
      </c>
      <c r="AT31" s="252">
        <v>5.0824421539999998</v>
      </c>
      <c r="AU31" s="252">
        <v>4.8962127430000004</v>
      </c>
      <c r="AV31" s="252">
        <v>4.8178948889999997</v>
      </c>
      <c r="AW31" s="252">
        <v>4.876140457</v>
      </c>
      <c r="AX31" s="252">
        <v>4.8942304310000004</v>
      </c>
      <c r="AY31" s="252">
        <v>4.7246594499999999</v>
      </c>
      <c r="AZ31" s="252">
        <v>4.8726039610000003</v>
      </c>
      <c r="BA31" s="252">
        <v>4.7053361970000003</v>
      </c>
      <c r="BB31" s="252">
        <v>4.6182659880000001</v>
      </c>
      <c r="BC31" s="252">
        <v>4.8097939309999997</v>
      </c>
      <c r="BD31" s="252">
        <v>5.0134513199999997</v>
      </c>
      <c r="BE31" s="409">
        <v>5.0737499890000004</v>
      </c>
      <c r="BF31" s="409">
        <v>5.1835888219999999</v>
      </c>
      <c r="BG31" s="409">
        <v>4.9941400900000001</v>
      </c>
      <c r="BH31" s="409">
        <v>4.9141389809999998</v>
      </c>
      <c r="BI31" s="409">
        <v>4.9733852159999996</v>
      </c>
      <c r="BJ31" s="409">
        <v>4.9917480059999999</v>
      </c>
      <c r="BK31" s="409">
        <v>4.7790949510000003</v>
      </c>
      <c r="BL31" s="409">
        <v>4.9289435729999997</v>
      </c>
      <c r="BM31" s="409">
        <v>4.759808681</v>
      </c>
      <c r="BN31" s="409">
        <v>4.6715123539999999</v>
      </c>
      <c r="BO31" s="409">
        <v>4.8656921530000004</v>
      </c>
      <c r="BP31" s="409">
        <v>5.0720784999999999</v>
      </c>
      <c r="BQ31" s="409">
        <v>5.1326402480000004</v>
      </c>
      <c r="BR31" s="409">
        <v>5.2440242179999998</v>
      </c>
      <c r="BS31" s="409">
        <v>5.0519762239999997</v>
      </c>
      <c r="BT31" s="409">
        <v>4.9709235830000003</v>
      </c>
      <c r="BU31" s="409">
        <v>5.030944796</v>
      </c>
      <c r="BV31" s="409">
        <v>5.0494397539999998</v>
      </c>
    </row>
    <row r="32" spans="1:74" ht="11.1" customHeight="1" x14ac:dyDescent="0.2">
      <c r="A32" s="162" t="s">
        <v>301</v>
      </c>
      <c r="B32" s="173" t="s">
        <v>283</v>
      </c>
      <c r="C32" s="252">
        <v>0.61106194096999999</v>
      </c>
      <c r="D32" s="252">
        <v>0.62704019388999999</v>
      </c>
      <c r="E32" s="252">
        <v>0.63253900831999998</v>
      </c>
      <c r="F32" s="252">
        <v>0.61890088825</v>
      </c>
      <c r="G32" s="252">
        <v>0.66504691244000003</v>
      </c>
      <c r="H32" s="252">
        <v>0.64669176653000005</v>
      </c>
      <c r="I32" s="252">
        <v>0.66652819054000001</v>
      </c>
      <c r="J32" s="252">
        <v>0.64829347204999999</v>
      </c>
      <c r="K32" s="252">
        <v>0.67641838633999996</v>
      </c>
      <c r="L32" s="252">
        <v>0.68907734767999995</v>
      </c>
      <c r="M32" s="252">
        <v>0.65765030656000001</v>
      </c>
      <c r="N32" s="252">
        <v>0.61655817768999999</v>
      </c>
      <c r="O32" s="252">
        <v>0.63162766830999995</v>
      </c>
      <c r="P32" s="252">
        <v>0.63753340141000003</v>
      </c>
      <c r="Q32" s="252">
        <v>0.67754858709999999</v>
      </c>
      <c r="R32" s="252">
        <v>0.64742157557000002</v>
      </c>
      <c r="S32" s="252">
        <v>0.66745382515999996</v>
      </c>
      <c r="T32" s="252">
        <v>0.68709504437000002</v>
      </c>
      <c r="U32" s="252">
        <v>0.67448923204</v>
      </c>
      <c r="V32" s="252">
        <v>0.69337642878000005</v>
      </c>
      <c r="W32" s="252">
        <v>0.68428093759999997</v>
      </c>
      <c r="X32" s="252">
        <v>0.66947163533999998</v>
      </c>
      <c r="Y32" s="252">
        <v>0.69844380185999999</v>
      </c>
      <c r="Z32" s="252">
        <v>0.68580113872000004</v>
      </c>
      <c r="AA32" s="252">
        <v>0.69107986466000004</v>
      </c>
      <c r="AB32" s="252">
        <v>0.69478264526</v>
      </c>
      <c r="AC32" s="252">
        <v>0.69505371289999995</v>
      </c>
      <c r="AD32" s="252">
        <v>0.68687228614999996</v>
      </c>
      <c r="AE32" s="252">
        <v>0.68762277563999996</v>
      </c>
      <c r="AF32" s="252">
        <v>0.70345725775000001</v>
      </c>
      <c r="AG32" s="252">
        <v>0.70274946781000003</v>
      </c>
      <c r="AH32" s="252">
        <v>0.70635423282999998</v>
      </c>
      <c r="AI32" s="252">
        <v>0.71155155405000003</v>
      </c>
      <c r="AJ32" s="252">
        <v>0.71813881557000003</v>
      </c>
      <c r="AK32" s="252">
        <v>0.70715503513</v>
      </c>
      <c r="AL32" s="252">
        <v>0.70527685169999998</v>
      </c>
      <c r="AM32" s="252">
        <v>0.71239850384000003</v>
      </c>
      <c r="AN32" s="252">
        <v>0.71623296661000002</v>
      </c>
      <c r="AO32" s="252">
        <v>0.71651799711999997</v>
      </c>
      <c r="AP32" s="252">
        <v>0.70817089893999996</v>
      </c>
      <c r="AQ32" s="252">
        <v>0.70915153274999998</v>
      </c>
      <c r="AR32" s="252">
        <v>0.72560465492000004</v>
      </c>
      <c r="AS32" s="252">
        <v>0.72510424678999996</v>
      </c>
      <c r="AT32" s="252">
        <v>0.72903768641</v>
      </c>
      <c r="AU32" s="252">
        <v>0.73449253800000003</v>
      </c>
      <c r="AV32" s="252">
        <v>0.74102904768</v>
      </c>
      <c r="AW32" s="252">
        <v>0.72958896822999997</v>
      </c>
      <c r="AX32" s="252">
        <v>0.72734727960000001</v>
      </c>
      <c r="AY32" s="252">
        <v>0.72985526438000004</v>
      </c>
      <c r="AZ32" s="252">
        <v>0.73381420663999997</v>
      </c>
      <c r="BA32" s="252">
        <v>0.73408446849999998</v>
      </c>
      <c r="BB32" s="252">
        <v>0.72545728455000003</v>
      </c>
      <c r="BC32" s="252">
        <v>0.72647793846999997</v>
      </c>
      <c r="BD32" s="252">
        <v>0.74336451366</v>
      </c>
      <c r="BE32" s="409">
        <v>0.74280994945000001</v>
      </c>
      <c r="BF32" s="409">
        <v>0.74681407191000004</v>
      </c>
      <c r="BG32" s="409">
        <v>0.75239242728</v>
      </c>
      <c r="BH32" s="409">
        <v>0.75917694569000005</v>
      </c>
      <c r="BI32" s="409">
        <v>0.74744245192000003</v>
      </c>
      <c r="BJ32" s="409">
        <v>0.74516667193999997</v>
      </c>
      <c r="BK32" s="409">
        <v>0.73803877335000001</v>
      </c>
      <c r="BL32" s="409">
        <v>0.74214339422999998</v>
      </c>
      <c r="BM32" s="409">
        <v>0.74228940671999999</v>
      </c>
      <c r="BN32" s="409">
        <v>0.73355846241</v>
      </c>
      <c r="BO32" s="409">
        <v>0.73471666198999996</v>
      </c>
      <c r="BP32" s="409">
        <v>0.75201090287000005</v>
      </c>
      <c r="BQ32" s="409">
        <v>0.75182198040000003</v>
      </c>
      <c r="BR32" s="409">
        <v>0.75592327065999998</v>
      </c>
      <c r="BS32" s="409">
        <v>0.76163385089000002</v>
      </c>
      <c r="BT32" s="409">
        <v>0.76821202824000001</v>
      </c>
      <c r="BU32" s="409">
        <v>0.75619732349000002</v>
      </c>
      <c r="BV32" s="409">
        <v>0.75373710763000001</v>
      </c>
    </row>
    <row r="33" spans="1:74" ht="11.1" customHeight="1" x14ac:dyDescent="0.2">
      <c r="A33" s="162" t="s">
        <v>302</v>
      </c>
      <c r="B33" s="173" t="s">
        <v>288</v>
      </c>
      <c r="C33" s="252">
        <v>11.623785781</v>
      </c>
      <c r="D33" s="252">
        <v>11.263847753</v>
      </c>
      <c r="E33" s="252">
        <v>11.329143857</v>
      </c>
      <c r="F33" s="252">
        <v>11.652505067</v>
      </c>
      <c r="G33" s="252">
        <v>11.341640448</v>
      </c>
      <c r="H33" s="252">
        <v>11.804290815</v>
      </c>
      <c r="I33" s="252">
        <v>11.149859699</v>
      </c>
      <c r="J33" s="252">
        <v>11.369024065</v>
      </c>
      <c r="K33" s="252">
        <v>12.030067925000001</v>
      </c>
      <c r="L33" s="252">
        <v>11.908566943</v>
      </c>
      <c r="M33" s="252">
        <v>12.02705516</v>
      </c>
      <c r="N33" s="252">
        <v>12.142556645999999</v>
      </c>
      <c r="O33" s="252">
        <v>11.518283798000001</v>
      </c>
      <c r="P33" s="252">
        <v>12.23604772</v>
      </c>
      <c r="Q33" s="252">
        <v>12.186341888999999</v>
      </c>
      <c r="R33" s="252">
        <v>12.661300341</v>
      </c>
      <c r="S33" s="252">
        <v>12.319134617</v>
      </c>
      <c r="T33" s="252">
        <v>12.43620941</v>
      </c>
      <c r="U33" s="252">
        <v>12.293168913000001</v>
      </c>
      <c r="V33" s="252">
        <v>12.820769377</v>
      </c>
      <c r="W33" s="252">
        <v>12.615266733</v>
      </c>
      <c r="X33" s="252">
        <v>12.656758426</v>
      </c>
      <c r="Y33" s="252">
        <v>12.285539816</v>
      </c>
      <c r="Z33" s="252">
        <v>12.486208023</v>
      </c>
      <c r="AA33" s="252">
        <v>12.544100816</v>
      </c>
      <c r="AB33" s="252">
        <v>12.922726332</v>
      </c>
      <c r="AC33" s="252">
        <v>12.794607609</v>
      </c>
      <c r="AD33" s="252">
        <v>13.310426079000001</v>
      </c>
      <c r="AE33" s="252">
        <v>12.694306641000001</v>
      </c>
      <c r="AF33" s="252">
        <v>13.140215823</v>
      </c>
      <c r="AG33" s="252">
        <v>12.323415139</v>
      </c>
      <c r="AH33" s="252">
        <v>12.850049454000001</v>
      </c>
      <c r="AI33" s="252">
        <v>12.509091163000001</v>
      </c>
      <c r="AJ33" s="252">
        <v>12.928297113999999</v>
      </c>
      <c r="AK33" s="252">
        <v>12.951267787000001</v>
      </c>
      <c r="AL33" s="252">
        <v>12.780413898999999</v>
      </c>
      <c r="AM33" s="252">
        <v>13.352728282999999</v>
      </c>
      <c r="AN33" s="252">
        <v>13.730626688999999</v>
      </c>
      <c r="AO33" s="252">
        <v>13.384020116</v>
      </c>
      <c r="AP33" s="252">
        <v>13.405911119000001</v>
      </c>
      <c r="AQ33" s="252">
        <v>13.105083992999999</v>
      </c>
      <c r="AR33" s="252">
        <v>13.363873641</v>
      </c>
      <c r="AS33" s="252">
        <v>12.945025104000001</v>
      </c>
      <c r="AT33" s="252">
        <v>12.948946135</v>
      </c>
      <c r="AU33" s="252">
        <v>13.125881053000001</v>
      </c>
      <c r="AV33" s="252">
        <v>13.180564603000001</v>
      </c>
      <c r="AW33" s="252">
        <v>13.290703507</v>
      </c>
      <c r="AX33" s="252">
        <v>13.336901865</v>
      </c>
      <c r="AY33" s="252">
        <v>13.896476577</v>
      </c>
      <c r="AZ33" s="252">
        <v>14.270474048000001</v>
      </c>
      <c r="BA33" s="252">
        <v>13.895546581</v>
      </c>
      <c r="BB33" s="252">
        <v>13.90264337</v>
      </c>
      <c r="BC33" s="252">
        <v>13.576551222999999</v>
      </c>
      <c r="BD33" s="252">
        <v>13.830237767</v>
      </c>
      <c r="BE33" s="409">
        <v>13.383493278</v>
      </c>
      <c r="BF33" s="409">
        <v>13.374929241</v>
      </c>
      <c r="BG33" s="409">
        <v>13.546119006</v>
      </c>
      <c r="BH33" s="409">
        <v>13.591546362000001</v>
      </c>
      <c r="BI33" s="409">
        <v>13.695087615</v>
      </c>
      <c r="BJ33" s="409">
        <v>13.733201704000001</v>
      </c>
      <c r="BK33" s="409">
        <v>14.403384572</v>
      </c>
      <c r="BL33" s="409">
        <v>14.782179007</v>
      </c>
      <c r="BM33" s="409">
        <v>14.387115071</v>
      </c>
      <c r="BN33" s="409">
        <v>14.387894619000001</v>
      </c>
      <c r="BO33" s="409">
        <v>14.044797245</v>
      </c>
      <c r="BP33" s="409">
        <v>14.302073967</v>
      </c>
      <c r="BQ33" s="409">
        <v>13.835647894999999</v>
      </c>
      <c r="BR33" s="409">
        <v>13.82314573</v>
      </c>
      <c r="BS33" s="409">
        <v>13.997285676000001</v>
      </c>
      <c r="BT33" s="409">
        <v>14.042082822999999</v>
      </c>
      <c r="BU33" s="409">
        <v>14.147714110000001</v>
      </c>
      <c r="BV33" s="409">
        <v>14.186405266</v>
      </c>
    </row>
    <row r="34" spans="1:74" ht="11.1" customHeight="1" x14ac:dyDescent="0.2">
      <c r="A34" s="162" t="s">
        <v>303</v>
      </c>
      <c r="B34" s="173" t="s">
        <v>289</v>
      </c>
      <c r="C34" s="252">
        <v>11.77843266</v>
      </c>
      <c r="D34" s="252">
        <v>12.105483767999999</v>
      </c>
      <c r="E34" s="252">
        <v>12.067359972</v>
      </c>
      <c r="F34" s="252">
        <v>11.955391757999999</v>
      </c>
      <c r="G34" s="252">
        <v>12.298311822000001</v>
      </c>
      <c r="H34" s="252">
        <v>12.100392333</v>
      </c>
      <c r="I34" s="252">
        <v>11.819823963999999</v>
      </c>
      <c r="J34" s="252">
        <v>11.67145135</v>
      </c>
      <c r="K34" s="252">
        <v>11.808432549000001</v>
      </c>
      <c r="L34" s="252">
        <v>11.577691071</v>
      </c>
      <c r="M34" s="252">
        <v>12.090557413000001</v>
      </c>
      <c r="N34" s="252">
        <v>12.095502203000001</v>
      </c>
      <c r="O34" s="252">
        <v>12.04747573</v>
      </c>
      <c r="P34" s="252">
        <v>12.488290791000001</v>
      </c>
      <c r="Q34" s="252">
        <v>12.245080925</v>
      </c>
      <c r="R34" s="252">
        <v>12.520264495999999</v>
      </c>
      <c r="S34" s="252">
        <v>12.488627648</v>
      </c>
      <c r="T34" s="252">
        <v>12.645856332999999</v>
      </c>
      <c r="U34" s="252">
        <v>12.362983952</v>
      </c>
      <c r="V34" s="252">
        <v>12.330651202</v>
      </c>
      <c r="W34" s="252">
        <v>12.167321053</v>
      </c>
      <c r="X34" s="252">
        <v>12.482982561</v>
      </c>
      <c r="Y34" s="252">
        <v>12.470776665000001</v>
      </c>
      <c r="Z34" s="252">
        <v>12.833150526000001</v>
      </c>
      <c r="AA34" s="252">
        <v>12.818323212999999</v>
      </c>
      <c r="AB34" s="252">
        <v>13.209350499999999</v>
      </c>
      <c r="AC34" s="252">
        <v>13.136246437</v>
      </c>
      <c r="AD34" s="252">
        <v>12.991124049</v>
      </c>
      <c r="AE34" s="252">
        <v>13.237601832999999</v>
      </c>
      <c r="AF34" s="252">
        <v>12.863203084</v>
      </c>
      <c r="AG34" s="252">
        <v>12.590606184</v>
      </c>
      <c r="AH34" s="252">
        <v>12.919221350000001</v>
      </c>
      <c r="AI34" s="252">
        <v>12.567521501</v>
      </c>
      <c r="AJ34" s="252">
        <v>12.830100256</v>
      </c>
      <c r="AK34" s="252">
        <v>12.934391582</v>
      </c>
      <c r="AL34" s="252">
        <v>12.881591238</v>
      </c>
      <c r="AM34" s="252">
        <v>12.826023108999999</v>
      </c>
      <c r="AN34" s="252">
        <v>13.185498042000001</v>
      </c>
      <c r="AO34" s="252">
        <v>13.165070469</v>
      </c>
      <c r="AP34" s="252">
        <v>13.351253550999999</v>
      </c>
      <c r="AQ34" s="252">
        <v>13.493129481</v>
      </c>
      <c r="AR34" s="252">
        <v>13.274203877</v>
      </c>
      <c r="AS34" s="252">
        <v>12.98845551</v>
      </c>
      <c r="AT34" s="252">
        <v>13.128389258</v>
      </c>
      <c r="AU34" s="252">
        <v>13.114919835</v>
      </c>
      <c r="AV34" s="252">
        <v>13.344280263</v>
      </c>
      <c r="AW34" s="252">
        <v>13.531135625999999</v>
      </c>
      <c r="AX34" s="252">
        <v>13.401147983</v>
      </c>
      <c r="AY34" s="252">
        <v>13.445370468</v>
      </c>
      <c r="AZ34" s="252">
        <v>13.705619674999999</v>
      </c>
      <c r="BA34" s="252">
        <v>13.707729471</v>
      </c>
      <c r="BB34" s="252">
        <v>13.764592801999999</v>
      </c>
      <c r="BC34" s="252">
        <v>13.858748254</v>
      </c>
      <c r="BD34" s="252">
        <v>13.830714836</v>
      </c>
      <c r="BE34" s="409">
        <v>13.600307322000001</v>
      </c>
      <c r="BF34" s="409">
        <v>13.464830576000001</v>
      </c>
      <c r="BG34" s="409">
        <v>13.452753725000001</v>
      </c>
      <c r="BH34" s="409">
        <v>13.664212157</v>
      </c>
      <c r="BI34" s="409">
        <v>13.858359703</v>
      </c>
      <c r="BJ34" s="409">
        <v>13.961124379999999</v>
      </c>
      <c r="BK34" s="409">
        <v>13.87800562</v>
      </c>
      <c r="BL34" s="409">
        <v>14.265774402</v>
      </c>
      <c r="BM34" s="409">
        <v>14.249622731000001</v>
      </c>
      <c r="BN34" s="409">
        <v>14.263775233</v>
      </c>
      <c r="BO34" s="409">
        <v>14.397682578</v>
      </c>
      <c r="BP34" s="409">
        <v>14.24474431</v>
      </c>
      <c r="BQ34" s="409">
        <v>14.003635943000001</v>
      </c>
      <c r="BR34" s="409">
        <v>13.861240159999999</v>
      </c>
      <c r="BS34" s="409">
        <v>13.850794211</v>
      </c>
      <c r="BT34" s="409">
        <v>14.072424797</v>
      </c>
      <c r="BU34" s="409">
        <v>14.275670838</v>
      </c>
      <c r="BV34" s="409">
        <v>14.382607055999999</v>
      </c>
    </row>
    <row r="35" spans="1:74" ht="11.1" customHeight="1" x14ac:dyDescent="0.2">
      <c r="A35" s="162" t="s">
        <v>304</v>
      </c>
      <c r="B35" s="173" t="s">
        <v>290</v>
      </c>
      <c r="C35" s="252">
        <v>18.397652584999999</v>
      </c>
      <c r="D35" s="252">
        <v>18.955480213000001</v>
      </c>
      <c r="E35" s="252">
        <v>18.554032817</v>
      </c>
      <c r="F35" s="252">
        <v>19.005615818999999</v>
      </c>
      <c r="G35" s="252">
        <v>18.962021579000002</v>
      </c>
      <c r="H35" s="252">
        <v>19.569292108999999</v>
      </c>
      <c r="I35" s="252">
        <v>19.278511367</v>
      </c>
      <c r="J35" s="252">
        <v>19.443681418000001</v>
      </c>
      <c r="K35" s="252">
        <v>19.314389903999999</v>
      </c>
      <c r="L35" s="252">
        <v>18.988059026999998</v>
      </c>
      <c r="M35" s="252">
        <v>18.58591384</v>
      </c>
      <c r="N35" s="252">
        <v>18.951431455000002</v>
      </c>
      <c r="O35" s="252">
        <v>18.089648049000001</v>
      </c>
      <c r="P35" s="252">
        <v>18.400667513999998</v>
      </c>
      <c r="Q35" s="252">
        <v>18.469415935000001</v>
      </c>
      <c r="R35" s="252">
        <v>18.594458984999999</v>
      </c>
      <c r="S35" s="252">
        <v>19.105786501000001</v>
      </c>
      <c r="T35" s="252">
        <v>19.632823769000002</v>
      </c>
      <c r="U35" s="252">
        <v>19.256112057999999</v>
      </c>
      <c r="V35" s="252">
        <v>19.331052612000001</v>
      </c>
      <c r="W35" s="252">
        <v>19.621193563999999</v>
      </c>
      <c r="X35" s="252">
        <v>19.328883689000001</v>
      </c>
      <c r="Y35" s="252">
        <v>18.832117659000001</v>
      </c>
      <c r="Z35" s="252">
        <v>18.825183043999999</v>
      </c>
      <c r="AA35" s="252">
        <v>18.414294922</v>
      </c>
      <c r="AB35" s="252">
        <v>18.531794364</v>
      </c>
      <c r="AC35" s="252">
        <v>18.773164387000001</v>
      </c>
      <c r="AD35" s="252">
        <v>18.674706062999999</v>
      </c>
      <c r="AE35" s="252">
        <v>19.206928881</v>
      </c>
      <c r="AF35" s="252">
        <v>19.564482364</v>
      </c>
      <c r="AG35" s="252">
        <v>19.335550273999999</v>
      </c>
      <c r="AH35" s="252">
        <v>19.615772827000001</v>
      </c>
      <c r="AI35" s="252">
        <v>19.165035491000001</v>
      </c>
      <c r="AJ35" s="252">
        <v>18.989033620000001</v>
      </c>
      <c r="AK35" s="252">
        <v>18.589537929999999</v>
      </c>
      <c r="AL35" s="252">
        <v>18.743250670999998</v>
      </c>
      <c r="AM35" s="252">
        <v>18.635940262999998</v>
      </c>
      <c r="AN35" s="252">
        <v>18.896622755999999</v>
      </c>
      <c r="AO35" s="252">
        <v>18.888230694000001</v>
      </c>
      <c r="AP35" s="252">
        <v>18.931886876</v>
      </c>
      <c r="AQ35" s="252">
        <v>19.307830041999999</v>
      </c>
      <c r="AR35" s="252">
        <v>19.840038661000001</v>
      </c>
      <c r="AS35" s="252">
        <v>19.667905519000001</v>
      </c>
      <c r="AT35" s="252">
        <v>19.721842265999999</v>
      </c>
      <c r="AU35" s="252">
        <v>19.567835426999999</v>
      </c>
      <c r="AV35" s="252">
        <v>19.42955954</v>
      </c>
      <c r="AW35" s="252">
        <v>19.028344243999999</v>
      </c>
      <c r="AX35" s="252">
        <v>19.002590971</v>
      </c>
      <c r="AY35" s="252">
        <v>18.717787980000001</v>
      </c>
      <c r="AZ35" s="252">
        <v>18.984011041999999</v>
      </c>
      <c r="BA35" s="252">
        <v>18.982668283999999</v>
      </c>
      <c r="BB35" s="252">
        <v>19.125384209</v>
      </c>
      <c r="BC35" s="252">
        <v>19.524349689000001</v>
      </c>
      <c r="BD35" s="252">
        <v>20.077862632999999</v>
      </c>
      <c r="BE35" s="409">
        <v>19.922074268999999</v>
      </c>
      <c r="BF35" s="409">
        <v>19.997966773000002</v>
      </c>
      <c r="BG35" s="409">
        <v>19.868629877</v>
      </c>
      <c r="BH35" s="409">
        <v>19.757549116</v>
      </c>
      <c r="BI35" s="409">
        <v>19.377057306000001</v>
      </c>
      <c r="BJ35" s="409">
        <v>19.377828261000001</v>
      </c>
      <c r="BK35" s="409">
        <v>18.890155774</v>
      </c>
      <c r="BL35" s="409">
        <v>19.183283259</v>
      </c>
      <c r="BM35" s="409">
        <v>19.204748286000001</v>
      </c>
      <c r="BN35" s="409">
        <v>19.368102125</v>
      </c>
      <c r="BO35" s="409">
        <v>19.788022035000001</v>
      </c>
      <c r="BP35" s="409">
        <v>20.362479717999999</v>
      </c>
      <c r="BQ35" s="409">
        <v>20.217213876999999</v>
      </c>
      <c r="BR35" s="409">
        <v>20.305742292000001</v>
      </c>
      <c r="BS35" s="409">
        <v>20.183776879</v>
      </c>
      <c r="BT35" s="409">
        <v>20.084738758</v>
      </c>
      <c r="BU35" s="409">
        <v>19.701686958</v>
      </c>
      <c r="BV35" s="409">
        <v>19.700201059000001</v>
      </c>
    </row>
    <row r="36" spans="1:74" ht="11.1" customHeight="1" x14ac:dyDescent="0.2">
      <c r="A36" s="162" t="s">
        <v>306</v>
      </c>
      <c r="B36" s="173" t="s">
        <v>236</v>
      </c>
      <c r="C36" s="252">
        <v>92.155103734999997</v>
      </c>
      <c r="D36" s="252">
        <v>94.005857601000002</v>
      </c>
      <c r="E36" s="252">
        <v>92.334284194000006</v>
      </c>
      <c r="F36" s="252">
        <v>92.538233223000006</v>
      </c>
      <c r="G36" s="252">
        <v>92.249854021999994</v>
      </c>
      <c r="H36" s="252">
        <v>93.993864203000001</v>
      </c>
      <c r="I36" s="252">
        <v>93.835475654000007</v>
      </c>
      <c r="J36" s="252">
        <v>93.694958025000005</v>
      </c>
      <c r="K36" s="252">
        <v>94.597251639000007</v>
      </c>
      <c r="L36" s="252">
        <v>94.277825379000006</v>
      </c>
      <c r="M36" s="252">
        <v>93.645765155999996</v>
      </c>
      <c r="N36" s="252">
        <v>95.609034140000006</v>
      </c>
      <c r="O36" s="252">
        <v>92.139030195999993</v>
      </c>
      <c r="P36" s="252">
        <v>96.019082088999994</v>
      </c>
      <c r="Q36" s="252">
        <v>93.972026912999993</v>
      </c>
      <c r="R36" s="252">
        <v>94.707079656000005</v>
      </c>
      <c r="S36" s="252">
        <v>93.722508985000005</v>
      </c>
      <c r="T36" s="252">
        <v>96.470674239999994</v>
      </c>
      <c r="U36" s="252">
        <v>96.482458893</v>
      </c>
      <c r="V36" s="252">
        <v>96.88649581</v>
      </c>
      <c r="W36" s="252">
        <v>96.386851217</v>
      </c>
      <c r="X36" s="252">
        <v>95.960114361999999</v>
      </c>
      <c r="Y36" s="252">
        <v>94.598042696999997</v>
      </c>
      <c r="Z36" s="252">
        <v>96.880267447999998</v>
      </c>
      <c r="AA36" s="252">
        <v>94.386997178000001</v>
      </c>
      <c r="AB36" s="252">
        <v>97.739945449999993</v>
      </c>
      <c r="AC36" s="252">
        <v>96.958529777999999</v>
      </c>
      <c r="AD36" s="252">
        <v>96.193607299999996</v>
      </c>
      <c r="AE36" s="252">
        <v>95.689856378000002</v>
      </c>
      <c r="AF36" s="252">
        <v>97.439815185</v>
      </c>
      <c r="AG36" s="252">
        <v>96.299980375000004</v>
      </c>
      <c r="AH36" s="252">
        <v>99.125847317999998</v>
      </c>
      <c r="AI36" s="252">
        <v>96.850570693999998</v>
      </c>
      <c r="AJ36" s="252">
        <v>96.812399240000005</v>
      </c>
      <c r="AK36" s="252">
        <v>97.186297197000002</v>
      </c>
      <c r="AL36" s="252">
        <v>98.194262033000001</v>
      </c>
      <c r="AM36" s="252">
        <v>96.113061970999993</v>
      </c>
      <c r="AN36" s="252">
        <v>98.111496700000004</v>
      </c>
      <c r="AO36" s="252">
        <v>98.317822630999999</v>
      </c>
      <c r="AP36" s="252">
        <v>96.791628556000006</v>
      </c>
      <c r="AQ36" s="252">
        <v>98.245853237999995</v>
      </c>
      <c r="AR36" s="252">
        <v>99.979228320000004</v>
      </c>
      <c r="AS36" s="252">
        <v>98.682742972</v>
      </c>
      <c r="AT36" s="252">
        <v>99.255030968</v>
      </c>
      <c r="AU36" s="252">
        <v>98.735935698999995</v>
      </c>
      <c r="AV36" s="252">
        <v>98.435826681999998</v>
      </c>
      <c r="AW36" s="252">
        <v>99.737249571999996</v>
      </c>
      <c r="AX36" s="252">
        <v>99.342068577999996</v>
      </c>
      <c r="AY36" s="252">
        <v>98.607608823000007</v>
      </c>
      <c r="AZ36" s="252">
        <v>100.54335732</v>
      </c>
      <c r="BA36" s="252">
        <v>99.839179505000004</v>
      </c>
      <c r="BB36" s="252">
        <v>98.829903606000002</v>
      </c>
      <c r="BC36" s="252">
        <v>99.106399413000005</v>
      </c>
      <c r="BD36" s="252">
        <v>100.84861938</v>
      </c>
      <c r="BE36" s="409">
        <v>100.54282727</v>
      </c>
      <c r="BF36" s="409">
        <v>100.94360904</v>
      </c>
      <c r="BG36" s="409">
        <v>100.46842879</v>
      </c>
      <c r="BH36" s="409">
        <v>100.67540809</v>
      </c>
      <c r="BI36" s="409">
        <v>100.52507756999999</v>
      </c>
      <c r="BJ36" s="409">
        <v>101.46775724</v>
      </c>
      <c r="BK36" s="409">
        <v>99.692251857000002</v>
      </c>
      <c r="BL36" s="409">
        <v>102.47454012999999</v>
      </c>
      <c r="BM36" s="409">
        <v>101.23981797</v>
      </c>
      <c r="BN36" s="409">
        <v>100.39877683</v>
      </c>
      <c r="BO36" s="409">
        <v>100.65005681</v>
      </c>
      <c r="BP36" s="409">
        <v>102.66203846000001</v>
      </c>
      <c r="BQ36" s="409">
        <v>102.43269909999999</v>
      </c>
      <c r="BR36" s="409">
        <v>102.72749693999999</v>
      </c>
      <c r="BS36" s="409">
        <v>102.38603139</v>
      </c>
      <c r="BT36" s="409">
        <v>102.52723142000001</v>
      </c>
      <c r="BU36" s="409">
        <v>102.35840411</v>
      </c>
      <c r="BV36" s="409">
        <v>103.40951217999999</v>
      </c>
    </row>
    <row r="37" spans="1:74" ht="11.1" customHeight="1" x14ac:dyDescent="0.2">
      <c r="B37" s="173"/>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252"/>
      <c r="AZ37" s="252"/>
      <c r="BA37" s="252"/>
      <c r="BB37" s="252"/>
      <c r="BC37" s="252"/>
      <c r="BD37" s="252"/>
      <c r="BE37" s="409"/>
      <c r="BF37" s="409"/>
      <c r="BG37" s="409"/>
      <c r="BH37" s="409"/>
      <c r="BI37" s="409"/>
      <c r="BJ37" s="409"/>
      <c r="BK37" s="409"/>
      <c r="BL37" s="409"/>
      <c r="BM37" s="409"/>
      <c r="BN37" s="409"/>
      <c r="BO37" s="409"/>
      <c r="BP37" s="409"/>
      <c r="BQ37" s="409"/>
      <c r="BR37" s="409"/>
      <c r="BS37" s="409"/>
      <c r="BT37" s="409"/>
      <c r="BU37" s="409"/>
      <c r="BV37" s="409"/>
    </row>
    <row r="38" spans="1:74" ht="11.1" customHeight="1" x14ac:dyDescent="0.2">
      <c r="B38" s="254" t="s">
        <v>1212</v>
      </c>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252"/>
      <c r="BB38" s="252"/>
      <c r="BC38" s="252"/>
      <c r="BD38" s="252"/>
      <c r="BE38" s="409"/>
      <c r="BF38" s="409"/>
      <c r="BG38" s="409"/>
      <c r="BH38" s="409"/>
      <c r="BI38" s="409"/>
      <c r="BJ38" s="409"/>
      <c r="BK38" s="409"/>
      <c r="BL38" s="409"/>
      <c r="BM38" s="409"/>
      <c r="BN38" s="409"/>
      <c r="BO38" s="409"/>
      <c r="BP38" s="409"/>
      <c r="BQ38" s="409"/>
      <c r="BR38" s="409"/>
      <c r="BS38" s="409"/>
      <c r="BT38" s="409"/>
      <c r="BU38" s="409"/>
      <c r="BV38" s="409"/>
    </row>
    <row r="39" spans="1:74" ht="11.1" customHeight="1" x14ac:dyDescent="0.2">
      <c r="A39" s="162" t="s">
        <v>323</v>
      </c>
      <c r="B39" s="173" t="s">
        <v>704</v>
      </c>
      <c r="C39" s="252">
        <v>0.43007738709999999</v>
      </c>
      <c r="D39" s="252">
        <v>-4.6112750000000001E-2</v>
      </c>
      <c r="E39" s="252">
        <v>-0.26150712903000001</v>
      </c>
      <c r="F39" s="252">
        <v>-0.92718913332999997</v>
      </c>
      <c r="G39" s="252">
        <v>-0.96025974193999997</v>
      </c>
      <c r="H39" s="252">
        <v>-0.12577983333000001</v>
      </c>
      <c r="I39" s="252">
        <v>-0.13080051612999999</v>
      </c>
      <c r="J39" s="252">
        <v>-0.18388380644999999</v>
      </c>
      <c r="K39" s="252">
        <v>-0.43692540000000002</v>
      </c>
      <c r="L39" s="252">
        <v>0.20679887096999999</v>
      </c>
      <c r="M39" s="252">
        <v>-0.31222336667</v>
      </c>
      <c r="N39" s="252">
        <v>-0.46175474193999999</v>
      </c>
      <c r="O39" s="252">
        <v>-0.70902670968000003</v>
      </c>
      <c r="P39" s="252">
        <v>-1.5002392857E-2</v>
      </c>
      <c r="Q39" s="252">
        <v>-1.0717260645</v>
      </c>
      <c r="R39" s="252">
        <v>-0.86768710000000004</v>
      </c>
      <c r="S39" s="252">
        <v>-0.68918141934999999</v>
      </c>
      <c r="T39" s="252">
        <v>-0.3379511</v>
      </c>
      <c r="U39" s="252">
        <v>7.1875451613000005E-2</v>
      </c>
      <c r="V39" s="252">
        <v>-0.70968974194000001</v>
      </c>
      <c r="W39" s="252">
        <v>-0.31131490000000001</v>
      </c>
      <c r="X39" s="252">
        <v>-0.24336141935</v>
      </c>
      <c r="Y39" s="252">
        <v>-0.46560950000000001</v>
      </c>
      <c r="Z39" s="252">
        <v>0.23224748386999999</v>
      </c>
      <c r="AA39" s="252">
        <v>-1.0204859355</v>
      </c>
      <c r="AB39" s="252">
        <v>-0.14823003447999999</v>
      </c>
      <c r="AC39" s="252">
        <v>-0.20608148387</v>
      </c>
      <c r="AD39" s="252">
        <v>-0.36112813332999999</v>
      </c>
      <c r="AE39" s="252">
        <v>-0.49526770968</v>
      </c>
      <c r="AF39" s="252">
        <v>3.6289933332999999E-2</v>
      </c>
      <c r="AG39" s="252">
        <v>-0.54992009676999998</v>
      </c>
      <c r="AH39" s="252">
        <v>4.5275483870999998E-3</v>
      </c>
      <c r="AI39" s="252">
        <v>0.50444199999999995</v>
      </c>
      <c r="AJ39" s="252">
        <v>-5.7934161290000001E-2</v>
      </c>
      <c r="AK39" s="252">
        <v>-0.10707899999999999</v>
      </c>
      <c r="AL39" s="252">
        <v>0.8597903871</v>
      </c>
      <c r="AM39" s="252">
        <v>-0.62606674194</v>
      </c>
      <c r="AN39" s="252">
        <v>9.3772535714000002E-2</v>
      </c>
      <c r="AO39" s="252">
        <v>0.55564800000000003</v>
      </c>
      <c r="AP39" s="252">
        <v>-1.3046666667E-3</v>
      </c>
      <c r="AQ39" s="252">
        <v>-0.15214712902999999</v>
      </c>
      <c r="AR39" s="252">
        <v>0.82374820000000004</v>
      </c>
      <c r="AS39" s="252">
        <v>0.36447741935</v>
      </c>
      <c r="AT39" s="252">
        <v>0.37716183870999997</v>
      </c>
      <c r="AU39" s="252">
        <v>0.26108419999999999</v>
      </c>
      <c r="AV39" s="252">
        <v>1.1330022258000001</v>
      </c>
      <c r="AW39" s="252">
        <v>0.69076636667000002</v>
      </c>
      <c r="AX39" s="252">
        <v>0.88875164516000005</v>
      </c>
      <c r="AY39" s="252">
        <v>0.50031961290000004</v>
      </c>
      <c r="AZ39" s="252">
        <v>0.14047242857</v>
      </c>
      <c r="BA39" s="252">
        <v>0.44379429032000001</v>
      </c>
      <c r="BB39" s="252">
        <v>-7.8400666667000005E-2</v>
      </c>
      <c r="BC39" s="252">
        <v>-0.34834812257999997</v>
      </c>
      <c r="BD39" s="252">
        <v>2.4113795237999999E-2</v>
      </c>
      <c r="BE39" s="409">
        <v>-0.25598774378</v>
      </c>
      <c r="BF39" s="409">
        <v>-0.31145161290000001</v>
      </c>
      <c r="BG39" s="409">
        <v>-0.32550000000000001</v>
      </c>
      <c r="BH39" s="409">
        <v>0.30259354839000002</v>
      </c>
      <c r="BI39" s="409">
        <v>0.21697666667000001</v>
      </c>
      <c r="BJ39" s="409">
        <v>0.65329999999999999</v>
      </c>
      <c r="BK39" s="409">
        <v>-0.40343870968000001</v>
      </c>
      <c r="BL39" s="409">
        <v>-0.13738214286</v>
      </c>
      <c r="BM39" s="409">
        <v>-0.45844193548000001</v>
      </c>
      <c r="BN39" s="409">
        <v>-0.61172000000000004</v>
      </c>
      <c r="BO39" s="409">
        <v>-0.75605483871000001</v>
      </c>
      <c r="BP39" s="409">
        <v>-0.23335666666999999</v>
      </c>
      <c r="BQ39" s="409">
        <v>-0.21927741935</v>
      </c>
      <c r="BR39" s="409">
        <v>-0.24344193548000001</v>
      </c>
      <c r="BS39" s="409">
        <v>-0.20835666667</v>
      </c>
      <c r="BT39" s="409">
        <v>0.19017419355000001</v>
      </c>
      <c r="BU39" s="409">
        <v>3.5976666667000001E-2</v>
      </c>
      <c r="BV39" s="409">
        <v>0.65171935483999999</v>
      </c>
    </row>
    <row r="40" spans="1:74" ht="11.1" customHeight="1" x14ac:dyDescent="0.2">
      <c r="A40" s="162" t="s">
        <v>324</v>
      </c>
      <c r="B40" s="173" t="s">
        <v>705</v>
      </c>
      <c r="C40" s="252">
        <v>-0.73974193548</v>
      </c>
      <c r="D40" s="252">
        <v>-0.13132142857000001</v>
      </c>
      <c r="E40" s="252">
        <v>8.0161290322999998E-2</v>
      </c>
      <c r="F40" s="252">
        <v>0.52180000000000004</v>
      </c>
      <c r="G40" s="252">
        <v>-1.1577741935000001</v>
      </c>
      <c r="H40" s="252">
        <v>0.5161</v>
      </c>
      <c r="I40" s="252">
        <v>-0.3694516129</v>
      </c>
      <c r="J40" s="252">
        <v>-1.2949354839</v>
      </c>
      <c r="K40" s="252">
        <v>0.19993333332999999</v>
      </c>
      <c r="L40" s="252">
        <v>0.53538709676999996</v>
      </c>
      <c r="M40" s="252">
        <v>9.7366666667000001E-2</v>
      </c>
      <c r="N40" s="252">
        <v>0.38248387096999997</v>
      </c>
      <c r="O40" s="252">
        <v>-0.32077419354999998</v>
      </c>
      <c r="P40" s="252">
        <v>0.11075</v>
      </c>
      <c r="Q40" s="252">
        <v>-0.78948387096999995</v>
      </c>
      <c r="R40" s="252">
        <v>-0.13833333333</v>
      </c>
      <c r="S40" s="252">
        <v>-1.2810645161000001</v>
      </c>
      <c r="T40" s="252">
        <v>0.38853333333000001</v>
      </c>
      <c r="U40" s="252">
        <v>-0.25367741934999999</v>
      </c>
      <c r="V40" s="252">
        <v>-1.1930322580999999</v>
      </c>
      <c r="W40" s="252">
        <v>0.1731</v>
      </c>
      <c r="X40" s="252">
        <v>0.16045161290000001</v>
      </c>
      <c r="Y40" s="252">
        <v>-0.15049999999999999</v>
      </c>
      <c r="Z40" s="252">
        <v>-0.92783870968000004</v>
      </c>
      <c r="AA40" s="252">
        <v>-0.98338709677000002</v>
      </c>
      <c r="AB40" s="252">
        <v>-9.3793103448999993E-3</v>
      </c>
      <c r="AC40" s="252">
        <v>0.43329032258</v>
      </c>
      <c r="AD40" s="252">
        <v>9.5133333333000003E-2</v>
      </c>
      <c r="AE40" s="252">
        <v>-0.32567741935</v>
      </c>
      <c r="AF40" s="252">
        <v>-0.16266666666999999</v>
      </c>
      <c r="AG40" s="252">
        <v>-1.2017741934999999</v>
      </c>
      <c r="AH40" s="252">
        <v>0.49087096774</v>
      </c>
      <c r="AI40" s="252">
        <v>0.40066666667</v>
      </c>
      <c r="AJ40" s="252">
        <v>0.45303225806000003</v>
      </c>
      <c r="AK40" s="252">
        <v>0.47883333333</v>
      </c>
      <c r="AL40" s="252">
        <v>0.74174193548</v>
      </c>
      <c r="AM40" s="252">
        <v>-1.6605806452</v>
      </c>
      <c r="AN40" s="252">
        <v>0.14117857143000001</v>
      </c>
      <c r="AO40" s="252">
        <v>0.44032258065000002</v>
      </c>
      <c r="AP40" s="252">
        <v>-0.60833333332999995</v>
      </c>
      <c r="AQ40" s="252">
        <v>0.28641935483999997</v>
      </c>
      <c r="AR40" s="252">
        <v>0.54096666667000004</v>
      </c>
      <c r="AS40" s="252">
        <v>-0.46751612903</v>
      </c>
      <c r="AT40" s="252">
        <v>0.33906451612999999</v>
      </c>
      <c r="AU40" s="252">
        <v>1.1632</v>
      </c>
      <c r="AV40" s="252">
        <v>0.54564516128999996</v>
      </c>
      <c r="AW40" s="252">
        <v>0.27689999999999998</v>
      </c>
      <c r="AX40" s="252">
        <v>0.60409677418999996</v>
      </c>
      <c r="AY40" s="252">
        <v>-1.1852903226</v>
      </c>
      <c r="AZ40" s="252">
        <v>0.73267857143000004</v>
      </c>
      <c r="BA40" s="252">
        <v>0.57493548387000004</v>
      </c>
      <c r="BB40" s="252">
        <v>-0.22535748101</v>
      </c>
      <c r="BC40" s="252">
        <v>-0.26544267312999997</v>
      </c>
      <c r="BD40" s="252">
        <v>1.3502836983E-2</v>
      </c>
      <c r="BE40" s="409">
        <v>5.8278583446000003E-2</v>
      </c>
      <c r="BF40" s="409">
        <v>0.29542326768999999</v>
      </c>
      <c r="BG40" s="409">
        <v>2.0251981820000001E-2</v>
      </c>
      <c r="BH40" s="409">
        <v>-0.33077065498000002</v>
      </c>
      <c r="BI40" s="409">
        <v>-0.35827463139999999</v>
      </c>
      <c r="BJ40" s="409">
        <v>-8.7352720669999995E-2</v>
      </c>
      <c r="BK40" s="409">
        <v>-0.35762298275999999</v>
      </c>
      <c r="BL40" s="409">
        <v>0.52284002783000005</v>
      </c>
      <c r="BM40" s="409">
        <v>8.4705060597000004E-2</v>
      </c>
      <c r="BN40" s="409">
        <v>-0.35019127111999998</v>
      </c>
      <c r="BO40" s="409">
        <v>-0.36393482205</v>
      </c>
      <c r="BP40" s="409">
        <v>7.6789926645999998E-2</v>
      </c>
      <c r="BQ40" s="409">
        <v>-0.19081661996999999</v>
      </c>
      <c r="BR40" s="409">
        <v>4.7302048096999998E-2</v>
      </c>
      <c r="BS40" s="409">
        <v>-0.15259695476999999</v>
      </c>
      <c r="BT40" s="409">
        <v>-0.38787251175999998</v>
      </c>
      <c r="BU40" s="409">
        <v>-0.43472779155000002</v>
      </c>
      <c r="BV40" s="409">
        <v>-0.18980587081</v>
      </c>
    </row>
    <row r="41" spans="1:74" ht="11.1" customHeight="1" x14ac:dyDescent="0.2">
      <c r="A41" s="162" t="s">
        <v>325</v>
      </c>
      <c r="B41" s="173" t="s">
        <v>706</v>
      </c>
      <c r="C41" s="252">
        <v>0.40380215477999998</v>
      </c>
      <c r="D41" s="252">
        <v>1.5767746369</v>
      </c>
      <c r="E41" s="252">
        <v>0.40587951628000002</v>
      </c>
      <c r="F41" s="252">
        <v>0.49328335668000001</v>
      </c>
      <c r="G41" s="252">
        <v>1.6120844087999999</v>
      </c>
      <c r="H41" s="252">
        <v>4.3077035864000003E-2</v>
      </c>
      <c r="I41" s="252">
        <v>0.62259539585000001</v>
      </c>
      <c r="J41" s="252">
        <v>1.0547572833000001</v>
      </c>
      <c r="K41" s="252">
        <v>0.16239870598</v>
      </c>
      <c r="L41" s="252">
        <v>-2.3487833632999999</v>
      </c>
      <c r="M41" s="252">
        <v>-1.521257477</v>
      </c>
      <c r="N41" s="252">
        <v>-0.362204215</v>
      </c>
      <c r="O41" s="252">
        <v>-1.941981288</v>
      </c>
      <c r="P41" s="252">
        <v>0.88106433881000001</v>
      </c>
      <c r="Q41" s="252">
        <v>-0.17856957038999999</v>
      </c>
      <c r="R41" s="252">
        <v>-0.35979091053000001</v>
      </c>
      <c r="S41" s="252">
        <v>-0.55222336993999999</v>
      </c>
      <c r="T41" s="252">
        <v>-0.56047466007000002</v>
      </c>
      <c r="U41" s="252">
        <v>-0.82259481642999999</v>
      </c>
      <c r="V41" s="252">
        <v>1.2827873906</v>
      </c>
      <c r="W41" s="252">
        <v>-0.61594355002000001</v>
      </c>
      <c r="X41" s="252">
        <v>-1.2997301214999999</v>
      </c>
      <c r="Y41" s="252">
        <v>-2.4758964691999998</v>
      </c>
      <c r="Z41" s="252">
        <v>-8.8025358658E-2</v>
      </c>
      <c r="AA41" s="252">
        <v>-1.0984694991999999</v>
      </c>
      <c r="AB41" s="252">
        <v>1.2130154153999999</v>
      </c>
      <c r="AC41" s="252">
        <v>-5.1722190028999998E-2</v>
      </c>
      <c r="AD41" s="252">
        <v>-5.5633567107000001E-2</v>
      </c>
      <c r="AE41" s="252">
        <v>0.40419041049999999</v>
      </c>
      <c r="AF41" s="252">
        <v>0.93528291813999997</v>
      </c>
      <c r="AG41" s="252">
        <v>0.45368211729000002</v>
      </c>
      <c r="AH41" s="252">
        <v>1.9937421241</v>
      </c>
      <c r="AI41" s="252">
        <v>-0.86091730581000003</v>
      </c>
      <c r="AJ41" s="252">
        <v>-1.5174957601000001</v>
      </c>
      <c r="AK41" s="252">
        <v>-2.2628494694999999</v>
      </c>
      <c r="AL41" s="252">
        <v>-1.3259286766</v>
      </c>
      <c r="AM41" s="252">
        <v>1.4531261967</v>
      </c>
      <c r="AN41" s="252">
        <v>0.61562844956999996</v>
      </c>
      <c r="AO41" s="252">
        <v>0.22901105076</v>
      </c>
      <c r="AP41" s="252">
        <v>0.65632522244000002</v>
      </c>
      <c r="AQ41" s="252">
        <v>0.50547801262000003</v>
      </c>
      <c r="AR41" s="252">
        <v>-3.0230212932000001E-2</v>
      </c>
      <c r="AS41" s="252">
        <v>6.0599719044000001E-3</v>
      </c>
      <c r="AT41" s="252">
        <v>0.37773535475999998</v>
      </c>
      <c r="AU41" s="252">
        <v>-0.89411983385000005</v>
      </c>
      <c r="AV41" s="252">
        <v>-2.0291041571999999</v>
      </c>
      <c r="AW41" s="252">
        <v>-0.53399879500000003</v>
      </c>
      <c r="AX41" s="252">
        <v>-0.67527877657000002</v>
      </c>
      <c r="AY41" s="252">
        <v>0.62549453271</v>
      </c>
      <c r="AZ41" s="252">
        <v>1.196763606</v>
      </c>
      <c r="BA41" s="252">
        <v>0.30600195630999999</v>
      </c>
      <c r="BB41" s="252">
        <v>-0.43918366791000002</v>
      </c>
      <c r="BC41" s="252">
        <v>-0.52956392536999997</v>
      </c>
      <c r="BD41" s="252">
        <v>2.6742990630000001E-2</v>
      </c>
      <c r="BE41" s="409">
        <v>0.11220059245</v>
      </c>
      <c r="BF41" s="409">
        <v>0.56824753420999996</v>
      </c>
      <c r="BG41" s="409">
        <v>3.8652718861000003E-2</v>
      </c>
      <c r="BH41" s="409">
        <v>-0.63488150093999995</v>
      </c>
      <c r="BI41" s="409">
        <v>-0.68494280420999998</v>
      </c>
      <c r="BJ41" s="409">
        <v>-0.16418127813</v>
      </c>
      <c r="BK41" s="409">
        <v>-0.70177113404000002</v>
      </c>
      <c r="BL41" s="409">
        <v>0.99224701590999997</v>
      </c>
      <c r="BM41" s="409">
        <v>0.16460210206000001</v>
      </c>
      <c r="BN41" s="409">
        <v>-0.69750887196</v>
      </c>
      <c r="BO41" s="409">
        <v>-0.74222466313000002</v>
      </c>
      <c r="BP41" s="409">
        <v>0.15509444619000001</v>
      </c>
      <c r="BQ41" s="409">
        <v>-0.37401795407999999</v>
      </c>
      <c r="BR41" s="409">
        <v>9.2631460826000003E-2</v>
      </c>
      <c r="BS41" s="409">
        <v>-0.29654795656999999</v>
      </c>
      <c r="BT41" s="409">
        <v>-0.75858291502999997</v>
      </c>
      <c r="BU41" s="409">
        <v>-0.84721201642999999</v>
      </c>
      <c r="BV41" s="409">
        <v>-0.36387506852000001</v>
      </c>
    </row>
    <row r="42" spans="1:74" ht="11.1" customHeight="1" x14ac:dyDescent="0.2">
      <c r="A42" s="162" t="s">
        <v>326</v>
      </c>
      <c r="B42" s="173" t="s">
        <v>707</v>
      </c>
      <c r="C42" s="252">
        <v>9.4137606390000003E-2</v>
      </c>
      <c r="D42" s="252">
        <v>1.3993404584</v>
      </c>
      <c r="E42" s="252">
        <v>0.22453367757000001</v>
      </c>
      <c r="F42" s="252">
        <v>8.7894223342999997E-2</v>
      </c>
      <c r="G42" s="252">
        <v>-0.50594952668000004</v>
      </c>
      <c r="H42" s="252">
        <v>0.43339720253000003</v>
      </c>
      <c r="I42" s="252">
        <v>0.12234326682</v>
      </c>
      <c r="J42" s="252">
        <v>-0.42406200707000002</v>
      </c>
      <c r="K42" s="252">
        <v>-7.4593360691000005E-2</v>
      </c>
      <c r="L42" s="252">
        <v>-1.6065973954999999</v>
      </c>
      <c r="M42" s="252">
        <v>-1.7361141769999999</v>
      </c>
      <c r="N42" s="252">
        <v>-0.44147508596000001</v>
      </c>
      <c r="O42" s="252">
        <v>-2.9717821912</v>
      </c>
      <c r="P42" s="252">
        <v>0.97681194594999998</v>
      </c>
      <c r="Q42" s="252">
        <v>-2.0397795058999999</v>
      </c>
      <c r="R42" s="252">
        <v>-1.3658113438999999</v>
      </c>
      <c r="S42" s="252">
        <v>-2.5224693054</v>
      </c>
      <c r="T42" s="252">
        <v>-0.50989242674000002</v>
      </c>
      <c r="U42" s="252">
        <v>-1.0043967841999999</v>
      </c>
      <c r="V42" s="252">
        <v>-0.61993460942</v>
      </c>
      <c r="W42" s="252">
        <v>-0.75415845002000004</v>
      </c>
      <c r="X42" s="252">
        <v>-1.3826399278999999</v>
      </c>
      <c r="Y42" s="252">
        <v>-3.0920059692000001</v>
      </c>
      <c r="Z42" s="252">
        <v>-0.78361658446000004</v>
      </c>
      <c r="AA42" s="252">
        <v>-3.1023425315000002</v>
      </c>
      <c r="AB42" s="252">
        <v>1.0554060705999999</v>
      </c>
      <c r="AC42" s="252">
        <v>0.17548664868</v>
      </c>
      <c r="AD42" s="252">
        <v>-0.32162836710999998</v>
      </c>
      <c r="AE42" s="252">
        <v>-0.41675471854000001</v>
      </c>
      <c r="AF42" s="252">
        <v>0.80890618479999998</v>
      </c>
      <c r="AG42" s="252">
        <v>-1.298012173</v>
      </c>
      <c r="AH42" s="252">
        <v>2.4891406402</v>
      </c>
      <c r="AI42" s="252">
        <v>4.4191360860999999E-2</v>
      </c>
      <c r="AJ42" s="252">
        <v>-1.1223976632999999</v>
      </c>
      <c r="AK42" s="252">
        <v>-1.8910951361999999</v>
      </c>
      <c r="AL42" s="252">
        <v>0.27560364593999997</v>
      </c>
      <c r="AM42" s="252">
        <v>-0.83352119037000005</v>
      </c>
      <c r="AN42" s="252">
        <v>0.85057955670999996</v>
      </c>
      <c r="AO42" s="252">
        <v>1.2249816313999999</v>
      </c>
      <c r="AP42" s="252">
        <v>4.6687222445000003E-2</v>
      </c>
      <c r="AQ42" s="252">
        <v>0.63975023842000001</v>
      </c>
      <c r="AR42" s="252">
        <v>1.3344846536999999</v>
      </c>
      <c r="AS42" s="252">
        <v>-9.6978737773000007E-2</v>
      </c>
      <c r="AT42" s="252">
        <v>1.0939617096000001</v>
      </c>
      <c r="AU42" s="252">
        <v>0.53016436614999995</v>
      </c>
      <c r="AV42" s="252">
        <v>-0.35045677006999998</v>
      </c>
      <c r="AW42" s="252">
        <v>0.43366757166999997</v>
      </c>
      <c r="AX42" s="252">
        <v>0.81756964277999999</v>
      </c>
      <c r="AY42" s="252">
        <v>-5.9476176966000001E-2</v>
      </c>
      <c r="AZ42" s="252">
        <v>2.0699146060000002</v>
      </c>
      <c r="BA42" s="252">
        <v>1.3247317304999999</v>
      </c>
      <c r="BB42" s="252">
        <v>-0.74294181559000005</v>
      </c>
      <c r="BC42" s="252">
        <v>-1.1433547210999999</v>
      </c>
      <c r="BD42" s="252">
        <v>6.4359622850999998E-2</v>
      </c>
      <c r="BE42" s="409">
        <v>-8.5508567879999997E-2</v>
      </c>
      <c r="BF42" s="409">
        <v>0.55221918899</v>
      </c>
      <c r="BG42" s="409">
        <v>-0.26659529931999998</v>
      </c>
      <c r="BH42" s="409">
        <v>-0.66305860753000001</v>
      </c>
      <c r="BI42" s="409">
        <v>-0.82624076894999998</v>
      </c>
      <c r="BJ42" s="409">
        <v>0.4017660012</v>
      </c>
      <c r="BK42" s="409">
        <v>-1.4628328264999999</v>
      </c>
      <c r="BL42" s="409">
        <v>1.3777049009</v>
      </c>
      <c r="BM42" s="409">
        <v>-0.20913477283000001</v>
      </c>
      <c r="BN42" s="409">
        <v>-1.6594201431</v>
      </c>
      <c r="BO42" s="409">
        <v>-1.8622143239</v>
      </c>
      <c r="BP42" s="409">
        <v>-1.4722938281E-3</v>
      </c>
      <c r="BQ42" s="409">
        <v>-0.78411199341000004</v>
      </c>
      <c r="BR42" s="409">
        <v>-0.10350842656000001</v>
      </c>
      <c r="BS42" s="409">
        <v>-0.65750157799999998</v>
      </c>
      <c r="BT42" s="409">
        <v>-0.95628123324000003</v>
      </c>
      <c r="BU42" s="409">
        <v>-1.2459631413000001</v>
      </c>
      <c r="BV42" s="409">
        <v>9.8038415510000004E-2</v>
      </c>
    </row>
    <row r="43" spans="1:74" ht="11.1" customHeight="1" x14ac:dyDescent="0.2">
      <c r="B43" s="173"/>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c r="AA43" s="252"/>
      <c r="AB43" s="252"/>
      <c r="AC43" s="252"/>
      <c r="AD43" s="252"/>
      <c r="AE43" s="252"/>
      <c r="AF43" s="252"/>
      <c r="AG43" s="252"/>
      <c r="AH43" s="252"/>
      <c r="AI43" s="252"/>
      <c r="AJ43" s="252"/>
      <c r="AK43" s="252"/>
      <c r="AL43" s="252"/>
      <c r="AM43" s="252"/>
      <c r="AN43" s="252"/>
      <c r="AO43" s="252"/>
      <c r="AP43" s="252"/>
      <c r="AQ43" s="252"/>
      <c r="AR43" s="252"/>
      <c r="AS43" s="252"/>
      <c r="AT43" s="252"/>
      <c r="AU43" s="252"/>
      <c r="AV43" s="252"/>
      <c r="AW43" s="252"/>
      <c r="AX43" s="252"/>
      <c r="AY43" s="252"/>
      <c r="AZ43" s="252"/>
      <c r="BA43" s="252"/>
      <c r="BB43" s="252"/>
      <c r="BC43" s="252"/>
      <c r="BD43" s="252"/>
      <c r="BE43" s="409"/>
      <c r="BF43" s="409"/>
      <c r="BG43" s="409"/>
      <c r="BH43" s="409"/>
      <c r="BI43" s="409"/>
      <c r="BJ43" s="409"/>
      <c r="BK43" s="409"/>
      <c r="BL43" s="409"/>
      <c r="BM43" s="409"/>
      <c r="BN43" s="409"/>
      <c r="BO43" s="409"/>
      <c r="BP43" s="409"/>
      <c r="BQ43" s="409"/>
      <c r="BR43" s="409"/>
      <c r="BS43" s="409"/>
      <c r="BT43" s="409"/>
      <c r="BU43" s="409"/>
      <c r="BV43" s="409"/>
    </row>
    <row r="44" spans="1:74" ht="11.1" customHeight="1" x14ac:dyDescent="0.2">
      <c r="B44" s="65" t="s">
        <v>1368</v>
      </c>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252"/>
      <c r="BC44" s="252"/>
      <c r="BD44" s="252"/>
      <c r="BE44" s="409"/>
      <c r="BF44" s="409"/>
      <c r="BG44" s="409"/>
      <c r="BH44" s="409"/>
      <c r="BI44" s="409"/>
      <c r="BJ44" s="409"/>
      <c r="BK44" s="409"/>
      <c r="BL44" s="409"/>
      <c r="BM44" s="409"/>
      <c r="BN44" s="409"/>
      <c r="BO44" s="409"/>
      <c r="BP44" s="409"/>
      <c r="BQ44" s="409"/>
      <c r="BR44" s="409"/>
      <c r="BS44" s="409"/>
      <c r="BT44" s="409"/>
      <c r="BU44" s="409"/>
      <c r="BV44" s="409"/>
    </row>
    <row r="45" spans="1:74" ht="11.1" customHeight="1" x14ac:dyDescent="0.2">
      <c r="A45" s="162" t="s">
        <v>703</v>
      </c>
      <c r="B45" s="173" t="s">
        <v>319</v>
      </c>
      <c r="C45" s="257">
        <v>1018.58331</v>
      </c>
      <c r="D45" s="257">
        <v>1019.874467</v>
      </c>
      <c r="E45" s="257">
        <v>1028.0211879999999</v>
      </c>
      <c r="F45" s="257">
        <v>1058.4508619999999</v>
      </c>
      <c r="G45" s="257">
        <v>1090.5619139999999</v>
      </c>
      <c r="H45" s="257">
        <v>1094.3353090000001</v>
      </c>
      <c r="I45" s="257">
        <v>1098.3901249999999</v>
      </c>
      <c r="J45" s="257">
        <v>1104.0905230000001</v>
      </c>
      <c r="K45" s="257">
        <v>1117.2012850000001</v>
      </c>
      <c r="L45" s="257">
        <v>1110.7935199999999</v>
      </c>
      <c r="M45" s="257">
        <v>1120.163221</v>
      </c>
      <c r="N45" s="257">
        <v>1134.481618</v>
      </c>
      <c r="O45" s="257">
        <v>1156.464446</v>
      </c>
      <c r="P45" s="257">
        <v>1156.8875129999999</v>
      </c>
      <c r="Q45" s="257">
        <v>1190.1140210000001</v>
      </c>
      <c r="R45" s="257">
        <v>1216.1476339999999</v>
      </c>
      <c r="S45" s="257">
        <v>1236.1142580000001</v>
      </c>
      <c r="T45" s="257">
        <v>1244.7067910000001</v>
      </c>
      <c r="U45" s="257">
        <v>1241.2356520000001</v>
      </c>
      <c r="V45" s="257">
        <v>1263.2400339999999</v>
      </c>
      <c r="W45" s="257">
        <v>1272.5814809999999</v>
      </c>
      <c r="X45" s="257">
        <v>1280.1276849999999</v>
      </c>
      <c r="Y45" s="257">
        <v>1294.09897</v>
      </c>
      <c r="Z45" s="257">
        <v>1286.9032979999999</v>
      </c>
      <c r="AA45" s="257">
        <v>1318.5413619999999</v>
      </c>
      <c r="AB45" s="257">
        <v>1322.8420329999999</v>
      </c>
      <c r="AC45" s="257">
        <v>1329.232559</v>
      </c>
      <c r="AD45" s="257">
        <v>1340.0714029999999</v>
      </c>
      <c r="AE45" s="257">
        <v>1355.427702</v>
      </c>
      <c r="AF45" s="257">
        <v>1354.3430040000001</v>
      </c>
      <c r="AG45" s="257">
        <v>1371.3945269999999</v>
      </c>
      <c r="AH45" s="257">
        <v>1371.257173</v>
      </c>
      <c r="AI45" s="257">
        <v>1356.1269130000001</v>
      </c>
      <c r="AJ45" s="257">
        <v>1357.925872</v>
      </c>
      <c r="AK45" s="257">
        <v>1361.1412419999999</v>
      </c>
      <c r="AL45" s="257">
        <v>1334.48974</v>
      </c>
      <c r="AM45" s="257">
        <v>1353.901809</v>
      </c>
      <c r="AN45" s="257">
        <v>1351.529178</v>
      </c>
      <c r="AO45" s="257">
        <v>1337.6190899999999</v>
      </c>
      <c r="AP45" s="257">
        <v>1340.38123</v>
      </c>
      <c r="AQ45" s="257">
        <v>1349.4067910000001</v>
      </c>
      <c r="AR45" s="257">
        <v>1329.998345</v>
      </c>
      <c r="AS45" s="257">
        <v>1318.9905450000001</v>
      </c>
      <c r="AT45" s="257">
        <v>1307.3825280000001</v>
      </c>
      <c r="AU45" s="257">
        <v>1304.7090020000001</v>
      </c>
      <c r="AV45" s="257">
        <v>1274.2749329999999</v>
      </c>
      <c r="AW45" s="257">
        <v>1261.2249420000001</v>
      </c>
      <c r="AX45" s="257">
        <v>1232.120641</v>
      </c>
      <c r="AY45" s="257">
        <v>1215.207733</v>
      </c>
      <c r="AZ45" s="257">
        <v>1210.0505049999999</v>
      </c>
      <c r="BA45" s="257">
        <v>1196.2948819999999</v>
      </c>
      <c r="BB45" s="257">
        <v>1200.136902</v>
      </c>
      <c r="BC45" s="257">
        <v>1214.7336938000001</v>
      </c>
      <c r="BD45" s="257">
        <v>1214.2344266</v>
      </c>
      <c r="BE45" s="341">
        <v>1222.17</v>
      </c>
      <c r="BF45" s="341">
        <v>1231.825</v>
      </c>
      <c r="BG45" s="341">
        <v>1241.5899999999999</v>
      </c>
      <c r="BH45" s="341">
        <v>1233.5429999999999</v>
      </c>
      <c r="BI45" s="341">
        <v>1228.367</v>
      </c>
      <c r="BJ45" s="341">
        <v>1209.4480000000001</v>
      </c>
      <c r="BK45" s="341">
        <v>1223.288</v>
      </c>
      <c r="BL45" s="341">
        <v>1228.4680000000001</v>
      </c>
      <c r="BM45" s="341">
        <v>1244.0129999999999</v>
      </c>
      <c r="BN45" s="341">
        <v>1263.6980000000001</v>
      </c>
      <c r="BO45" s="341">
        <v>1288.4690000000001</v>
      </c>
      <c r="BP45" s="341">
        <v>1296.8030000000001</v>
      </c>
      <c r="BQ45" s="341">
        <v>1304.934</v>
      </c>
      <c r="BR45" s="341">
        <v>1313.8140000000001</v>
      </c>
      <c r="BS45" s="341">
        <v>1321.3979999999999</v>
      </c>
      <c r="BT45" s="341">
        <v>1316.0360000000001</v>
      </c>
      <c r="BU45" s="341">
        <v>1315.49</v>
      </c>
      <c r="BV45" s="341">
        <v>1295.82</v>
      </c>
    </row>
    <row r="46" spans="1:74" ht="11.1" customHeight="1" x14ac:dyDescent="0.2">
      <c r="A46" s="162" t="s">
        <v>322</v>
      </c>
      <c r="B46" s="256" t="s">
        <v>321</v>
      </c>
      <c r="C46" s="255">
        <v>2552.13231</v>
      </c>
      <c r="D46" s="255">
        <v>2556.0364669999999</v>
      </c>
      <c r="E46" s="255">
        <v>2561.8091880000002</v>
      </c>
      <c r="F46" s="255">
        <v>2576.4908620000001</v>
      </c>
      <c r="G46" s="255">
        <v>2641.6189140000001</v>
      </c>
      <c r="H46" s="255">
        <v>2633.547309</v>
      </c>
      <c r="I46" s="255">
        <v>2648.6531249999998</v>
      </c>
      <c r="J46" s="255">
        <v>2693.5615229999999</v>
      </c>
      <c r="K46" s="255">
        <v>2703.9232849999999</v>
      </c>
      <c r="L46" s="255">
        <v>2682.83752</v>
      </c>
      <c r="M46" s="255">
        <v>2687.7272210000001</v>
      </c>
      <c r="N46" s="255">
        <v>2688.0446179999999</v>
      </c>
      <c r="O46" s="255">
        <v>2722.0144460000001</v>
      </c>
      <c r="P46" s="255">
        <v>2717.9995130000002</v>
      </c>
      <c r="Q46" s="255">
        <v>2772.6720209999999</v>
      </c>
      <c r="R46" s="255">
        <v>2799.6476339999999</v>
      </c>
      <c r="S46" s="255">
        <v>2861.6482580000002</v>
      </c>
      <c r="T46" s="255">
        <v>2860.0037910000001</v>
      </c>
      <c r="U46" s="255">
        <v>2867.9246520000002</v>
      </c>
      <c r="V46" s="255">
        <v>2929.2800339999999</v>
      </c>
      <c r="W46" s="255">
        <v>2934.7554810000001</v>
      </c>
      <c r="X46" s="255">
        <v>2937.2876849999998</v>
      </c>
      <c r="Y46" s="255">
        <v>2954.95397</v>
      </c>
      <c r="Z46" s="255">
        <v>2970.0382979999999</v>
      </c>
      <c r="AA46" s="255">
        <v>3028.903362</v>
      </c>
      <c r="AB46" s="255">
        <v>3032.6240330000001</v>
      </c>
      <c r="AC46" s="255">
        <v>3023.0885589999998</v>
      </c>
      <c r="AD46" s="255">
        <v>3032.6624029999998</v>
      </c>
      <c r="AE46" s="255">
        <v>3058.8817020000001</v>
      </c>
      <c r="AF46" s="255">
        <v>3062.663004</v>
      </c>
      <c r="AG46" s="255">
        <v>3114.4645270000001</v>
      </c>
      <c r="AH46" s="255">
        <v>3097.8581730000001</v>
      </c>
      <c r="AI46" s="255">
        <v>3071.186913</v>
      </c>
      <c r="AJ46" s="255">
        <v>3059.6038720000001</v>
      </c>
      <c r="AK46" s="255">
        <v>3040.5282419999999</v>
      </c>
      <c r="AL46" s="255">
        <v>2994.0407399999999</v>
      </c>
      <c r="AM46" s="255">
        <v>3062.6338089999999</v>
      </c>
      <c r="AN46" s="255">
        <v>3055.327178</v>
      </c>
      <c r="AO46" s="255">
        <v>3027.7090899999998</v>
      </c>
      <c r="AP46" s="255">
        <v>3047.45723</v>
      </c>
      <c r="AQ46" s="255">
        <v>3048.786791</v>
      </c>
      <c r="AR46" s="255">
        <v>3011.9733449999999</v>
      </c>
      <c r="AS46" s="255">
        <v>3019.7505449999999</v>
      </c>
      <c r="AT46" s="255">
        <v>2998.2225279999998</v>
      </c>
      <c r="AU46" s="255">
        <v>2961.0340019999999</v>
      </c>
      <c r="AV46" s="255">
        <v>2916.4409329999999</v>
      </c>
      <c r="AW46" s="255">
        <v>2893.0169420000002</v>
      </c>
      <c r="AX46" s="255">
        <v>2843.7226409999998</v>
      </c>
      <c r="AY46" s="255">
        <v>2861.514733</v>
      </c>
      <c r="AZ46" s="255">
        <v>2836.5465049999998</v>
      </c>
      <c r="BA46" s="255">
        <v>2801.8148820000001</v>
      </c>
      <c r="BB46" s="255">
        <v>2812.4176263999998</v>
      </c>
      <c r="BC46" s="255">
        <v>2835.2431410999998</v>
      </c>
      <c r="BD46" s="255">
        <v>2834.3387888000002</v>
      </c>
      <c r="BE46" s="342">
        <v>2840.4677261000002</v>
      </c>
      <c r="BF46" s="342">
        <v>2840.9646048</v>
      </c>
      <c r="BG46" s="342">
        <v>2850.1220453000001</v>
      </c>
      <c r="BH46" s="342">
        <v>2852.3289356999999</v>
      </c>
      <c r="BI46" s="342">
        <v>2857.9011746000001</v>
      </c>
      <c r="BJ46" s="342">
        <v>2841.6901088999998</v>
      </c>
      <c r="BK46" s="342">
        <v>2866.6164214</v>
      </c>
      <c r="BL46" s="342">
        <v>2857.1569006</v>
      </c>
      <c r="BM46" s="342">
        <v>2870.0760436999999</v>
      </c>
      <c r="BN46" s="342">
        <v>2900.2667818999998</v>
      </c>
      <c r="BO46" s="342">
        <v>2936.3197614000001</v>
      </c>
      <c r="BP46" s="342">
        <v>2942.3500635999999</v>
      </c>
      <c r="BQ46" s="342">
        <v>2956.3963788000001</v>
      </c>
      <c r="BR46" s="342">
        <v>2963.8100153</v>
      </c>
      <c r="BS46" s="342">
        <v>2975.9719239000001</v>
      </c>
      <c r="BT46" s="342">
        <v>2982.6339717999999</v>
      </c>
      <c r="BU46" s="342">
        <v>2995.1298055000002</v>
      </c>
      <c r="BV46" s="342">
        <v>2981.3437875</v>
      </c>
    </row>
    <row r="47" spans="1:74" ht="11.1" customHeight="1" x14ac:dyDescent="0.2">
      <c r="BK47" s="411"/>
      <c r="BL47" s="411"/>
      <c r="BM47" s="411"/>
      <c r="BN47" s="411"/>
      <c r="BO47" s="411"/>
      <c r="BP47" s="411"/>
      <c r="BQ47" s="411"/>
      <c r="BR47" s="411"/>
      <c r="BS47" s="411"/>
      <c r="BT47" s="411"/>
      <c r="BU47" s="411"/>
      <c r="BV47" s="411"/>
    </row>
    <row r="48" spans="1:74" ht="12" customHeight="1" x14ac:dyDescent="0.2">
      <c r="B48" s="803" t="s">
        <v>1016</v>
      </c>
      <c r="C48" s="800"/>
      <c r="D48" s="800"/>
      <c r="E48" s="800"/>
      <c r="F48" s="800"/>
      <c r="G48" s="800"/>
      <c r="H48" s="800"/>
      <c r="I48" s="800"/>
      <c r="J48" s="800"/>
      <c r="K48" s="800"/>
      <c r="L48" s="800"/>
      <c r="M48" s="800"/>
      <c r="N48" s="800"/>
      <c r="O48" s="800"/>
      <c r="P48" s="800"/>
      <c r="Q48" s="800"/>
      <c r="BJ48" s="153"/>
    </row>
    <row r="49" spans="1:74" s="439" customFormat="1" ht="12" customHeight="1" x14ac:dyDescent="0.2">
      <c r="A49" s="438"/>
      <c r="B49" s="815" t="s">
        <v>809</v>
      </c>
      <c r="C49" s="790"/>
      <c r="D49" s="790"/>
      <c r="E49" s="790"/>
      <c r="F49" s="790"/>
      <c r="G49" s="790"/>
      <c r="H49" s="790"/>
      <c r="I49" s="790"/>
      <c r="J49" s="790"/>
      <c r="K49" s="790"/>
      <c r="L49" s="790"/>
      <c r="M49" s="790"/>
      <c r="N49" s="790"/>
      <c r="O49" s="790"/>
      <c r="P49" s="790"/>
      <c r="Q49" s="786"/>
      <c r="AY49" s="537"/>
      <c r="AZ49" s="537"/>
      <c r="BA49" s="537"/>
      <c r="BB49" s="537"/>
      <c r="BC49" s="537"/>
      <c r="BD49" s="651"/>
      <c r="BE49" s="651"/>
      <c r="BF49" s="651"/>
      <c r="BG49" s="537"/>
      <c r="BH49" s="537"/>
      <c r="BI49" s="537"/>
      <c r="BJ49" s="537"/>
    </row>
    <row r="50" spans="1:74" s="439" customFormat="1" ht="12" customHeight="1" x14ac:dyDescent="0.2">
      <c r="A50" s="438"/>
      <c r="B50" s="815" t="s">
        <v>1253</v>
      </c>
      <c r="C50" s="786"/>
      <c r="D50" s="786"/>
      <c r="E50" s="786"/>
      <c r="F50" s="786"/>
      <c r="G50" s="786"/>
      <c r="H50" s="786"/>
      <c r="I50" s="786"/>
      <c r="J50" s="786"/>
      <c r="K50" s="786"/>
      <c r="L50" s="786"/>
      <c r="M50" s="786"/>
      <c r="N50" s="786"/>
      <c r="O50" s="786"/>
      <c r="P50" s="786"/>
      <c r="Q50" s="786"/>
      <c r="AY50" s="537"/>
      <c r="AZ50" s="537"/>
      <c r="BA50" s="537"/>
      <c r="BB50" s="537"/>
      <c r="BC50" s="537"/>
      <c r="BD50" s="651"/>
      <c r="BE50" s="651"/>
      <c r="BF50" s="651"/>
      <c r="BG50" s="537"/>
      <c r="BH50" s="537"/>
      <c r="BI50" s="537"/>
      <c r="BJ50" s="537"/>
    </row>
    <row r="51" spans="1:74" s="439" customFormat="1" ht="12" customHeight="1" x14ac:dyDescent="0.2">
      <c r="A51" s="438"/>
      <c r="B51" s="815" t="s">
        <v>1254</v>
      </c>
      <c r="C51" s="786"/>
      <c r="D51" s="786"/>
      <c r="E51" s="786"/>
      <c r="F51" s="786"/>
      <c r="G51" s="786"/>
      <c r="H51" s="786"/>
      <c r="I51" s="786"/>
      <c r="J51" s="786"/>
      <c r="K51" s="786"/>
      <c r="L51" s="786"/>
      <c r="M51" s="786"/>
      <c r="N51" s="786"/>
      <c r="O51" s="786"/>
      <c r="P51" s="786"/>
      <c r="Q51" s="786"/>
      <c r="AY51" s="537"/>
      <c r="AZ51" s="537"/>
      <c r="BA51" s="537"/>
      <c r="BB51" s="537"/>
      <c r="BC51" s="537"/>
      <c r="BD51" s="651"/>
      <c r="BE51" s="651"/>
      <c r="BF51" s="651"/>
      <c r="BG51" s="537"/>
      <c r="BH51" s="537"/>
      <c r="BI51" s="537"/>
      <c r="BJ51" s="537"/>
    </row>
    <row r="52" spans="1:74" s="439" customFormat="1" ht="12" customHeight="1" x14ac:dyDescent="0.2">
      <c r="A52" s="438"/>
      <c r="B52" s="817" t="s">
        <v>1347</v>
      </c>
      <c r="C52" s="817"/>
      <c r="D52" s="817"/>
      <c r="E52" s="817"/>
      <c r="F52" s="817"/>
      <c r="G52" s="817"/>
      <c r="H52" s="817"/>
      <c r="I52" s="817"/>
      <c r="J52" s="817"/>
      <c r="K52" s="817"/>
      <c r="L52" s="817"/>
      <c r="M52" s="817"/>
      <c r="N52" s="817"/>
      <c r="O52" s="817"/>
      <c r="P52" s="817"/>
      <c r="Q52" s="817"/>
      <c r="R52" s="817"/>
      <c r="AY52" s="537"/>
      <c r="AZ52" s="537"/>
      <c r="BA52" s="537"/>
      <c r="BB52" s="537"/>
      <c r="BC52" s="537"/>
      <c r="BD52" s="651"/>
      <c r="BE52" s="651"/>
      <c r="BF52" s="651"/>
      <c r="BG52" s="537"/>
      <c r="BH52" s="537"/>
      <c r="BI52" s="537"/>
      <c r="BJ52" s="537"/>
    </row>
    <row r="53" spans="1:74" s="439" customFormat="1" ht="12" customHeight="1" x14ac:dyDescent="0.2">
      <c r="A53" s="438"/>
      <c r="B53" s="815" t="s">
        <v>1000</v>
      </c>
      <c r="C53" s="815"/>
      <c r="D53" s="815"/>
      <c r="E53" s="815"/>
      <c r="F53" s="815"/>
      <c r="G53" s="815"/>
      <c r="H53" s="815"/>
      <c r="I53" s="815"/>
      <c r="J53" s="815"/>
      <c r="K53" s="815"/>
      <c r="L53" s="815"/>
      <c r="M53" s="815"/>
      <c r="N53" s="815"/>
      <c r="O53" s="815"/>
      <c r="P53" s="815"/>
      <c r="Q53" s="786"/>
      <c r="AY53" s="537"/>
      <c r="AZ53" s="537"/>
      <c r="BA53" s="537"/>
      <c r="BB53" s="537"/>
      <c r="BC53" s="537"/>
      <c r="BD53" s="651"/>
      <c r="BE53" s="651"/>
      <c r="BF53" s="651"/>
      <c r="BG53" s="537"/>
      <c r="BH53" s="537"/>
      <c r="BI53" s="537"/>
      <c r="BJ53" s="537"/>
    </row>
    <row r="54" spans="1:74" s="734" customFormat="1" ht="12" customHeight="1" x14ac:dyDescent="0.2">
      <c r="A54" s="438"/>
      <c r="B54" s="741" t="s">
        <v>1260</v>
      </c>
      <c r="Q54" s="733"/>
      <c r="AY54" s="537"/>
      <c r="AZ54" s="537"/>
      <c r="BA54" s="537"/>
      <c r="BB54" s="537"/>
      <c r="BC54" s="537"/>
      <c r="BD54" s="651"/>
      <c r="BE54" s="651"/>
      <c r="BF54" s="651"/>
      <c r="BG54" s="537"/>
      <c r="BH54" s="537"/>
      <c r="BI54" s="537"/>
      <c r="BJ54" s="537"/>
    </row>
    <row r="55" spans="1:74" s="439" customFormat="1" ht="12" customHeight="1" x14ac:dyDescent="0.2">
      <c r="A55" s="438"/>
      <c r="B55" s="815" t="s">
        <v>1261</v>
      </c>
      <c r="C55" s="790"/>
      <c r="D55" s="790"/>
      <c r="E55" s="790"/>
      <c r="F55" s="790"/>
      <c r="G55" s="790"/>
      <c r="H55" s="790"/>
      <c r="I55" s="790"/>
      <c r="J55" s="790"/>
      <c r="K55" s="790"/>
      <c r="L55" s="790"/>
      <c r="M55" s="790"/>
      <c r="N55" s="790"/>
      <c r="O55" s="790"/>
      <c r="P55" s="790"/>
      <c r="Q55" s="786"/>
      <c r="AY55" s="537"/>
      <c r="AZ55" s="537"/>
      <c r="BA55" s="537"/>
      <c r="BB55" s="537"/>
      <c r="BC55" s="537"/>
      <c r="BD55" s="651"/>
      <c r="BE55" s="651"/>
      <c r="BF55" s="651"/>
      <c r="BG55" s="537"/>
      <c r="BH55" s="537"/>
      <c r="BI55" s="537"/>
      <c r="BJ55" s="537"/>
    </row>
    <row r="56" spans="1:74" s="439" customFormat="1" ht="12" customHeight="1" x14ac:dyDescent="0.2">
      <c r="A56" s="438"/>
      <c r="B56" s="815" t="s">
        <v>1053</v>
      </c>
      <c r="C56" s="790"/>
      <c r="D56" s="790"/>
      <c r="E56" s="790"/>
      <c r="F56" s="790"/>
      <c r="G56" s="790"/>
      <c r="H56" s="790"/>
      <c r="I56" s="790"/>
      <c r="J56" s="790"/>
      <c r="K56" s="790"/>
      <c r="L56" s="790"/>
      <c r="M56" s="790"/>
      <c r="N56" s="790"/>
      <c r="O56" s="790"/>
      <c r="P56" s="790"/>
      <c r="Q56" s="786"/>
      <c r="AY56" s="537"/>
      <c r="AZ56" s="537"/>
      <c r="BA56" s="537"/>
      <c r="BB56" s="537"/>
      <c r="BC56" s="537"/>
      <c r="BD56" s="651"/>
      <c r="BE56" s="651"/>
      <c r="BF56" s="651"/>
      <c r="BG56" s="537"/>
      <c r="BH56" s="537"/>
      <c r="BI56" s="537"/>
      <c r="BJ56" s="537"/>
    </row>
    <row r="57" spans="1:74" s="439" customFormat="1" ht="12" customHeight="1" x14ac:dyDescent="0.2">
      <c r="A57" s="438"/>
      <c r="B57" s="789" t="s">
        <v>1041</v>
      </c>
      <c r="C57" s="790"/>
      <c r="D57" s="790"/>
      <c r="E57" s="790"/>
      <c r="F57" s="790"/>
      <c r="G57" s="790"/>
      <c r="H57" s="790"/>
      <c r="I57" s="790"/>
      <c r="J57" s="790"/>
      <c r="K57" s="790"/>
      <c r="L57" s="790"/>
      <c r="M57" s="790"/>
      <c r="N57" s="790"/>
      <c r="O57" s="790"/>
      <c r="P57" s="790"/>
      <c r="Q57" s="786"/>
      <c r="AY57" s="537"/>
      <c r="AZ57" s="537"/>
      <c r="BA57" s="537"/>
      <c r="BB57" s="537"/>
      <c r="BC57" s="537"/>
      <c r="BD57" s="651"/>
      <c r="BE57" s="651"/>
      <c r="BF57" s="651"/>
      <c r="BG57" s="537"/>
      <c r="BH57" s="537"/>
      <c r="BI57" s="537"/>
      <c r="BJ57" s="537"/>
    </row>
    <row r="58" spans="1:74" s="439" customFormat="1" ht="12.75" x14ac:dyDescent="0.2">
      <c r="A58" s="438"/>
      <c r="B58" s="814" t="s">
        <v>1064</v>
      </c>
      <c r="C58" s="786"/>
      <c r="D58" s="786"/>
      <c r="E58" s="786"/>
      <c r="F58" s="786"/>
      <c r="G58" s="786"/>
      <c r="H58" s="786"/>
      <c r="I58" s="786"/>
      <c r="J58" s="786"/>
      <c r="K58" s="786"/>
      <c r="L58" s="786"/>
      <c r="M58" s="786"/>
      <c r="N58" s="786"/>
      <c r="O58" s="786"/>
      <c r="P58" s="786"/>
      <c r="Q58" s="786"/>
      <c r="AY58" s="537"/>
      <c r="AZ58" s="537"/>
      <c r="BA58" s="537"/>
      <c r="BB58" s="537"/>
      <c r="BC58" s="537"/>
      <c r="BD58" s="651"/>
      <c r="BE58" s="651"/>
      <c r="BF58" s="651"/>
      <c r="BG58" s="537"/>
      <c r="BH58" s="537"/>
      <c r="BI58" s="537"/>
      <c r="BJ58" s="537"/>
    </row>
    <row r="59" spans="1:74" s="439" customFormat="1" ht="12" customHeight="1" x14ac:dyDescent="0.2">
      <c r="A59" s="438"/>
      <c r="B59" s="784" t="s">
        <v>1045</v>
      </c>
      <c r="C59" s="785"/>
      <c r="D59" s="785"/>
      <c r="E59" s="785"/>
      <c r="F59" s="785"/>
      <c r="G59" s="785"/>
      <c r="H59" s="785"/>
      <c r="I59" s="785"/>
      <c r="J59" s="785"/>
      <c r="K59" s="785"/>
      <c r="L59" s="785"/>
      <c r="M59" s="785"/>
      <c r="N59" s="785"/>
      <c r="O59" s="785"/>
      <c r="P59" s="785"/>
      <c r="Q59" s="786"/>
      <c r="AY59" s="537"/>
      <c r="AZ59" s="537"/>
      <c r="BA59" s="537"/>
      <c r="BB59" s="537"/>
      <c r="BC59" s="537"/>
      <c r="BD59" s="651"/>
      <c r="BE59" s="651"/>
      <c r="BF59" s="651"/>
      <c r="BG59" s="537"/>
      <c r="BH59" s="537"/>
      <c r="BI59" s="537"/>
      <c r="BJ59" s="537"/>
    </row>
    <row r="60" spans="1:74" s="440" customFormat="1" ht="12" customHeight="1" x14ac:dyDescent="0.2">
      <c r="A60" s="436"/>
      <c r="B60" s="806" t="s">
        <v>1147</v>
      </c>
      <c r="C60" s="786"/>
      <c r="D60" s="786"/>
      <c r="E60" s="786"/>
      <c r="F60" s="786"/>
      <c r="G60" s="786"/>
      <c r="H60" s="786"/>
      <c r="I60" s="786"/>
      <c r="J60" s="786"/>
      <c r="K60" s="786"/>
      <c r="L60" s="786"/>
      <c r="M60" s="786"/>
      <c r="N60" s="786"/>
      <c r="O60" s="786"/>
      <c r="P60" s="786"/>
      <c r="Q60" s="786"/>
      <c r="AY60" s="536"/>
      <c r="AZ60" s="536"/>
      <c r="BA60" s="536"/>
      <c r="BB60" s="536"/>
      <c r="BC60" s="536"/>
      <c r="BD60" s="650"/>
      <c r="BE60" s="650"/>
      <c r="BF60" s="650"/>
      <c r="BG60" s="536"/>
      <c r="BH60" s="536"/>
      <c r="BI60" s="536"/>
      <c r="BJ60" s="536"/>
    </row>
    <row r="61" spans="1:74" x14ac:dyDescent="0.2">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sheetData>
  <mergeCells count="20">
    <mergeCell ref="B53:Q53"/>
    <mergeCell ref="A1:A2"/>
    <mergeCell ref="B48:Q48"/>
    <mergeCell ref="B49:Q49"/>
    <mergeCell ref="B50:Q50"/>
    <mergeCell ref="B51:Q51"/>
    <mergeCell ref="B52:R52"/>
    <mergeCell ref="AM3:AX3"/>
    <mergeCell ref="AY3:BJ3"/>
    <mergeCell ref="BK3:BV3"/>
    <mergeCell ref="B1:AL1"/>
    <mergeCell ref="C3:N3"/>
    <mergeCell ref="O3:Z3"/>
    <mergeCell ref="AA3:AL3"/>
    <mergeCell ref="B58:Q58"/>
    <mergeCell ref="B59:Q59"/>
    <mergeCell ref="B60:Q60"/>
    <mergeCell ref="B55:Q55"/>
    <mergeCell ref="B56:Q56"/>
    <mergeCell ref="B57:Q57"/>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3"/>
  <sheetViews>
    <sheetView workbookViewId="0">
      <pane xSplit="2" ySplit="4" topLeftCell="AU5" activePane="bottomRight" state="frozen"/>
      <selection activeCell="BF63" sqref="BF63"/>
      <selection pane="topRight" activeCell="BF63" sqref="BF63"/>
      <selection pane="bottomLeft" activeCell="BF63" sqref="BF63"/>
      <selection pane="bottomRight" activeCell="BB52" sqref="BB52"/>
    </sheetView>
  </sheetViews>
  <sheetFormatPr defaultColWidth="8.5703125" defaultRowHeight="11.25" x14ac:dyDescent="0.2"/>
  <cols>
    <col min="1" max="1" width="11.5703125" style="162" customWidth="1"/>
    <col min="2" max="2" width="35.42578125" style="153" customWidth="1"/>
    <col min="3" max="50" width="6.5703125" style="153" customWidth="1"/>
    <col min="51" max="55" width="6.5703125" style="494" customWidth="1"/>
    <col min="56" max="58" width="6.5703125" style="645" customWidth="1"/>
    <col min="59" max="62" width="6.5703125" style="494" customWidth="1"/>
    <col min="63" max="74" width="6.5703125" style="153" customWidth="1"/>
    <col min="75" max="16384" width="8.5703125" style="153"/>
  </cols>
  <sheetData>
    <row r="1" spans="1:74" ht="13.35" customHeight="1" x14ac:dyDescent="0.2">
      <c r="A1" s="792" t="s">
        <v>995</v>
      </c>
      <c r="B1" s="816" t="s">
        <v>1122</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row>
    <row r="2" spans="1:74" ht="12.75" x14ac:dyDescent="0.2">
      <c r="A2" s="793"/>
      <c r="B2" s="541" t="str">
        <f>"U.S. Energy Information Administration  |  Short-Term Energy Outlook  - "&amp;Dates!D1</f>
        <v>U.S. Energy Information Administration  |  Short-Term Energy Outlook  - July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row>
    <row r="3" spans="1:74" s="12" customFormat="1" ht="12.75" x14ac:dyDescent="0.2">
      <c r="A3" s="14"/>
      <c r="B3" s="15"/>
      <c r="C3" s="801">
        <f>Dates!D3</f>
        <v>2014</v>
      </c>
      <c r="D3" s="797"/>
      <c r="E3" s="797"/>
      <c r="F3" s="797"/>
      <c r="G3" s="797"/>
      <c r="H3" s="797"/>
      <c r="I3" s="797"/>
      <c r="J3" s="797"/>
      <c r="K3" s="797"/>
      <c r="L3" s="797"/>
      <c r="M3" s="797"/>
      <c r="N3" s="798"/>
      <c r="O3" s="801">
        <f>C3+1</f>
        <v>2015</v>
      </c>
      <c r="P3" s="802"/>
      <c r="Q3" s="802"/>
      <c r="R3" s="802"/>
      <c r="S3" s="802"/>
      <c r="T3" s="802"/>
      <c r="U3" s="802"/>
      <c r="V3" s="802"/>
      <c r="W3" s="802"/>
      <c r="X3" s="797"/>
      <c r="Y3" s="797"/>
      <c r="Z3" s="798"/>
      <c r="AA3" s="794">
        <f>O3+1</f>
        <v>2016</v>
      </c>
      <c r="AB3" s="797"/>
      <c r="AC3" s="797"/>
      <c r="AD3" s="797"/>
      <c r="AE3" s="797"/>
      <c r="AF3" s="797"/>
      <c r="AG3" s="797"/>
      <c r="AH3" s="797"/>
      <c r="AI3" s="797"/>
      <c r="AJ3" s="797"/>
      <c r="AK3" s="797"/>
      <c r="AL3" s="798"/>
      <c r="AM3" s="794">
        <f>AA3+1</f>
        <v>2017</v>
      </c>
      <c r="AN3" s="797"/>
      <c r="AO3" s="797"/>
      <c r="AP3" s="797"/>
      <c r="AQ3" s="797"/>
      <c r="AR3" s="797"/>
      <c r="AS3" s="797"/>
      <c r="AT3" s="797"/>
      <c r="AU3" s="797"/>
      <c r="AV3" s="797"/>
      <c r="AW3" s="797"/>
      <c r="AX3" s="798"/>
      <c r="AY3" s="794">
        <f>AM3+1</f>
        <v>2018</v>
      </c>
      <c r="AZ3" s="795"/>
      <c r="BA3" s="795"/>
      <c r="BB3" s="795"/>
      <c r="BC3" s="795"/>
      <c r="BD3" s="795"/>
      <c r="BE3" s="795"/>
      <c r="BF3" s="795"/>
      <c r="BG3" s="795"/>
      <c r="BH3" s="795"/>
      <c r="BI3" s="795"/>
      <c r="BJ3" s="796"/>
      <c r="BK3" s="794">
        <f>AY3+1</f>
        <v>2019</v>
      </c>
      <c r="BL3" s="797"/>
      <c r="BM3" s="797"/>
      <c r="BN3" s="797"/>
      <c r="BO3" s="797"/>
      <c r="BP3" s="797"/>
      <c r="BQ3" s="797"/>
      <c r="BR3" s="797"/>
      <c r="BS3" s="797"/>
      <c r="BT3" s="797"/>
      <c r="BU3" s="797"/>
      <c r="BV3" s="79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BG5" s="645"/>
      <c r="BK5" s="411"/>
      <c r="BL5" s="411"/>
      <c r="BM5" s="411"/>
      <c r="BN5" s="411"/>
      <c r="BO5" s="411"/>
      <c r="BP5" s="411"/>
      <c r="BQ5" s="411"/>
      <c r="BR5" s="411"/>
      <c r="BS5" s="411"/>
      <c r="BT5" s="411"/>
      <c r="BU5" s="411"/>
      <c r="BV5" s="411"/>
    </row>
    <row r="6" spans="1:74" ht="11.1" customHeight="1" x14ac:dyDescent="0.2">
      <c r="A6" s="162" t="s">
        <v>498</v>
      </c>
      <c r="B6" s="172" t="s">
        <v>512</v>
      </c>
      <c r="C6" s="252">
        <v>20.300518129</v>
      </c>
      <c r="D6" s="252">
        <v>20.389586142999999</v>
      </c>
      <c r="E6" s="252">
        <v>20.650015516</v>
      </c>
      <c r="F6" s="252">
        <v>21.100466000000001</v>
      </c>
      <c r="G6" s="252">
        <v>20.908586547999999</v>
      </c>
      <c r="H6" s="252">
        <v>21.381001999999999</v>
      </c>
      <c r="I6" s="252">
        <v>21.468718386999999</v>
      </c>
      <c r="J6" s="252">
        <v>21.536980031999999</v>
      </c>
      <c r="K6" s="252">
        <v>21.639997000000001</v>
      </c>
      <c r="L6" s="252">
        <v>21.990202774</v>
      </c>
      <c r="M6" s="252">
        <v>22.152458332999998</v>
      </c>
      <c r="N6" s="252">
        <v>22.460414226000001</v>
      </c>
      <c r="O6" s="252">
        <v>22.087171387000001</v>
      </c>
      <c r="P6" s="252">
        <v>22.424150142999999</v>
      </c>
      <c r="Q6" s="252">
        <v>22.385768419000001</v>
      </c>
      <c r="R6" s="252">
        <v>22.174077</v>
      </c>
      <c r="S6" s="252">
        <v>21.758998290000001</v>
      </c>
      <c r="T6" s="252">
        <v>21.843735667000001</v>
      </c>
      <c r="U6" s="252">
        <v>22.453308676999999</v>
      </c>
      <c r="V6" s="252">
        <v>22.576156419</v>
      </c>
      <c r="W6" s="252">
        <v>22.116647666999999</v>
      </c>
      <c r="X6" s="252">
        <v>22.217736290000001</v>
      </c>
      <c r="Y6" s="252">
        <v>22.517631667</v>
      </c>
      <c r="Z6" s="252">
        <v>22.482161032</v>
      </c>
      <c r="AA6" s="252">
        <v>22.410667709999998</v>
      </c>
      <c r="AB6" s="252">
        <v>22.164873378999999</v>
      </c>
      <c r="AC6" s="252">
        <v>22.277597129</v>
      </c>
      <c r="AD6" s="252">
        <v>21.724188667</v>
      </c>
      <c r="AE6" s="252">
        <v>21.248624097</v>
      </c>
      <c r="AF6" s="252">
        <v>21.370222999999999</v>
      </c>
      <c r="AG6" s="252">
        <v>21.991441548000001</v>
      </c>
      <c r="AH6" s="252">
        <v>21.919605677</v>
      </c>
      <c r="AI6" s="252">
        <v>21.669360333</v>
      </c>
      <c r="AJ6" s="252">
        <v>21.998043902999999</v>
      </c>
      <c r="AK6" s="252">
        <v>22.506313333000001</v>
      </c>
      <c r="AL6" s="252">
        <v>21.982745387000001</v>
      </c>
      <c r="AM6" s="252">
        <v>22.160270161</v>
      </c>
      <c r="AN6" s="252">
        <v>22.573604143000001</v>
      </c>
      <c r="AO6" s="252">
        <v>22.558527999999999</v>
      </c>
      <c r="AP6" s="252">
        <v>22.064628333000002</v>
      </c>
      <c r="AQ6" s="252">
        <v>22.37979</v>
      </c>
      <c r="AR6" s="252">
        <v>22.761430666999999</v>
      </c>
      <c r="AS6" s="252">
        <v>22.726408710000001</v>
      </c>
      <c r="AT6" s="252">
        <v>22.845756258000002</v>
      </c>
      <c r="AU6" s="252">
        <v>22.538458333000001</v>
      </c>
      <c r="AV6" s="252">
        <v>23.291970452000001</v>
      </c>
      <c r="AW6" s="252">
        <v>24.203268999999999</v>
      </c>
      <c r="AX6" s="252">
        <v>24.037185935</v>
      </c>
      <c r="AY6" s="252">
        <v>23.775772</v>
      </c>
      <c r="AZ6" s="252">
        <v>23.861129714</v>
      </c>
      <c r="BA6" s="252">
        <v>24.212134773999999</v>
      </c>
      <c r="BB6" s="252">
        <v>24.627595544999998</v>
      </c>
      <c r="BC6" s="252">
        <v>25.128676243000001</v>
      </c>
      <c r="BD6" s="252">
        <v>25.216418554000001</v>
      </c>
      <c r="BE6" s="409">
        <v>25.406279247000001</v>
      </c>
      <c r="BF6" s="409">
        <v>25.629655760999999</v>
      </c>
      <c r="BG6" s="409">
        <v>25.653217612999999</v>
      </c>
      <c r="BH6" s="409">
        <v>25.922865124000001</v>
      </c>
      <c r="BI6" s="409">
        <v>26.261606110999999</v>
      </c>
      <c r="BJ6" s="409">
        <v>26.263195113999998</v>
      </c>
      <c r="BK6" s="409">
        <v>26.280429387000002</v>
      </c>
      <c r="BL6" s="409">
        <v>26.365018005</v>
      </c>
      <c r="BM6" s="409">
        <v>26.542226142000001</v>
      </c>
      <c r="BN6" s="409">
        <v>26.61887505</v>
      </c>
      <c r="BO6" s="409">
        <v>26.757191827</v>
      </c>
      <c r="BP6" s="409">
        <v>26.797082537000001</v>
      </c>
      <c r="BQ6" s="409">
        <v>26.878376908</v>
      </c>
      <c r="BR6" s="409">
        <v>26.945431746000001</v>
      </c>
      <c r="BS6" s="409">
        <v>26.932020593000001</v>
      </c>
      <c r="BT6" s="409">
        <v>27.126481471000002</v>
      </c>
      <c r="BU6" s="409">
        <v>27.365259006999999</v>
      </c>
      <c r="BV6" s="409">
        <v>27.357868538000002</v>
      </c>
    </row>
    <row r="7" spans="1:74" ht="11.1" customHeight="1" x14ac:dyDescent="0.2">
      <c r="A7" s="162" t="s">
        <v>262</v>
      </c>
      <c r="B7" s="173" t="s">
        <v>356</v>
      </c>
      <c r="C7" s="252">
        <v>4.3787640000000003</v>
      </c>
      <c r="D7" s="252">
        <v>4.409764</v>
      </c>
      <c r="E7" s="252">
        <v>4.4677639999999998</v>
      </c>
      <c r="F7" s="252">
        <v>4.3407640000000001</v>
      </c>
      <c r="G7" s="252">
        <v>4.1817640000000003</v>
      </c>
      <c r="H7" s="252">
        <v>4.3037640000000001</v>
      </c>
      <c r="I7" s="252">
        <v>4.3557639999999997</v>
      </c>
      <c r="J7" s="252">
        <v>4.2947639999999998</v>
      </c>
      <c r="K7" s="252">
        <v>4.3327640000000001</v>
      </c>
      <c r="L7" s="252">
        <v>4.5147640000000004</v>
      </c>
      <c r="M7" s="252">
        <v>4.5217640000000001</v>
      </c>
      <c r="N7" s="252">
        <v>4.627764</v>
      </c>
      <c r="O7" s="252">
        <v>4.7024869999999996</v>
      </c>
      <c r="P7" s="252">
        <v>4.743487</v>
      </c>
      <c r="Q7" s="252">
        <v>4.6324870000000002</v>
      </c>
      <c r="R7" s="252">
        <v>4.3004870000000004</v>
      </c>
      <c r="S7" s="252">
        <v>3.9994869999999998</v>
      </c>
      <c r="T7" s="252">
        <v>4.2044870000000003</v>
      </c>
      <c r="U7" s="252">
        <v>4.618487</v>
      </c>
      <c r="V7" s="252">
        <v>4.759487</v>
      </c>
      <c r="W7" s="252">
        <v>4.2994870000000001</v>
      </c>
      <c r="X7" s="252">
        <v>4.4194870000000002</v>
      </c>
      <c r="Y7" s="252">
        <v>4.6864869999999996</v>
      </c>
      <c r="Z7" s="252">
        <v>4.7734870000000003</v>
      </c>
      <c r="AA7" s="252">
        <v>4.8144869999999997</v>
      </c>
      <c r="AB7" s="252">
        <v>4.7344869999999997</v>
      </c>
      <c r="AC7" s="252">
        <v>4.6544869999999996</v>
      </c>
      <c r="AD7" s="252">
        <v>4.3164870000000004</v>
      </c>
      <c r="AE7" s="252">
        <v>3.6784870000000001</v>
      </c>
      <c r="AF7" s="252">
        <v>3.9794870000000002</v>
      </c>
      <c r="AG7" s="252">
        <v>4.6044869999999998</v>
      </c>
      <c r="AH7" s="252">
        <v>4.7424869999999997</v>
      </c>
      <c r="AI7" s="252">
        <v>4.7464870000000001</v>
      </c>
      <c r="AJ7" s="252">
        <v>4.8104870000000002</v>
      </c>
      <c r="AK7" s="252">
        <v>5.1324870000000002</v>
      </c>
      <c r="AL7" s="252">
        <v>4.9154869999999997</v>
      </c>
      <c r="AM7" s="252">
        <v>5.1144869999999996</v>
      </c>
      <c r="AN7" s="252">
        <v>5.134487</v>
      </c>
      <c r="AO7" s="252">
        <v>4.9144870000000003</v>
      </c>
      <c r="AP7" s="252">
        <v>4.4944870000000003</v>
      </c>
      <c r="AQ7" s="252">
        <v>4.6274870000000004</v>
      </c>
      <c r="AR7" s="252">
        <v>5.0164869999999997</v>
      </c>
      <c r="AS7" s="252">
        <v>4.937487</v>
      </c>
      <c r="AT7" s="252">
        <v>5.1114870000000003</v>
      </c>
      <c r="AU7" s="252">
        <v>4.9174870000000004</v>
      </c>
      <c r="AV7" s="252">
        <v>4.9394869999999997</v>
      </c>
      <c r="AW7" s="252">
        <v>5.267487</v>
      </c>
      <c r="AX7" s="252">
        <v>5.3644869999999996</v>
      </c>
      <c r="AY7" s="252">
        <v>5.1994870000000004</v>
      </c>
      <c r="AZ7" s="252">
        <v>4.908487</v>
      </c>
      <c r="BA7" s="252">
        <v>4.9074869999999997</v>
      </c>
      <c r="BB7" s="252">
        <v>5.2240054416000001</v>
      </c>
      <c r="BC7" s="252">
        <v>5.2927525464</v>
      </c>
      <c r="BD7" s="252">
        <v>5.2130003632999999</v>
      </c>
      <c r="BE7" s="409">
        <v>5.3201052688999999</v>
      </c>
      <c r="BF7" s="409">
        <v>5.3991025368000001</v>
      </c>
      <c r="BG7" s="409">
        <v>5.4634787953000004</v>
      </c>
      <c r="BH7" s="409">
        <v>5.4798959186999996</v>
      </c>
      <c r="BI7" s="409">
        <v>5.5227151429000001</v>
      </c>
      <c r="BJ7" s="409">
        <v>5.4944822127000004</v>
      </c>
      <c r="BK7" s="409">
        <v>5.5023174014</v>
      </c>
      <c r="BL7" s="409">
        <v>5.5430993622000004</v>
      </c>
      <c r="BM7" s="409">
        <v>5.4899710568</v>
      </c>
      <c r="BN7" s="409">
        <v>5.5016573425999997</v>
      </c>
      <c r="BO7" s="409">
        <v>5.4872525523000002</v>
      </c>
      <c r="BP7" s="409">
        <v>5.5131688190999997</v>
      </c>
      <c r="BQ7" s="409">
        <v>5.4970377585000003</v>
      </c>
      <c r="BR7" s="409">
        <v>5.5480714258999999</v>
      </c>
      <c r="BS7" s="409">
        <v>5.5953296936000001</v>
      </c>
      <c r="BT7" s="409">
        <v>5.5963818801</v>
      </c>
      <c r="BU7" s="409">
        <v>5.6191502251000003</v>
      </c>
      <c r="BV7" s="409">
        <v>5.5563865855000003</v>
      </c>
    </row>
    <row r="8" spans="1:74" ht="11.1" customHeight="1" x14ac:dyDescent="0.2">
      <c r="A8" s="162" t="s">
        <v>263</v>
      </c>
      <c r="B8" s="173" t="s">
        <v>357</v>
      </c>
      <c r="C8" s="252">
        <v>2.889535</v>
      </c>
      <c r="D8" s="252">
        <v>2.8985349999999999</v>
      </c>
      <c r="E8" s="252">
        <v>2.8795350000000002</v>
      </c>
      <c r="F8" s="252">
        <v>2.8725350000000001</v>
      </c>
      <c r="G8" s="252">
        <v>2.8885350000000001</v>
      </c>
      <c r="H8" s="252">
        <v>2.828535</v>
      </c>
      <c r="I8" s="252">
        <v>2.7745350000000002</v>
      </c>
      <c r="J8" s="252">
        <v>2.808535</v>
      </c>
      <c r="K8" s="252">
        <v>2.7825350000000002</v>
      </c>
      <c r="L8" s="252">
        <v>2.7515350000000001</v>
      </c>
      <c r="M8" s="252">
        <v>2.7435350000000001</v>
      </c>
      <c r="N8" s="252">
        <v>2.7375349999999998</v>
      </c>
      <c r="O8" s="252">
        <v>2.635643</v>
      </c>
      <c r="P8" s="252">
        <v>2.711643</v>
      </c>
      <c r="Q8" s="252">
        <v>2.6926429999999999</v>
      </c>
      <c r="R8" s="252">
        <v>2.5456430000000001</v>
      </c>
      <c r="S8" s="252">
        <v>2.5836429999999999</v>
      </c>
      <c r="T8" s="252">
        <v>2.6056430000000002</v>
      </c>
      <c r="U8" s="252">
        <v>2.6346430000000001</v>
      </c>
      <c r="V8" s="252">
        <v>2.6176430000000002</v>
      </c>
      <c r="W8" s="252">
        <v>2.6216430000000002</v>
      </c>
      <c r="X8" s="252">
        <v>2.6286429999999998</v>
      </c>
      <c r="Y8" s="252">
        <v>2.6116429999999999</v>
      </c>
      <c r="Z8" s="252">
        <v>2.6116429999999999</v>
      </c>
      <c r="AA8" s="252">
        <v>2.6093709999999999</v>
      </c>
      <c r="AB8" s="252">
        <v>2.5463710000000002</v>
      </c>
      <c r="AC8" s="252">
        <v>2.5383710000000002</v>
      </c>
      <c r="AD8" s="252">
        <v>2.5093709999999998</v>
      </c>
      <c r="AE8" s="252">
        <v>2.507371</v>
      </c>
      <c r="AF8" s="252">
        <v>2.531371</v>
      </c>
      <c r="AG8" s="252">
        <v>2.507371</v>
      </c>
      <c r="AH8" s="252">
        <v>2.495371</v>
      </c>
      <c r="AI8" s="252">
        <v>2.4463710000000001</v>
      </c>
      <c r="AJ8" s="252">
        <v>2.4233709999999999</v>
      </c>
      <c r="AK8" s="252">
        <v>2.4003709999999998</v>
      </c>
      <c r="AL8" s="252">
        <v>2.3603710000000002</v>
      </c>
      <c r="AM8" s="252">
        <v>2.3513709999999999</v>
      </c>
      <c r="AN8" s="252">
        <v>2.358371</v>
      </c>
      <c r="AO8" s="252">
        <v>2.354371</v>
      </c>
      <c r="AP8" s="252">
        <v>2.3393709999999999</v>
      </c>
      <c r="AQ8" s="252">
        <v>2.3443710000000002</v>
      </c>
      <c r="AR8" s="252">
        <v>2.3333710000000001</v>
      </c>
      <c r="AS8" s="252">
        <v>2.3053710000000001</v>
      </c>
      <c r="AT8" s="252">
        <v>2.2303709999999999</v>
      </c>
      <c r="AU8" s="252">
        <v>2.0263710000000001</v>
      </c>
      <c r="AV8" s="252">
        <v>2.197371</v>
      </c>
      <c r="AW8" s="252">
        <v>2.1433710000000001</v>
      </c>
      <c r="AX8" s="252">
        <v>2.144371</v>
      </c>
      <c r="AY8" s="252">
        <v>2.213371</v>
      </c>
      <c r="AZ8" s="252">
        <v>2.1753710000000002</v>
      </c>
      <c r="BA8" s="252">
        <v>2.140371</v>
      </c>
      <c r="BB8" s="252">
        <v>2.1655271039000001</v>
      </c>
      <c r="BC8" s="252">
        <v>2.1440236157000001</v>
      </c>
      <c r="BD8" s="252">
        <v>2.2117863190999998</v>
      </c>
      <c r="BE8" s="409">
        <v>2.2072944777000001</v>
      </c>
      <c r="BF8" s="409">
        <v>2.2030438236999998</v>
      </c>
      <c r="BG8" s="409">
        <v>2.1985461180999999</v>
      </c>
      <c r="BH8" s="409">
        <v>2.1999490057000002</v>
      </c>
      <c r="BI8" s="409">
        <v>2.1955973678</v>
      </c>
      <c r="BJ8" s="409">
        <v>2.1916056008</v>
      </c>
      <c r="BK8" s="409">
        <v>2.1901983860000001</v>
      </c>
      <c r="BL8" s="409">
        <v>2.1868191425000001</v>
      </c>
      <c r="BM8" s="409">
        <v>2.1822232854000001</v>
      </c>
      <c r="BN8" s="409">
        <v>2.1777711077999999</v>
      </c>
      <c r="BO8" s="409">
        <v>2.1736779744999999</v>
      </c>
      <c r="BP8" s="409">
        <v>2.1701499174999999</v>
      </c>
      <c r="BQ8" s="409">
        <v>2.1659524499999998</v>
      </c>
      <c r="BR8" s="409">
        <v>2.1619384197999998</v>
      </c>
      <c r="BS8" s="409">
        <v>2.1577497997999999</v>
      </c>
      <c r="BT8" s="409">
        <v>2.1537315910000001</v>
      </c>
      <c r="BU8" s="409">
        <v>2.149639182</v>
      </c>
      <c r="BV8" s="409">
        <v>2.1459443526999999</v>
      </c>
    </row>
    <row r="9" spans="1:74" ht="11.1" customHeight="1" x14ac:dyDescent="0.2">
      <c r="A9" s="162" t="s">
        <v>264</v>
      </c>
      <c r="B9" s="173" t="s">
        <v>358</v>
      </c>
      <c r="C9" s="252">
        <v>13.032219129</v>
      </c>
      <c r="D9" s="252">
        <v>13.081287143000001</v>
      </c>
      <c r="E9" s="252">
        <v>13.302716516</v>
      </c>
      <c r="F9" s="252">
        <v>13.887167</v>
      </c>
      <c r="G9" s="252">
        <v>13.838287548</v>
      </c>
      <c r="H9" s="252">
        <v>14.248703000000001</v>
      </c>
      <c r="I9" s="252">
        <v>14.338419387</v>
      </c>
      <c r="J9" s="252">
        <v>14.433681032000001</v>
      </c>
      <c r="K9" s="252">
        <v>14.524698000000001</v>
      </c>
      <c r="L9" s="252">
        <v>14.723903774</v>
      </c>
      <c r="M9" s="252">
        <v>14.887159333</v>
      </c>
      <c r="N9" s="252">
        <v>15.095115226000001</v>
      </c>
      <c r="O9" s="252">
        <v>14.749041387</v>
      </c>
      <c r="P9" s="252">
        <v>14.969020143</v>
      </c>
      <c r="Q9" s="252">
        <v>15.060638419</v>
      </c>
      <c r="R9" s="252">
        <v>15.327947</v>
      </c>
      <c r="S9" s="252">
        <v>15.17586829</v>
      </c>
      <c r="T9" s="252">
        <v>15.033605667</v>
      </c>
      <c r="U9" s="252">
        <v>15.200178677</v>
      </c>
      <c r="V9" s="252">
        <v>15.199026419000001</v>
      </c>
      <c r="W9" s="252">
        <v>15.195517667000001</v>
      </c>
      <c r="X9" s="252">
        <v>15.169606290000001</v>
      </c>
      <c r="Y9" s="252">
        <v>15.219501666999999</v>
      </c>
      <c r="Z9" s="252">
        <v>15.097031032</v>
      </c>
      <c r="AA9" s="252">
        <v>14.986809709999999</v>
      </c>
      <c r="AB9" s="252">
        <v>14.884015378999999</v>
      </c>
      <c r="AC9" s="252">
        <v>15.084739129000001</v>
      </c>
      <c r="AD9" s="252">
        <v>14.898330667</v>
      </c>
      <c r="AE9" s="252">
        <v>15.062766097000001</v>
      </c>
      <c r="AF9" s="252">
        <v>14.859365</v>
      </c>
      <c r="AG9" s="252">
        <v>14.879583547999999</v>
      </c>
      <c r="AH9" s="252">
        <v>14.681747677000001</v>
      </c>
      <c r="AI9" s="252">
        <v>14.476502332999999</v>
      </c>
      <c r="AJ9" s="252">
        <v>14.764185903</v>
      </c>
      <c r="AK9" s="252">
        <v>14.973455333</v>
      </c>
      <c r="AL9" s="252">
        <v>14.706887387</v>
      </c>
      <c r="AM9" s="252">
        <v>14.694412161000001</v>
      </c>
      <c r="AN9" s="252">
        <v>15.080746143000001</v>
      </c>
      <c r="AO9" s="252">
        <v>15.289669999999999</v>
      </c>
      <c r="AP9" s="252">
        <v>15.230770333000001</v>
      </c>
      <c r="AQ9" s="252">
        <v>15.407932000000001</v>
      </c>
      <c r="AR9" s="252">
        <v>15.411572667</v>
      </c>
      <c r="AS9" s="252">
        <v>15.483550709999999</v>
      </c>
      <c r="AT9" s="252">
        <v>15.503898258</v>
      </c>
      <c r="AU9" s="252">
        <v>15.594600333000001</v>
      </c>
      <c r="AV9" s="252">
        <v>16.155112452000001</v>
      </c>
      <c r="AW9" s="252">
        <v>16.792411000000001</v>
      </c>
      <c r="AX9" s="252">
        <v>16.528327935</v>
      </c>
      <c r="AY9" s="252">
        <v>16.362914</v>
      </c>
      <c r="AZ9" s="252">
        <v>16.777271714000001</v>
      </c>
      <c r="BA9" s="252">
        <v>17.164276774000001</v>
      </c>
      <c r="BB9" s="252">
        <v>17.238063</v>
      </c>
      <c r="BC9" s="252">
        <v>17.691900081</v>
      </c>
      <c r="BD9" s="252">
        <v>17.791631871</v>
      </c>
      <c r="BE9" s="409">
        <v>17.8788795</v>
      </c>
      <c r="BF9" s="409">
        <v>18.0275094</v>
      </c>
      <c r="BG9" s="409">
        <v>17.991192699999999</v>
      </c>
      <c r="BH9" s="409">
        <v>18.2430202</v>
      </c>
      <c r="BI9" s="409">
        <v>18.543293599999998</v>
      </c>
      <c r="BJ9" s="409">
        <v>18.577107300000002</v>
      </c>
      <c r="BK9" s="409">
        <v>18.5879136</v>
      </c>
      <c r="BL9" s="409">
        <v>18.635099499999999</v>
      </c>
      <c r="BM9" s="409">
        <v>18.8700318</v>
      </c>
      <c r="BN9" s="409">
        <v>18.9394466</v>
      </c>
      <c r="BO9" s="409">
        <v>19.096261299999998</v>
      </c>
      <c r="BP9" s="409">
        <v>19.113763800000001</v>
      </c>
      <c r="BQ9" s="409">
        <v>19.2153867</v>
      </c>
      <c r="BR9" s="409">
        <v>19.235421899999999</v>
      </c>
      <c r="BS9" s="409">
        <v>19.178941099999999</v>
      </c>
      <c r="BT9" s="409">
        <v>19.376367999999999</v>
      </c>
      <c r="BU9" s="409">
        <v>19.596469599999999</v>
      </c>
      <c r="BV9" s="409">
        <v>19.655537599999999</v>
      </c>
    </row>
    <row r="10" spans="1:74" ht="11.1" customHeight="1" x14ac:dyDescent="0.2">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223"/>
      <c r="AZ10" s="223"/>
      <c r="BA10" s="223"/>
      <c r="BB10" s="223"/>
      <c r="BC10" s="223"/>
      <c r="BD10" s="223"/>
      <c r="BE10" s="410"/>
      <c r="BF10" s="410"/>
      <c r="BG10" s="410"/>
      <c r="BH10" s="410"/>
      <c r="BI10" s="410"/>
      <c r="BJ10" s="410"/>
      <c r="BK10" s="410"/>
      <c r="BL10" s="410"/>
      <c r="BM10" s="410"/>
      <c r="BN10" s="410"/>
      <c r="BO10" s="410"/>
      <c r="BP10" s="410"/>
      <c r="BQ10" s="410"/>
      <c r="BR10" s="410"/>
      <c r="BS10" s="410"/>
      <c r="BT10" s="410"/>
      <c r="BU10" s="410"/>
      <c r="BV10" s="410"/>
    </row>
    <row r="11" spans="1:74" ht="11.1" customHeight="1" x14ac:dyDescent="0.2">
      <c r="A11" s="162" t="s">
        <v>497</v>
      </c>
      <c r="B11" s="172" t="s">
        <v>513</v>
      </c>
      <c r="C11" s="252">
        <v>4.5158259999999997</v>
      </c>
      <c r="D11" s="252">
        <v>4.5795729999999999</v>
      </c>
      <c r="E11" s="252">
        <v>4.541569</v>
      </c>
      <c r="F11" s="252">
        <v>4.8050129999999998</v>
      </c>
      <c r="G11" s="252">
        <v>5.2220820000000003</v>
      </c>
      <c r="H11" s="252">
        <v>5.4596900000000002</v>
      </c>
      <c r="I11" s="252">
        <v>5.4123559999999999</v>
      </c>
      <c r="J11" s="252">
        <v>5.6653310000000001</v>
      </c>
      <c r="K11" s="252">
        <v>5.5840339999999999</v>
      </c>
      <c r="L11" s="252">
        <v>5.7386350000000004</v>
      </c>
      <c r="M11" s="252">
        <v>5.2722340000000001</v>
      </c>
      <c r="N11" s="252">
        <v>5.1538919999999999</v>
      </c>
      <c r="O11" s="252">
        <v>5.0148020000000004</v>
      </c>
      <c r="P11" s="252">
        <v>4.9408960000000004</v>
      </c>
      <c r="Q11" s="252">
        <v>4.9056160000000002</v>
      </c>
      <c r="R11" s="252">
        <v>5.1896940000000003</v>
      </c>
      <c r="S11" s="252">
        <v>5.417554</v>
      </c>
      <c r="T11" s="252">
        <v>5.6592469999999997</v>
      </c>
      <c r="U11" s="252">
        <v>5.55701</v>
      </c>
      <c r="V11" s="252">
        <v>5.8222620000000003</v>
      </c>
      <c r="W11" s="252">
        <v>5.5856469999999998</v>
      </c>
      <c r="X11" s="252">
        <v>5.7236570000000002</v>
      </c>
      <c r="Y11" s="252">
        <v>5.3089000000000004</v>
      </c>
      <c r="Z11" s="252">
        <v>5.2497480000000003</v>
      </c>
      <c r="AA11" s="252">
        <v>4.8268380000000004</v>
      </c>
      <c r="AB11" s="252">
        <v>4.7228709999999996</v>
      </c>
      <c r="AC11" s="252">
        <v>4.6788090000000002</v>
      </c>
      <c r="AD11" s="252">
        <v>5.2024699999999999</v>
      </c>
      <c r="AE11" s="252">
        <v>5.5556169999999998</v>
      </c>
      <c r="AF11" s="252">
        <v>5.472855</v>
      </c>
      <c r="AG11" s="252">
        <v>5.6328120000000004</v>
      </c>
      <c r="AH11" s="252">
        <v>5.5902820000000002</v>
      </c>
      <c r="AI11" s="252">
        <v>5.7058109999999997</v>
      </c>
      <c r="AJ11" s="252">
        <v>5.4842969999999998</v>
      </c>
      <c r="AK11" s="252">
        <v>5.3594559999999998</v>
      </c>
      <c r="AL11" s="252">
        <v>5.1121660000000002</v>
      </c>
      <c r="AM11" s="252">
        <v>4.9688949999999998</v>
      </c>
      <c r="AN11" s="252">
        <v>4.9478949999999999</v>
      </c>
      <c r="AO11" s="252">
        <v>4.8188950000000004</v>
      </c>
      <c r="AP11" s="252">
        <v>5.0988949999999997</v>
      </c>
      <c r="AQ11" s="252">
        <v>5.4528949999999998</v>
      </c>
      <c r="AR11" s="252">
        <v>5.6428950000000002</v>
      </c>
      <c r="AS11" s="252">
        <v>5.7178950000000004</v>
      </c>
      <c r="AT11" s="252">
        <v>5.5918950000000001</v>
      </c>
      <c r="AU11" s="252">
        <v>5.7968950000000001</v>
      </c>
      <c r="AV11" s="252">
        <v>5.5908949999999997</v>
      </c>
      <c r="AW11" s="252">
        <v>5.3008949999999997</v>
      </c>
      <c r="AX11" s="252">
        <v>5.0398949999999996</v>
      </c>
      <c r="AY11" s="252">
        <v>4.9048949999999998</v>
      </c>
      <c r="AZ11" s="252">
        <v>4.8228949999999999</v>
      </c>
      <c r="BA11" s="252">
        <v>4.8418950000000001</v>
      </c>
      <c r="BB11" s="252">
        <v>5.4371617130000001</v>
      </c>
      <c r="BC11" s="252">
        <v>5.8665791802999996</v>
      </c>
      <c r="BD11" s="252">
        <v>5.8097041904999998</v>
      </c>
      <c r="BE11" s="409">
        <v>5.8944695864999996</v>
      </c>
      <c r="BF11" s="409">
        <v>5.7855017459000004</v>
      </c>
      <c r="BG11" s="409">
        <v>5.9774248253</v>
      </c>
      <c r="BH11" s="409">
        <v>5.7658908030999996</v>
      </c>
      <c r="BI11" s="409">
        <v>5.4773287634000001</v>
      </c>
      <c r="BJ11" s="409">
        <v>5.2548157827999997</v>
      </c>
      <c r="BK11" s="409">
        <v>5.2236203575999998</v>
      </c>
      <c r="BL11" s="409">
        <v>5.1333083118999996</v>
      </c>
      <c r="BM11" s="409">
        <v>5.2552878593000001</v>
      </c>
      <c r="BN11" s="409">
        <v>5.7595158847999999</v>
      </c>
      <c r="BO11" s="409">
        <v>6.2228603884</v>
      </c>
      <c r="BP11" s="409">
        <v>6.1699130459999996</v>
      </c>
      <c r="BQ11" s="409">
        <v>6.2412737204999997</v>
      </c>
      <c r="BR11" s="409">
        <v>6.1187571729999997</v>
      </c>
      <c r="BS11" s="409">
        <v>6.3366265811</v>
      </c>
      <c r="BT11" s="409">
        <v>6.1163763446999999</v>
      </c>
      <c r="BU11" s="409">
        <v>5.8282201507</v>
      </c>
      <c r="BV11" s="409">
        <v>5.6043112764999998</v>
      </c>
    </row>
    <row r="12" spans="1:74" ht="11.1" customHeight="1" x14ac:dyDescent="0.2">
      <c r="A12" s="162" t="s">
        <v>265</v>
      </c>
      <c r="B12" s="173" t="s">
        <v>359</v>
      </c>
      <c r="C12" s="252">
        <v>0.70273399999999997</v>
      </c>
      <c r="D12" s="252">
        <v>0.70419100000000001</v>
      </c>
      <c r="E12" s="252">
        <v>0.69369700000000001</v>
      </c>
      <c r="F12" s="252">
        <v>0.68198199999999998</v>
      </c>
      <c r="G12" s="252">
        <v>0.71514599999999995</v>
      </c>
      <c r="H12" s="252">
        <v>0.72609699999999999</v>
      </c>
      <c r="I12" s="252">
        <v>0.72428700000000001</v>
      </c>
      <c r="J12" s="252">
        <v>0.72947899999999999</v>
      </c>
      <c r="K12" s="252">
        <v>0.74607400000000001</v>
      </c>
      <c r="L12" s="252">
        <v>0.74864200000000003</v>
      </c>
      <c r="M12" s="252">
        <v>0.73086799999999996</v>
      </c>
      <c r="N12" s="252">
        <v>0.70862999999999998</v>
      </c>
      <c r="O12" s="252">
        <v>0.70062800000000003</v>
      </c>
      <c r="P12" s="252">
        <v>0.69121500000000002</v>
      </c>
      <c r="Q12" s="252">
        <v>0.69386899999999996</v>
      </c>
      <c r="R12" s="252">
        <v>0.70366499999999998</v>
      </c>
      <c r="S12" s="252">
        <v>0.70474300000000001</v>
      </c>
      <c r="T12" s="252">
        <v>0.723001</v>
      </c>
      <c r="U12" s="252">
        <v>0.71855999999999998</v>
      </c>
      <c r="V12" s="252">
        <v>0.72160400000000002</v>
      </c>
      <c r="W12" s="252">
        <v>0.71865100000000004</v>
      </c>
      <c r="X12" s="252">
        <v>0.72899899999999995</v>
      </c>
      <c r="Y12" s="252">
        <v>0.72254399999999996</v>
      </c>
      <c r="Z12" s="252">
        <v>0.69659700000000002</v>
      </c>
      <c r="AA12" s="252">
        <v>0.69238</v>
      </c>
      <c r="AB12" s="252">
        <v>0.70038</v>
      </c>
      <c r="AC12" s="252">
        <v>0.70038</v>
      </c>
      <c r="AD12" s="252">
        <v>0.71138000000000001</v>
      </c>
      <c r="AE12" s="252">
        <v>0.70138</v>
      </c>
      <c r="AF12" s="252">
        <v>0.70638000000000001</v>
      </c>
      <c r="AG12" s="252">
        <v>0.71638000000000002</v>
      </c>
      <c r="AH12" s="252">
        <v>0.72738000000000003</v>
      </c>
      <c r="AI12" s="252">
        <v>0.73638000000000003</v>
      </c>
      <c r="AJ12" s="252">
        <v>0.73038000000000003</v>
      </c>
      <c r="AK12" s="252">
        <v>0.72138000000000002</v>
      </c>
      <c r="AL12" s="252">
        <v>0.68237999999999999</v>
      </c>
      <c r="AM12" s="252">
        <v>0.67937999999999998</v>
      </c>
      <c r="AN12" s="252">
        <v>0.66737999999999997</v>
      </c>
      <c r="AO12" s="252">
        <v>0.66437999999999997</v>
      </c>
      <c r="AP12" s="252">
        <v>0.65337999999999996</v>
      </c>
      <c r="AQ12" s="252">
        <v>0.67837999999999998</v>
      </c>
      <c r="AR12" s="252">
        <v>0.67237999999999998</v>
      </c>
      <c r="AS12" s="252">
        <v>0.67937999999999998</v>
      </c>
      <c r="AT12" s="252">
        <v>0.66337999999999997</v>
      </c>
      <c r="AU12" s="252">
        <v>0.68037999999999998</v>
      </c>
      <c r="AV12" s="252">
        <v>0.70338000000000001</v>
      </c>
      <c r="AW12" s="252">
        <v>0.70438000000000001</v>
      </c>
      <c r="AX12" s="252">
        <v>0.68837999999999999</v>
      </c>
      <c r="AY12" s="252">
        <v>0.67837999999999998</v>
      </c>
      <c r="AZ12" s="252">
        <v>0.66437999999999997</v>
      </c>
      <c r="BA12" s="252">
        <v>0.66437999999999997</v>
      </c>
      <c r="BB12" s="252">
        <v>0.68254217694999997</v>
      </c>
      <c r="BC12" s="252">
        <v>0.68995413875</v>
      </c>
      <c r="BD12" s="252">
        <v>0.66418711992000001</v>
      </c>
      <c r="BE12" s="409">
        <v>0.67203786350000005</v>
      </c>
      <c r="BF12" s="409">
        <v>0.65665834229999998</v>
      </c>
      <c r="BG12" s="409">
        <v>0.67331102856000002</v>
      </c>
      <c r="BH12" s="409">
        <v>0.69519320755000003</v>
      </c>
      <c r="BI12" s="409">
        <v>0.69590846964999997</v>
      </c>
      <c r="BJ12" s="409">
        <v>0.68075162317000004</v>
      </c>
      <c r="BK12" s="409">
        <v>0.65764751496999996</v>
      </c>
      <c r="BL12" s="409">
        <v>0.64041640194000005</v>
      </c>
      <c r="BM12" s="409">
        <v>0.65602468347999998</v>
      </c>
      <c r="BN12" s="409">
        <v>0.67520602991000001</v>
      </c>
      <c r="BO12" s="409">
        <v>0.68220176859000003</v>
      </c>
      <c r="BP12" s="409">
        <v>0.65682362726999999</v>
      </c>
      <c r="BQ12" s="409">
        <v>0.66478024819000003</v>
      </c>
      <c r="BR12" s="409">
        <v>0.65046600427000001</v>
      </c>
      <c r="BS12" s="409">
        <v>0.66653141657000003</v>
      </c>
      <c r="BT12" s="409">
        <v>0.68757211171999999</v>
      </c>
      <c r="BU12" s="409">
        <v>0.68806393998000004</v>
      </c>
      <c r="BV12" s="409">
        <v>0.67344527423</v>
      </c>
    </row>
    <row r="13" spans="1:74" ht="11.1" customHeight="1" x14ac:dyDescent="0.2">
      <c r="A13" s="162" t="s">
        <v>266</v>
      </c>
      <c r="B13" s="173" t="s">
        <v>360</v>
      </c>
      <c r="C13" s="252">
        <v>2.3283930000000002</v>
      </c>
      <c r="D13" s="252">
        <v>2.3706320000000001</v>
      </c>
      <c r="E13" s="252">
        <v>2.3639019999999999</v>
      </c>
      <c r="F13" s="252">
        <v>2.6888619999999999</v>
      </c>
      <c r="G13" s="252">
        <v>3.062214</v>
      </c>
      <c r="H13" s="252">
        <v>3.2368549999999998</v>
      </c>
      <c r="I13" s="252">
        <v>3.2198690000000001</v>
      </c>
      <c r="J13" s="252">
        <v>3.448747</v>
      </c>
      <c r="K13" s="252">
        <v>3.3522150000000002</v>
      </c>
      <c r="L13" s="252">
        <v>3.4905330000000001</v>
      </c>
      <c r="M13" s="252">
        <v>3.0489190000000002</v>
      </c>
      <c r="N13" s="252">
        <v>2.943378</v>
      </c>
      <c r="O13" s="252">
        <v>2.791712</v>
      </c>
      <c r="P13" s="252">
        <v>2.7408380000000001</v>
      </c>
      <c r="Q13" s="252">
        <v>2.710658</v>
      </c>
      <c r="R13" s="252">
        <v>3.0023369999999998</v>
      </c>
      <c r="S13" s="252">
        <v>3.2437930000000001</v>
      </c>
      <c r="T13" s="252">
        <v>3.4571529999999999</v>
      </c>
      <c r="U13" s="252">
        <v>3.422231</v>
      </c>
      <c r="V13" s="252">
        <v>3.674566</v>
      </c>
      <c r="W13" s="252">
        <v>3.3986170000000002</v>
      </c>
      <c r="X13" s="252">
        <v>3.5206840000000001</v>
      </c>
      <c r="Y13" s="252">
        <v>3.1207880000000001</v>
      </c>
      <c r="Z13" s="252">
        <v>3.079615</v>
      </c>
      <c r="AA13" s="252">
        <v>2.718216</v>
      </c>
      <c r="AB13" s="252">
        <v>2.6182159999999999</v>
      </c>
      <c r="AC13" s="252">
        <v>2.6112160000000002</v>
      </c>
      <c r="AD13" s="252">
        <v>3.125216</v>
      </c>
      <c r="AE13" s="252">
        <v>3.492216</v>
      </c>
      <c r="AF13" s="252">
        <v>3.4452159999999998</v>
      </c>
      <c r="AG13" s="252">
        <v>3.6312160000000002</v>
      </c>
      <c r="AH13" s="252">
        <v>3.5902159999999999</v>
      </c>
      <c r="AI13" s="252">
        <v>3.673216</v>
      </c>
      <c r="AJ13" s="252">
        <v>3.4702160000000002</v>
      </c>
      <c r="AK13" s="252">
        <v>3.3402159999999999</v>
      </c>
      <c r="AL13" s="252">
        <v>3.1402160000000001</v>
      </c>
      <c r="AM13" s="252">
        <v>2.984216</v>
      </c>
      <c r="AN13" s="252">
        <v>2.9672160000000001</v>
      </c>
      <c r="AO13" s="252">
        <v>2.9132159999999998</v>
      </c>
      <c r="AP13" s="252">
        <v>3.1512159999999998</v>
      </c>
      <c r="AQ13" s="252">
        <v>3.4902160000000002</v>
      </c>
      <c r="AR13" s="252">
        <v>3.669216</v>
      </c>
      <c r="AS13" s="252">
        <v>3.7402160000000002</v>
      </c>
      <c r="AT13" s="252">
        <v>3.617216</v>
      </c>
      <c r="AU13" s="252">
        <v>3.835216</v>
      </c>
      <c r="AV13" s="252">
        <v>3.5922160000000001</v>
      </c>
      <c r="AW13" s="252">
        <v>3.3072159999999999</v>
      </c>
      <c r="AX13" s="252">
        <v>3.0682160000000001</v>
      </c>
      <c r="AY13" s="252">
        <v>2.927216</v>
      </c>
      <c r="AZ13" s="252">
        <v>2.9302160000000002</v>
      </c>
      <c r="BA13" s="252">
        <v>2.9712160000000001</v>
      </c>
      <c r="BB13" s="252">
        <v>3.4371171216</v>
      </c>
      <c r="BC13" s="252">
        <v>3.8561647661</v>
      </c>
      <c r="BD13" s="252">
        <v>3.8456811666999999</v>
      </c>
      <c r="BE13" s="409">
        <v>3.9244675083999998</v>
      </c>
      <c r="BF13" s="409">
        <v>3.8149385422000002</v>
      </c>
      <c r="BG13" s="409">
        <v>4.0193529114000004</v>
      </c>
      <c r="BH13" s="409">
        <v>3.7719767499999999</v>
      </c>
      <c r="BI13" s="409">
        <v>3.4820529043000001</v>
      </c>
      <c r="BJ13" s="409">
        <v>3.2445355555000002</v>
      </c>
      <c r="BK13" s="409">
        <v>3.2547204564999999</v>
      </c>
      <c r="BL13" s="409">
        <v>3.2559294202000002</v>
      </c>
      <c r="BM13" s="409">
        <v>3.2837059164000002</v>
      </c>
      <c r="BN13" s="409">
        <v>3.7652857041000001</v>
      </c>
      <c r="BO13" s="409">
        <v>4.2186493803999996</v>
      </c>
      <c r="BP13" s="409">
        <v>4.2113448721999998</v>
      </c>
      <c r="BQ13" s="409">
        <v>4.2767579643999998</v>
      </c>
      <c r="BR13" s="409">
        <v>4.1525764531</v>
      </c>
      <c r="BS13" s="409">
        <v>4.3833278411999999</v>
      </c>
      <c r="BT13" s="409">
        <v>4.1279470002999998</v>
      </c>
      <c r="BU13" s="409">
        <v>3.8388801602</v>
      </c>
      <c r="BV13" s="409">
        <v>3.5997544386000002</v>
      </c>
    </row>
    <row r="14" spans="1:74" ht="11.1" customHeight="1" x14ac:dyDescent="0.2">
      <c r="A14" s="162" t="s">
        <v>267</v>
      </c>
      <c r="B14" s="173" t="s">
        <v>361</v>
      </c>
      <c r="C14" s="252">
        <v>1.0394410000000001</v>
      </c>
      <c r="D14" s="252">
        <v>1.0284279999999999</v>
      </c>
      <c r="E14" s="252">
        <v>1.003039</v>
      </c>
      <c r="F14" s="252">
        <v>0.96050899999999995</v>
      </c>
      <c r="G14" s="252">
        <v>0.97455099999999995</v>
      </c>
      <c r="H14" s="252">
        <v>1.0342610000000001</v>
      </c>
      <c r="I14" s="252">
        <v>0.99405100000000002</v>
      </c>
      <c r="J14" s="252">
        <v>1.0249509999999999</v>
      </c>
      <c r="K14" s="252">
        <v>1.0189509999999999</v>
      </c>
      <c r="L14" s="252">
        <v>1.0279510000000001</v>
      </c>
      <c r="M14" s="252">
        <v>1.0274529999999999</v>
      </c>
      <c r="N14" s="252">
        <v>1.0334840000000001</v>
      </c>
      <c r="O14" s="252">
        <v>1.0609109999999999</v>
      </c>
      <c r="P14" s="252">
        <v>1.052951</v>
      </c>
      <c r="Q14" s="252">
        <v>1.046951</v>
      </c>
      <c r="R14" s="252">
        <v>1.050951</v>
      </c>
      <c r="S14" s="252">
        <v>1.050951</v>
      </c>
      <c r="T14" s="252">
        <v>1.032951</v>
      </c>
      <c r="U14" s="252">
        <v>0.97095100000000001</v>
      </c>
      <c r="V14" s="252">
        <v>0.99195100000000003</v>
      </c>
      <c r="W14" s="252">
        <v>1.032951</v>
      </c>
      <c r="X14" s="252">
        <v>1.0249509999999999</v>
      </c>
      <c r="Y14" s="252">
        <v>1.013951</v>
      </c>
      <c r="Z14" s="252">
        <v>1.0199510000000001</v>
      </c>
      <c r="AA14" s="252">
        <v>1.0109509999999999</v>
      </c>
      <c r="AB14" s="252">
        <v>0.97995100000000002</v>
      </c>
      <c r="AC14" s="252">
        <v>0.94195099999999998</v>
      </c>
      <c r="AD14" s="252">
        <v>0.93995099999999998</v>
      </c>
      <c r="AE14" s="252">
        <v>0.93095099999999997</v>
      </c>
      <c r="AF14" s="252">
        <v>0.91295099999999996</v>
      </c>
      <c r="AG14" s="252">
        <v>0.86795100000000003</v>
      </c>
      <c r="AH14" s="252">
        <v>0.85195100000000001</v>
      </c>
      <c r="AI14" s="252">
        <v>0.88395100000000004</v>
      </c>
      <c r="AJ14" s="252">
        <v>0.87195100000000003</v>
      </c>
      <c r="AK14" s="252">
        <v>0.87995100000000004</v>
      </c>
      <c r="AL14" s="252">
        <v>0.86195100000000002</v>
      </c>
      <c r="AM14" s="252">
        <v>0.88495100000000004</v>
      </c>
      <c r="AN14" s="252">
        <v>0.88895100000000005</v>
      </c>
      <c r="AO14" s="252">
        <v>0.82895099999999999</v>
      </c>
      <c r="AP14" s="252">
        <v>0.88295100000000004</v>
      </c>
      <c r="AQ14" s="252">
        <v>0.87595100000000004</v>
      </c>
      <c r="AR14" s="252">
        <v>0.88195100000000004</v>
      </c>
      <c r="AS14" s="252">
        <v>0.88095100000000004</v>
      </c>
      <c r="AT14" s="252">
        <v>0.88295100000000004</v>
      </c>
      <c r="AU14" s="252">
        <v>0.87595100000000004</v>
      </c>
      <c r="AV14" s="252">
        <v>0.88895100000000005</v>
      </c>
      <c r="AW14" s="252">
        <v>0.87195100000000003</v>
      </c>
      <c r="AX14" s="252">
        <v>0.85395100000000002</v>
      </c>
      <c r="AY14" s="252">
        <v>0.87895100000000004</v>
      </c>
      <c r="AZ14" s="252">
        <v>0.84895100000000001</v>
      </c>
      <c r="BA14" s="252">
        <v>0.79395099999999996</v>
      </c>
      <c r="BB14" s="252">
        <v>0.89097288401999997</v>
      </c>
      <c r="BC14" s="252">
        <v>0.89198959432000002</v>
      </c>
      <c r="BD14" s="252">
        <v>0.87709716810000005</v>
      </c>
      <c r="BE14" s="409">
        <v>0.87647314911999996</v>
      </c>
      <c r="BF14" s="409">
        <v>0.87851881093999995</v>
      </c>
      <c r="BG14" s="409">
        <v>0.87081308030000004</v>
      </c>
      <c r="BH14" s="409">
        <v>0.88388218073000002</v>
      </c>
      <c r="BI14" s="409">
        <v>0.87117890655999997</v>
      </c>
      <c r="BJ14" s="409">
        <v>0.89035907235</v>
      </c>
      <c r="BK14" s="409">
        <v>0.8800050009</v>
      </c>
      <c r="BL14" s="409">
        <v>0.84348180128000005</v>
      </c>
      <c r="BM14" s="409">
        <v>0.88506352961000001</v>
      </c>
      <c r="BN14" s="409">
        <v>0.88501270045000002</v>
      </c>
      <c r="BO14" s="409">
        <v>0.88602088680000002</v>
      </c>
      <c r="BP14" s="409">
        <v>0.87124974792999998</v>
      </c>
      <c r="BQ14" s="409">
        <v>0.87063458821999995</v>
      </c>
      <c r="BR14" s="409">
        <v>0.87265969471000004</v>
      </c>
      <c r="BS14" s="409">
        <v>0.86501578434000004</v>
      </c>
      <c r="BT14" s="409">
        <v>0.87798951318999996</v>
      </c>
      <c r="BU14" s="409">
        <v>0.86537398047000003</v>
      </c>
      <c r="BV14" s="409">
        <v>0.88442683688000001</v>
      </c>
    </row>
    <row r="15" spans="1:74" ht="11.1" customHeight="1" x14ac:dyDescent="0.2">
      <c r="A15" s="162" t="s">
        <v>268</v>
      </c>
      <c r="B15" s="173" t="s">
        <v>362</v>
      </c>
      <c r="C15" s="252">
        <v>0.44525799999999999</v>
      </c>
      <c r="D15" s="252">
        <v>0.47632200000000002</v>
      </c>
      <c r="E15" s="252">
        <v>0.480931</v>
      </c>
      <c r="F15" s="252">
        <v>0.47366000000000003</v>
      </c>
      <c r="G15" s="252">
        <v>0.47017100000000001</v>
      </c>
      <c r="H15" s="252">
        <v>0.46247700000000003</v>
      </c>
      <c r="I15" s="252">
        <v>0.47414899999999999</v>
      </c>
      <c r="J15" s="252">
        <v>0.46215400000000001</v>
      </c>
      <c r="K15" s="252">
        <v>0.46679399999999999</v>
      </c>
      <c r="L15" s="252">
        <v>0.47150900000000001</v>
      </c>
      <c r="M15" s="252">
        <v>0.46499400000000002</v>
      </c>
      <c r="N15" s="252">
        <v>0.46839999999999998</v>
      </c>
      <c r="O15" s="252">
        <v>0.46155099999999999</v>
      </c>
      <c r="P15" s="252">
        <v>0.45589200000000002</v>
      </c>
      <c r="Q15" s="252">
        <v>0.45413799999999999</v>
      </c>
      <c r="R15" s="252">
        <v>0.43274099999999999</v>
      </c>
      <c r="S15" s="252">
        <v>0.41806700000000002</v>
      </c>
      <c r="T15" s="252">
        <v>0.44614199999999998</v>
      </c>
      <c r="U15" s="252">
        <v>0.445268</v>
      </c>
      <c r="V15" s="252">
        <v>0.434141</v>
      </c>
      <c r="W15" s="252">
        <v>0.43542799999999998</v>
      </c>
      <c r="X15" s="252">
        <v>0.44902300000000001</v>
      </c>
      <c r="Y15" s="252">
        <v>0.45161699999999999</v>
      </c>
      <c r="Z15" s="252">
        <v>0.45358500000000002</v>
      </c>
      <c r="AA15" s="252">
        <v>0.40529100000000001</v>
      </c>
      <c r="AB15" s="252">
        <v>0.42432399999999998</v>
      </c>
      <c r="AC15" s="252">
        <v>0.42526199999999997</v>
      </c>
      <c r="AD15" s="252">
        <v>0.425923</v>
      </c>
      <c r="AE15" s="252">
        <v>0.43107000000000001</v>
      </c>
      <c r="AF15" s="252">
        <v>0.408308</v>
      </c>
      <c r="AG15" s="252">
        <v>0.417265</v>
      </c>
      <c r="AH15" s="252">
        <v>0.42073500000000003</v>
      </c>
      <c r="AI15" s="252">
        <v>0.41226400000000002</v>
      </c>
      <c r="AJ15" s="252">
        <v>0.41175</v>
      </c>
      <c r="AK15" s="252">
        <v>0.41790899999999997</v>
      </c>
      <c r="AL15" s="252">
        <v>0.42761900000000003</v>
      </c>
      <c r="AM15" s="252">
        <v>0.420348</v>
      </c>
      <c r="AN15" s="252">
        <v>0.424348</v>
      </c>
      <c r="AO15" s="252">
        <v>0.41234799999999999</v>
      </c>
      <c r="AP15" s="252">
        <v>0.41134799999999999</v>
      </c>
      <c r="AQ15" s="252">
        <v>0.40834799999999999</v>
      </c>
      <c r="AR15" s="252">
        <v>0.419348</v>
      </c>
      <c r="AS15" s="252">
        <v>0.417348</v>
      </c>
      <c r="AT15" s="252">
        <v>0.42834800000000001</v>
      </c>
      <c r="AU15" s="252">
        <v>0.40534799999999999</v>
      </c>
      <c r="AV15" s="252">
        <v>0.40634799999999999</v>
      </c>
      <c r="AW15" s="252">
        <v>0.417348</v>
      </c>
      <c r="AX15" s="252">
        <v>0.42934800000000001</v>
      </c>
      <c r="AY15" s="252">
        <v>0.420348</v>
      </c>
      <c r="AZ15" s="252">
        <v>0.37934800000000002</v>
      </c>
      <c r="BA15" s="252">
        <v>0.41234799999999999</v>
      </c>
      <c r="BB15" s="252">
        <v>0.42652953047999997</v>
      </c>
      <c r="BC15" s="252">
        <v>0.42847068112999998</v>
      </c>
      <c r="BD15" s="252">
        <v>0.42273873572999998</v>
      </c>
      <c r="BE15" s="409">
        <v>0.42149106551999999</v>
      </c>
      <c r="BF15" s="409">
        <v>0.43538605053000001</v>
      </c>
      <c r="BG15" s="409">
        <v>0.41394780504000001</v>
      </c>
      <c r="BH15" s="409">
        <v>0.41483866475999998</v>
      </c>
      <c r="BI15" s="409">
        <v>0.42818848284</v>
      </c>
      <c r="BJ15" s="409">
        <v>0.43916953178000001</v>
      </c>
      <c r="BK15" s="409">
        <v>0.43124738522</v>
      </c>
      <c r="BL15" s="409">
        <v>0.39348068843</v>
      </c>
      <c r="BM15" s="409">
        <v>0.43049372977</v>
      </c>
      <c r="BN15" s="409">
        <v>0.43401145036</v>
      </c>
      <c r="BO15" s="409">
        <v>0.43598835266000002</v>
      </c>
      <c r="BP15" s="409">
        <v>0.43049479853</v>
      </c>
      <c r="BQ15" s="409">
        <v>0.42910091970999997</v>
      </c>
      <c r="BR15" s="409">
        <v>0.44305502097999999</v>
      </c>
      <c r="BS15" s="409">
        <v>0.42175153900000001</v>
      </c>
      <c r="BT15" s="409">
        <v>0.42286771950000002</v>
      </c>
      <c r="BU15" s="409">
        <v>0.43590207002999998</v>
      </c>
      <c r="BV15" s="409">
        <v>0.44668472682999999</v>
      </c>
    </row>
    <row r="16" spans="1:74" ht="11.1" customHeight="1" x14ac:dyDescent="0.2">
      <c r="C16" s="223"/>
      <c r="D16" s="223"/>
      <c r="E16" s="223"/>
      <c r="F16" s="223"/>
      <c r="G16" s="223"/>
      <c r="H16" s="223"/>
      <c r="I16" s="223"/>
      <c r="J16" s="223"/>
      <c r="K16" s="223"/>
      <c r="L16" s="223"/>
      <c r="M16" s="223"/>
      <c r="N16" s="223"/>
      <c r="O16" s="223"/>
      <c r="P16" s="223"/>
      <c r="Q16" s="223"/>
      <c r="R16" s="223"/>
      <c r="S16" s="223"/>
      <c r="T16" s="223"/>
      <c r="U16" s="223"/>
      <c r="V16" s="223"/>
      <c r="W16" s="223"/>
      <c r="X16" s="223"/>
      <c r="Y16" s="223"/>
      <c r="Z16" s="223"/>
      <c r="AA16" s="223"/>
      <c r="AB16" s="223"/>
      <c r="AC16" s="223"/>
      <c r="AD16" s="223"/>
      <c r="AE16" s="223"/>
      <c r="AF16" s="223"/>
      <c r="AG16" s="223"/>
      <c r="AH16" s="223"/>
      <c r="AI16" s="223"/>
      <c r="AJ16" s="223"/>
      <c r="AK16" s="223"/>
      <c r="AL16" s="223"/>
      <c r="AM16" s="223"/>
      <c r="AN16" s="223"/>
      <c r="AO16" s="223"/>
      <c r="AP16" s="223"/>
      <c r="AQ16" s="223"/>
      <c r="AR16" s="223"/>
      <c r="AS16" s="223"/>
      <c r="AT16" s="223"/>
      <c r="AU16" s="223"/>
      <c r="AV16" s="223"/>
      <c r="AW16" s="223"/>
      <c r="AX16" s="223"/>
      <c r="AY16" s="223"/>
      <c r="AZ16" s="223"/>
      <c r="BA16" s="223"/>
      <c r="BB16" s="223"/>
      <c r="BC16" s="223"/>
      <c r="BD16" s="223"/>
      <c r="BE16" s="410"/>
      <c r="BF16" s="410"/>
      <c r="BG16" s="410"/>
      <c r="BH16" s="410"/>
      <c r="BI16" s="410"/>
      <c r="BJ16" s="410"/>
      <c r="BK16" s="410"/>
      <c r="BL16" s="410"/>
      <c r="BM16" s="410"/>
      <c r="BN16" s="410"/>
      <c r="BO16" s="410"/>
      <c r="BP16" s="410"/>
      <c r="BQ16" s="410"/>
      <c r="BR16" s="410"/>
      <c r="BS16" s="410"/>
      <c r="BT16" s="410"/>
      <c r="BU16" s="410"/>
      <c r="BV16" s="410"/>
    </row>
    <row r="17" spans="1:74" ht="11.1" customHeight="1" x14ac:dyDescent="0.2">
      <c r="A17" s="162" t="s">
        <v>364</v>
      </c>
      <c r="B17" s="172" t="s">
        <v>514</v>
      </c>
      <c r="C17" s="252">
        <v>3.9724569999999999</v>
      </c>
      <c r="D17" s="252">
        <v>4.0840730000000001</v>
      </c>
      <c r="E17" s="252">
        <v>4.0676800000000002</v>
      </c>
      <c r="F17" s="252">
        <v>3.968175</v>
      </c>
      <c r="G17" s="252">
        <v>3.7311290000000001</v>
      </c>
      <c r="H17" s="252">
        <v>3.6499139999999999</v>
      </c>
      <c r="I17" s="252">
        <v>3.8042549999999999</v>
      </c>
      <c r="J17" s="252">
        <v>3.4955859999999999</v>
      </c>
      <c r="K17" s="252">
        <v>3.7209970000000001</v>
      </c>
      <c r="L17" s="252">
        <v>3.946323</v>
      </c>
      <c r="M17" s="252">
        <v>3.9832920000000001</v>
      </c>
      <c r="N17" s="252">
        <v>4.0551279999999998</v>
      </c>
      <c r="O17" s="252">
        <v>3.9922909999999998</v>
      </c>
      <c r="P17" s="252">
        <v>3.9236460000000002</v>
      </c>
      <c r="Q17" s="252">
        <v>4.008642</v>
      </c>
      <c r="R17" s="252">
        <v>4.0719000000000003</v>
      </c>
      <c r="S17" s="252">
        <v>4.1262860000000003</v>
      </c>
      <c r="T17" s="252">
        <v>4.0172169999999996</v>
      </c>
      <c r="U17" s="252">
        <v>3.9907339999999998</v>
      </c>
      <c r="V17" s="252">
        <v>3.8999109999999999</v>
      </c>
      <c r="W17" s="252">
        <v>3.8979400000000002</v>
      </c>
      <c r="X17" s="252">
        <v>4.1231530000000003</v>
      </c>
      <c r="Y17" s="252">
        <v>4.1748500000000002</v>
      </c>
      <c r="Z17" s="252">
        <v>4.2240549999999999</v>
      </c>
      <c r="AA17" s="252">
        <v>4.2264049999999997</v>
      </c>
      <c r="AB17" s="252">
        <v>4.2177740000000004</v>
      </c>
      <c r="AC17" s="252">
        <v>4.1846160000000001</v>
      </c>
      <c r="AD17" s="252">
        <v>4.145556</v>
      </c>
      <c r="AE17" s="252">
        <v>4.0753490000000001</v>
      </c>
      <c r="AF17" s="252">
        <v>3.8208099999999998</v>
      </c>
      <c r="AG17" s="252">
        <v>4.218718</v>
      </c>
      <c r="AH17" s="252">
        <v>3.9187979999999998</v>
      </c>
      <c r="AI17" s="252">
        <v>3.5781869999999998</v>
      </c>
      <c r="AJ17" s="252">
        <v>4.0704349999999998</v>
      </c>
      <c r="AK17" s="252">
        <v>4.2996020000000001</v>
      </c>
      <c r="AL17" s="252">
        <v>4.2017259999999998</v>
      </c>
      <c r="AM17" s="252">
        <v>4.1743969999999999</v>
      </c>
      <c r="AN17" s="252">
        <v>4.2043970000000002</v>
      </c>
      <c r="AO17" s="252">
        <v>4.2613969999999997</v>
      </c>
      <c r="AP17" s="252">
        <v>4.1973969999999996</v>
      </c>
      <c r="AQ17" s="252">
        <v>4.028397</v>
      </c>
      <c r="AR17" s="252">
        <v>3.923397</v>
      </c>
      <c r="AS17" s="252">
        <v>4.0583970000000003</v>
      </c>
      <c r="AT17" s="252">
        <v>3.8853970000000002</v>
      </c>
      <c r="AU17" s="252">
        <v>3.8233969999999999</v>
      </c>
      <c r="AV17" s="252">
        <v>4.0583970000000003</v>
      </c>
      <c r="AW17" s="252">
        <v>4.0083970000000004</v>
      </c>
      <c r="AX17" s="252">
        <v>3.8093970000000001</v>
      </c>
      <c r="AY17" s="252">
        <v>4.2153970000000003</v>
      </c>
      <c r="AZ17" s="252">
        <v>4.0493969999999999</v>
      </c>
      <c r="BA17" s="252">
        <v>3.9943970000000002</v>
      </c>
      <c r="BB17" s="252">
        <v>4.0295560996999997</v>
      </c>
      <c r="BC17" s="252">
        <v>3.7878255369999998</v>
      </c>
      <c r="BD17" s="252">
        <v>4.0678711054000001</v>
      </c>
      <c r="BE17" s="409">
        <v>4.0700813613999998</v>
      </c>
      <c r="BF17" s="409">
        <v>3.7950716094999999</v>
      </c>
      <c r="BG17" s="409">
        <v>3.8087959650999998</v>
      </c>
      <c r="BH17" s="409">
        <v>4.0641934238999999</v>
      </c>
      <c r="BI17" s="409">
        <v>4.0677395408999999</v>
      </c>
      <c r="BJ17" s="409">
        <v>4.0727506165999996</v>
      </c>
      <c r="BK17" s="409">
        <v>4.0620294619999999</v>
      </c>
      <c r="BL17" s="409">
        <v>4.0663426346999998</v>
      </c>
      <c r="BM17" s="409">
        <v>4.0571078470000002</v>
      </c>
      <c r="BN17" s="409">
        <v>4.0470094188000001</v>
      </c>
      <c r="BO17" s="409">
        <v>3.9386333251000001</v>
      </c>
      <c r="BP17" s="409">
        <v>3.9514826757999999</v>
      </c>
      <c r="BQ17" s="409">
        <v>4.0547570009999996</v>
      </c>
      <c r="BR17" s="409">
        <v>3.8544653431999998</v>
      </c>
      <c r="BS17" s="409">
        <v>3.7773540809999999</v>
      </c>
      <c r="BT17" s="409">
        <v>4.0650976307000004</v>
      </c>
      <c r="BU17" s="409">
        <v>4.0504241266000003</v>
      </c>
      <c r="BV17" s="409">
        <v>4.0404027164</v>
      </c>
    </row>
    <row r="18" spans="1:74" ht="11.1" customHeight="1" x14ac:dyDescent="0.2">
      <c r="A18" s="162" t="s">
        <v>269</v>
      </c>
      <c r="B18" s="173" t="s">
        <v>363</v>
      </c>
      <c r="C18" s="252">
        <v>1.9742999999999999</v>
      </c>
      <c r="D18" s="252">
        <v>1.9602999999999999</v>
      </c>
      <c r="E18" s="252">
        <v>1.9633</v>
      </c>
      <c r="F18" s="252">
        <v>1.9522999999999999</v>
      </c>
      <c r="G18" s="252">
        <v>1.6523000000000001</v>
      </c>
      <c r="H18" s="252">
        <v>1.7833000000000001</v>
      </c>
      <c r="I18" s="252">
        <v>1.9233</v>
      </c>
      <c r="J18" s="252">
        <v>1.8492999999999999</v>
      </c>
      <c r="K18" s="252">
        <v>1.8032999999999999</v>
      </c>
      <c r="L18" s="252">
        <v>1.9553</v>
      </c>
      <c r="M18" s="252">
        <v>1.9602999999999999</v>
      </c>
      <c r="N18" s="252">
        <v>1.9903</v>
      </c>
      <c r="O18" s="252">
        <v>1.931843</v>
      </c>
      <c r="P18" s="252">
        <v>1.931843</v>
      </c>
      <c r="Q18" s="252">
        <v>1.9548430000000001</v>
      </c>
      <c r="R18" s="252">
        <v>1.951843</v>
      </c>
      <c r="S18" s="252">
        <v>1.9088430000000001</v>
      </c>
      <c r="T18" s="252">
        <v>1.9588429999999999</v>
      </c>
      <c r="U18" s="252">
        <v>1.9628429999999999</v>
      </c>
      <c r="V18" s="252">
        <v>1.931843</v>
      </c>
      <c r="W18" s="252">
        <v>1.8718429999999999</v>
      </c>
      <c r="X18" s="252">
        <v>2.0328430000000002</v>
      </c>
      <c r="Y18" s="252">
        <v>1.995843</v>
      </c>
      <c r="Z18" s="252">
        <v>2.0568430000000002</v>
      </c>
      <c r="AA18" s="252">
        <v>2.042843</v>
      </c>
      <c r="AB18" s="252">
        <v>2.0728430000000002</v>
      </c>
      <c r="AC18" s="252">
        <v>2.0178430000000001</v>
      </c>
      <c r="AD18" s="252">
        <v>2.042843</v>
      </c>
      <c r="AE18" s="252">
        <v>1.9708429999999999</v>
      </c>
      <c r="AF18" s="252">
        <v>1.8238430000000001</v>
      </c>
      <c r="AG18" s="252">
        <v>2.1398429999999999</v>
      </c>
      <c r="AH18" s="252">
        <v>1.9448430000000001</v>
      </c>
      <c r="AI18" s="252">
        <v>1.6218429999999999</v>
      </c>
      <c r="AJ18" s="252">
        <v>2.1248429999999998</v>
      </c>
      <c r="AK18" s="252">
        <v>2.1648429999999999</v>
      </c>
      <c r="AL18" s="252">
        <v>2.0738430000000001</v>
      </c>
      <c r="AM18" s="252">
        <v>2.038843</v>
      </c>
      <c r="AN18" s="252">
        <v>2.074843</v>
      </c>
      <c r="AO18" s="252">
        <v>2.134843</v>
      </c>
      <c r="AP18" s="252">
        <v>2.1248429999999998</v>
      </c>
      <c r="AQ18" s="252">
        <v>1.993843</v>
      </c>
      <c r="AR18" s="252">
        <v>1.8928430000000001</v>
      </c>
      <c r="AS18" s="252">
        <v>2.0088430000000002</v>
      </c>
      <c r="AT18" s="252">
        <v>1.933843</v>
      </c>
      <c r="AU18" s="252">
        <v>1.7838430000000001</v>
      </c>
      <c r="AV18" s="252">
        <v>1.947843</v>
      </c>
      <c r="AW18" s="252">
        <v>1.8758429999999999</v>
      </c>
      <c r="AX18" s="252">
        <v>1.939843</v>
      </c>
      <c r="AY18" s="252">
        <v>2.0358429999999998</v>
      </c>
      <c r="AZ18" s="252">
        <v>1.9568430000000001</v>
      </c>
      <c r="BA18" s="252">
        <v>1.911843</v>
      </c>
      <c r="BB18" s="252">
        <v>1.8751558035</v>
      </c>
      <c r="BC18" s="252">
        <v>1.6378837638999999</v>
      </c>
      <c r="BD18" s="252">
        <v>1.9101347797999999</v>
      </c>
      <c r="BE18" s="409">
        <v>1.9160396335000001</v>
      </c>
      <c r="BF18" s="409">
        <v>1.909895119</v>
      </c>
      <c r="BG18" s="409">
        <v>1.8077345993</v>
      </c>
      <c r="BH18" s="409">
        <v>1.9057132206</v>
      </c>
      <c r="BI18" s="409">
        <v>1.9037265023000001</v>
      </c>
      <c r="BJ18" s="409">
        <v>1.9019188277000001</v>
      </c>
      <c r="BK18" s="409">
        <v>1.8977003722000001</v>
      </c>
      <c r="BL18" s="409">
        <v>1.8939909585000001</v>
      </c>
      <c r="BM18" s="409">
        <v>1.8899331903000001</v>
      </c>
      <c r="BN18" s="409">
        <v>1.8899673991999999</v>
      </c>
      <c r="BO18" s="409">
        <v>1.7909128990000001</v>
      </c>
      <c r="BP18" s="409">
        <v>1.7916159859</v>
      </c>
      <c r="BQ18" s="409">
        <v>1.8881484996</v>
      </c>
      <c r="BR18" s="409">
        <v>1.8847863439999999</v>
      </c>
      <c r="BS18" s="409">
        <v>1.7414130346000001</v>
      </c>
      <c r="BT18" s="409">
        <v>1.8790149157</v>
      </c>
      <c r="BU18" s="409">
        <v>1.8766372687999999</v>
      </c>
      <c r="BV18" s="409">
        <v>1.8753075346000001</v>
      </c>
    </row>
    <row r="19" spans="1:74" ht="11.1" customHeight="1" x14ac:dyDescent="0.2">
      <c r="A19" s="162" t="s">
        <v>1262</v>
      </c>
      <c r="B19" s="173" t="s">
        <v>1263</v>
      </c>
      <c r="C19" s="252">
        <v>0.94449700000000003</v>
      </c>
      <c r="D19" s="252">
        <v>1.056732</v>
      </c>
      <c r="E19" s="252">
        <v>1.0281560000000001</v>
      </c>
      <c r="F19" s="252">
        <v>0.94703300000000001</v>
      </c>
      <c r="G19" s="252">
        <v>0.98911300000000002</v>
      </c>
      <c r="H19" s="252">
        <v>0.86029699999999998</v>
      </c>
      <c r="I19" s="252">
        <v>0.81862400000000002</v>
      </c>
      <c r="J19" s="252">
        <v>0.56387799999999999</v>
      </c>
      <c r="K19" s="252">
        <v>0.84071300000000004</v>
      </c>
      <c r="L19" s="252">
        <v>0.89283599999999996</v>
      </c>
      <c r="M19" s="252">
        <v>0.91533100000000001</v>
      </c>
      <c r="N19" s="252">
        <v>0.96395200000000003</v>
      </c>
      <c r="O19" s="252">
        <v>0.98750599999999999</v>
      </c>
      <c r="P19" s="252">
        <v>0.91904300000000005</v>
      </c>
      <c r="Q19" s="252">
        <v>0.97072700000000001</v>
      </c>
      <c r="R19" s="252">
        <v>1.0356810000000001</v>
      </c>
      <c r="S19" s="252">
        <v>1.139783</v>
      </c>
      <c r="T19" s="252">
        <v>0.98911400000000005</v>
      </c>
      <c r="U19" s="252">
        <v>0.95674400000000004</v>
      </c>
      <c r="V19" s="252">
        <v>0.88699899999999998</v>
      </c>
      <c r="W19" s="252">
        <v>0.95191899999999996</v>
      </c>
      <c r="X19" s="252">
        <v>1.0107680000000001</v>
      </c>
      <c r="Y19" s="252">
        <v>1.097785</v>
      </c>
      <c r="Z19" s="252">
        <v>1.104009</v>
      </c>
      <c r="AA19" s="252">
        <v>1.129799</v>
      </c>
      <c r="AB19" s="252">
        <v>1.143168</v>
      </c>
      <c r="AC19" s="252">
        <v>1.1130100000000001</v>
      </c>
      <c r="AD19" s="252">
        <v>1.11795</v>
      </c>
      <c r="AE19" s="252">
        <v>1.122743</v>
      </c>
      <c r="AF19" s="252">
        <v>1.019204</v>
      </c>
      <c r="AG19" s="252">
        <v>1.114112</v>
      </c>
      <c r="AH19" s="252">
        <v>0.96019200000000005</v>
      </c>
      <c r="AI19" s="252">
        <v>0.942581</v>
      </c>
      <c r="AJ19" s="252">
        <v>0.89682899999999999</v>
      </c>
      <c r="AK19" s="252">
        <v>1.0889960000000001</v>
      </c>
      <c r="AL19" s="252">
        <v>1.0971200000000001</v>
      </c>
      <c r="AM19" s="252">
        <v>1.105791</v>
      </c>
      <c r="AN19" s="252">
        <v>1.087791</v>
      </c>
      <c r="AO19" s="252">
        <v>1.089791</v>
      </c>
      <c r="AP19" s="252">
        <v>1.0557909999999999</v>
      </c>
      <c r="AQ19" s="252">
        <v>1.0817909999999999</v>
      </c>
      <c r="AR19" s="252">
        <v>1.0787910000000001</v>
      </c>
      <c r="AS19" s="252">
        <v>1.056791</v>
      </c>
      <c r="AT19" s="252">
        <v>0.94779100000000005</v>
      </c>
      <c r="AU19" s="252">
        <v>1.008791</v>
      </c>
      <c r="AV19" s="252">
        <v>1.091791</v>
      </c>
      <c r="AW19" s="252">
        <v>1.113791</v>
      </c>
      <c r="AX19" s="252">
        <v>0.85579099999999997</v>
      </c>
      <c r="AY19" s="252">
        <v>1.159791</v>
      </c>
      <c r="AZ19" s="252">
        <v>1.0787910000000001</v>
      </c>
      <c r="BA19" s="252">
        <v>1.087791</v>
      </c>
      <c r="BB19" s="252">
        <v>1.1731390495</v>
      </c>
      <c r="BC19" s="252">
        <v>1.1782577326999999</v>
      </c>
      <c r="BD19" s="252">
        <v>1.1792404939000001</v>
      </c>
      <c r="BE19" s="409">
        <v>1.1757671417</v>
      </c>
      <c r="BF19" s="409">
        <v>0.92186922530000004</v>
      </c>
      <c r="BG19" s="409">
        <v>1.0174562887</v>
      </c>
      <c r="BH19" s="409">
        <v>1.1725332204000001</v>
      </c>
      <c r="BI19" s="409">
        <v>1.1769729903999999</v>
      </c>
      <c r="BJ19" s="409">
        <v>1.1817697805</v>
      </c>
      <c r="BK19" s="409">
        <v>1.1823540084999999</v>
      </c>
      <c r="BL19" s="409">
        <v>1.1840123223000001</v>
      </c>
      <c r="BM19" s="409">
        <v>1.1825167316</v>
      </c>
      <c r="BN19" s="409">
        <v>1.1829072349</v>
      </c>
      <c r="BO19" s="409">
        <v>1.1820919948999999</v>
      </c>
      <c r="BP19" s="409">
        <v>1.1868523553999999</v>
      </c>
      <c r="BQ19" s="409">
        <v>1.1933791127</v>
      </c>
      <c r="BR19" s="409">
        <v>1.0103169322000001</v>
      </c>
      <c r="BS19" s="409">
        <v>1.0572704442</v>
      </c>
      <c r="BT19" s="409">
        <v>1.2052095898999999</v>
      </c>
      <c r="BU19" s="409">
        <v>1.1918962043000001</v>
      </c>
      <c r="BV19" s="409">
        <v>1.1808247997000001</v>
      </c>
    </row>
    <row r="20" spans="1:74" ht="11.1" customHeight="1" x14ac:dyDescent="0.2">
      <c r="C20" s="223"/>
      <c r="D20" s="223"/>
      <c r="E20" s="223"/>
      <c r="F20" s="223"/>
      <c r="G20" s="223"/>
      <c r="H20" s="223"/>
      <c r="I20" s="223"/>
      <c r="J20" s="223"/>
      <c r="K20" s="223"/>
      <c r="L20" s="223"/>
      <c r="M20" s="223"/>
      <c r="N20" s="223"/>
      <c r="O20" s="223"/>
      <c r="P20" s="223"/>
      <c r="Q20" s="223"/>
      <c r="R20" s="223"/>
      <c r="S20" s="223"/>
      <c r="T20" s="223"/>
      <c r="U20" s="223"/>
      <c r="V20" s="223"/>
      <c r="W20" s="223"/>
      <c r="X20" s="223"/>
      <c r="Y20" s="223"/>
      <c r="Z20" s="223"/>
      <c r="AA20" s="223"/>
      <c r="AB20" s="223"/>
      <c r="AC20" s="223"/>
      <c r="AD20" s="223"/>
      <c r="AE20" s="223"/>
      <c r="AF20" s="223"/>
      <c r="AG20" s="223"/>
      <c r="AH20" s="223"/>
      <c r="AI20" s="223"/>
      <c r="AJ20" s="223"/>
      <c r="AK20" s="223"/>
      <c r="AL20" s="223"/>
      <c r="AM20" s="223"/>
      <c r="AN20" s="223"/>
      <c r="AO20" s="223"/>
      <c r="AP20" s="223"/>
      <c r="AQ20" s="223"/>
      <c r="AR20" s="223"/>
      <c r="AS20" s="223"/>
      <c r="AT20" s="223"/>
      <c r="AU20" s="223"/>
      <c r="AV20" s="223"/>
      <c r="AW20" s="223"/>
      <c r="AX20" s="223"/>
      <c r="AY20" s="223"/>
      <c r="AZ20" s="223"/>
      <c r="BA20" s="223"/>
      <c r="BB20" s="223"/>
      <c r="BC20" s="223"/>
      <c r="BD20" s="223"/>
      <c r="BE20" s="410"/>
      <c r="BF20" s="410"/>
      <c r="BG20" s="410"/>
      <c r="BH20" s="410"/>
      <c r="BI20" s="410"/>
      <c r="BJ20" s="410"/>
      <c r="BK20" s="410"/>
      <c r="BL20" s="410"/>
      <c r="BM20" s="410"/>
      <c r="BN20" s="410"/>
      <c r="BO20" s="410"/>
      <c r="BP20" s="410"/>
      <c r="BQ20" s="410"/>
      <c r="BR20" s="410"/>
      <c r="BS20" s="410"/>
      <c r="BT20" s="410"/>
      <c r="BU20" s="410"/>
      <c r="BV20" s="410"/>
    </row>
    <row r="21" spans="1:74" ht="11.1" customHeight="1" x14ac:dyDescent="0.2">
      <c r="A21" s="162" t="s">
        <v>503</v>
      </c>
      <c r="B21" s="172" t="s">
        <v>1145</v>
      </c>
      <c r="C21" s="252">
        <v>13.920486</v>
      </c>
      <c r="D21" s="252">
        <v>13.941578</v>
      </c>
      <c r="E21" s="252">
        <v>13.813513</v>
      </c>
      <c r="F21" s="252">
        <v>13.837903000000001</v>
      </c>
      <c r="G21" s="252">
        <v>13.798977000000001</v>
      </c>
      <c r="H21" s="252">
        <v>13.848309</v>
      </c>
      <c r="I21" s="252">
        <v>13.825581</v>
      </c>
      <c r="J21" s="252">
        <v>13.915139999999999</v>
      </c>
      <c r="K21" s="252">
        <v>13.79387</v>
      </c>
      <c r="L21" s="252">
        <v>13.86734</v>
      </c>
      <c r="M21" s="252">
        <v>13.961658999999999</v>
      </c>
      <c r="N21" s="252">
        <v>14.123135</v>
      </c>
      <c r="O21" s="252">
        <v>14.172548000000001</v>
      </c>
      <c r="P21" s="252">
        <v>14.090426000000001</v>
      </c>
      <c r="Q21" s="252">
        <v>14.273539</v>
      </c>
      <c r="R21" s="252">
        <v>13.963346</v>
      </c>
      <c r="S21" s="252">
        <v>14.128092000000001</v>
      </c>
      <c r="T21" s="252">
        <v>13.938679</v>
      </c>
      <c r="U21" s="252">
        <v>14.061621000000001</v>
      </c>
      <c r="V21" s="252">
        <v>14.027115</v>
      </c>
      <c r="W21" s="252">
        <v>13.936457000000001</v>
      </c>
      <c r="X21" s="252">
        <v>14.055749</v>
      </c>
      <c r="Y21" s="252">
        <v>14.195058</v>
      </c>
      <c r="Z21" s="252">
        <v>14.249176</v>
      </c>
      <c r="AA21" s="252">
        <v>14.310528</v>
      </c>
      <c r="AB21" s="252">
        <v>14.327527999999999</v>
      </c>
      <c r="AC21" s="252">
        <v>14.370528</v>
      </c>
      <c r="AD21" s="252">
        <v>14.123528</v>
      </c>
      <c r="AE21" s="252">
        <v>14.016527999999999</v>
      </c>
      <c r="AF21" s="252">
        <v>14.158528</v>
      </c>
      <c r="AG21" s="252">
        <v>13.931528</v>
      </c>
      <c r="AH21" s="252">
        <v>13.608528</v>
      </c>
      <c r="AI21" s="252">
        <v>14.215528000000001</v>
      </c>
      <c r="AJ21" s="252">
        <v>14.510528000000001</v>
      </c>
      <c r="AK21" s="252">
        <v>14.491528000000001</v>
      </c>
      <c r="AL21" s="252">
        <v>14.560528</v>
      </c>
      <c r="AM21" s="252">
        <v>14.459528000000001</v>
      </c>
      <c r="AN21" s="252">
        <v>14.449528000000001</v>
      </c>
      <c r="AO21" s="252">
        <v>14.383528</v>
      </c>
      <c r="AP21" s="252">
        <v>14.351528</v>
      </c>
      <c r="AQ21" s="252">
        <v>14.263528000000001</v>
      </c>
      <c r="AR21" s="252">
        <v>14.295527999999999</v>
      </c>
      <c r="AS21" s="252">
        <v>14.311527999999999</v>
      </c>
      <c r="AT21" s="252">
        <v>14.125527999999999</v>
      </c>
      <c r="AU21" s="252">
        <v>14.229528</v>
      </c>
      <c r="AV21" s="252">
        <v>14.223528</v>
      </c>
      <c r="AW21" s="252">
        <v>14.359527999999999</v>
      </c>
      <c r="AX21" s="252">
        <v>14.387528</v>
      </c>
      <c r="AY21" s="252">
        <v>14.256527999999999</v>
      </c>
      <c r="AZ21" s="252">
        <v>14.268528</v>
      </c>
      <c r="BA21" s="252">
        <v>14.275528</v>
      </c>
      <c r="BB21" s="252">
        <v>14.399980842</v>
      </c>
      <c r="BC21" s="252">
        <v>14.438740189000001</v>
      </c>
      <c r="BD21" s="252">
        <v>14.559650391</v>
      </c>
      <c r="BE21" s="409">
        <v>14.579425479999999</v>
      </c>
      <c r="BF21" s="409">
        <v>14.376485929999999</v>
      </c>
      <c r="BG21" s="409">
        <v>14.476699903</v>
      </c>
      <c r="BH21" s="409">
        <v>14.632182240000001</v>
      </c>
      <c r="BI21" s="409">
        <v>14.656883367000001</v>
      </c>
      <c r="BJ21" s="409">
        <v>14.701914148</v>
      </c>
      <c r="BK21" s="409">
        <v>14.707687201000001</v>
      </c>
      <c r="BL21" s="409">
        <v>14.724223895</v>
      </c>
      <c r="BM21" s="409">
        <v>14.716822398</v>
      </c>
      <c r="BN21" s="409">
        <v>14.730273837</v>
      </c>
      <c r="BO21" s="409">
        <v>14.606422084</v>
      </c>
      <c r="BP21" s="409">
        <v>14.577516014</v>
      </c>
      <c r="BQ21" s="409">
        <v>14.730860346</v>
      </c>
      <c r="BR21" s="409">
        <v>14.643388121999999</v>
      </c>
      <c r="BS21" s="409">
        <v>14.645429595</v>
      </c>
      <c r="BT21" s="409">
        <v>14.656079785999999</v>
      </c>
      <c r="BU21" s="409">
        <v>14.776225145</v>
      </c>
      <c r="BV21" s="409">
        <v>14.818460253</v>
      </c>
    </row>
    <row r="22" spans="1:74" ht="11.1" customHeight="1" x14ac:dyDescent="0.2">
      <c r="A22" s="162" t="s">
        <v>270</v>
      </c>
      <c r="B22" s="173" t="s">
        <v>499</v>
      </c>
      <c r="C22" s="252">
        <v>0.85687400000000002</v>
      </c>
      <c r="D22" s="252">
        <v>0.93387399999999998</v>
      </c>
      <c r="E22" s="252">
        <v>0.75387400000000004</v>
      </c>
      <c r="F22" s="252">
        <v>0.84687400000000002</v>
      </c>
      <c r="G22" s="252">
        <v>0.88187400000000005</v>
      </c>
      <c r="H22" s="252">
        <v>0.86187400000000003</v>
      </c>
      <c r="I22" s="252">
        <v>0.88075099999999995</v>
      </c>
      <c r="J22" s="252">
        <v>0.92275099999999999</v>
      </c>
      <c r="K22" s="252">
        <v>0.83275100000000002</v>
      </c>
      <c r="L22" s="252">
        <v>0.85275100000000004</v>
      </c>
      <c r="M22" s="252">
        <v>0.80475099999999999</v>
      </c>
      <c r="N22" s="252">
        <v>0.85475100000000004</v>
      </c>
      <c r="O22" s="252">
        <v>0.89175099999999996</v>
      </c>
      <c r="P22" s="252">
        <v>0.88475099999999995</v>
      </c>
      <c r="Q22" s="252">
        <v>0.90475099999999997</v>
      </c>
      <c r="R22" s="252">
        <v>0.89075099999999996</v>
      </c>
      <c r="S22" s="252">
        <v>0.83275100000000002</v>
      </c>
      <c r="T22" s="252">
        <v>0.83275100000000002</v>
      </c>
      <c r="U22" s="252">
        <v>0.85775100000000004</v>
      </c>
      <c r="V22" s="252">
        <v>0.82375100000000001</v>
      </c>
      <c r="W22" s="252">
        <v>0.87875099999999995</v>
      </c>
      <c r="X22" s="252">
        <v>0.86375100000000005</v>
      </c>
      <c r="Y22" s="252">
        <v>0.82273300000000005</v>
      </c>
      <c r="Z22" s="252">
        <v>0.81672400000000001</v>
      </c>
      <c r="AA22" s="252">
        <v>0.85205200000000003</v>
      </c>
      <c r="AB22" s="252">
        <v>0.86405200000000004</v>
      </c>
      <c r="AC22" s="252">
        <v>0.88305199999999995</v>
      </c>
      <c r="AD22" s="252">
        <v>0.86805200000000005</v>
      </c>
      <c r="AE22" s="252">
        <v>0.86405200000000004</v>
      </c>
      <c r="AF22" s="252">
        <v>0.88405199999999995</v>
      </c>
      <c r="AG22" s="252">
        <v>0.88405199999999995</v>
      </c>
      <c r="AH22" s="252">
        <v>0.84905200000000003</v>
      </c>
      <c r="AI22" s="252">
        <v>0.78205199999999997</v>
      </c>
      <c r="AJ22" s="252">
        <v>0.83105200000000001</v>
      </c>
      <c r="AK22" s="252">
        <v>0.75405199999999994</v>
      </c>
      <c r="AL22" s="252">
        <v>0.80605199999999999</v>
      </c>
      <c r="AM22" s="252">
        <v>0.819052</v>
      </c>
      <c r="AN22" s="252">
        <v>0.80205199999999999</v>
      </c>
      <c r="AO22" s="252">
        <v>0.75805199999999995</v>
      </c>
      <c r="AP22" s="252">
        <v>0.80105199999999999</v>
      </c>
      <c r="AQ22" s="252">
        <v>0.80105199999999999</v>
      </c>
      <c r="AR22" s="252">
        <v>0.811052</v>
      </c>
      <c r="AS22" s="252">
        <v>0.812052</v>
      </c>
      <c r="AT22" s="252">
        <v>0.75405199999999994</v>
      </c>
      <c r="AU22" s="252">
        <v>0.80905199999999999</v>
      </c>
      <c r="AV22" s="252">
        <v>0.81005199999999999</v>
      </c>
      <c r="AW22" s="252">
        <v>0.79805199999999998</v>
      </c>
      <c r="AX22" s="252">
        <v>0.817052</v>
      </c>
      <c r="AY22" s="252">
        <v>0.819052</v>
      </c>
      <c r="AZ22" s="252">
        <v>0.80205199999999999</v>
      </c>
      <c r="BA22" s="252">
        <v>0.75805199999999995</v>
      </c>
      <c r="BB22" s="252">
        <v>0.81297024608000001</v>
      </c>
      <c r="BC22" s="252">
        <v>0.80939211290000002</v>
      </c>
      <c r="BD22" s="252">
        <v>0.80591718844000004</v>
      </c>
      <c r="BE22" s="409">
        <v>0.80223811505999998</v>
      </c>
      <c r="BF22" s="409">
        <v>0.79871975422999997</v>
      </c>
      <c r="BG22" s="409">
        <v>0.76516474901999998</v>
      </c>
      <c r="BH22" s="409">
        <v>0.76416877343</v>
      </c>
      <c r="BI22" s="409">
        <v>0.76316706716000005</v>
      </c>
      <c r="BJ22" s="409">
        <v>0.79224985386000002</v>
      </c>
      <c r="BK22" s="409">
        <v>0.79118782159000001</v>
      </c>
      <c r="BL22" s="409">
        <v>0.79037585352999995</v>
      </c>
      <c r="BM22" s="409">
        <v>0.78935532104999995</v>
      </c>
      <c r="BN22" s="409">
        <v>0.78838853330000003</v>
      </c>
      <c r="BO22" s="409">
        <v>0.78751399873000005</v>
      </c>
      <c r="BP22" s="409">
        <v>0.78675967083999998</v>
      </c>
      <c r="BQ22" s="409">
        <v>0.78578819175000003</v>
      </c>
      <c r="BR22" s="409">
        <v>0.78496510159999999</v>
      </c>
      <c r="BS22" s="409">
        <v>0.75411899878999999</v>
      </c>
      <c r="BT22" s="409">
        <v>0.75331857375</v>
      </c>
      <c r="BU22" s="409">
        <v>0.75251424317000004</v>
      </c>
      <c r="BV22" s="409">
        <v>0.78180113515000005</v>
      </c>
    </row>
    <row r="23" spans="1:74" ht="11.1" customHeight="1" x14ac:dyDescent="0.2">
      <c r="A23" s="162" t="s">
        <v>271</v>
      </c>
      <c r="B23" s="173" t="s">
        <v>500</v>
      </c>
      <c r="C23" s="252">
        <v>1.7381329999999999</v>
      </c>
      <c r="D23" s="252">
        <v>1.7261329999999999</v>
      </c>
      <c r="E23" s="252">
        <v>1.725133</v>
      </c>
      <c r="F23" s="252">
        <v>1.727133</v>
      </c>
      <c r="G23" s="252">
        <v>1.6521330000000001</v>
      </c>
      <c r="H23" s="252">
        <v>1.6051329999999999</v>
      </c>
      <c r="I23" s="252">
        <v>1.729133</v>
      </c>
      <c r="J23" s="252">
        <v>1.737133</v>
      </c>
      <c r="K23" s="252">
        <v>1.6501330000000001</v>
      </c>
      <c r="L23" s="252">
        <v>1.671133</v>
      </c>
      <c r="M23" s="252">
        <v>1.804133</v>
      </c>
      <c r="N23" s="252">
        <v>1.8611329999999999</v>
      </c>
      <c r="O23" s="252">
        <v>1.7871330000000001</v>
      </c>
      <c r="P23" s="252">
        <v>1.7871330000000001</v>
      </c>
      <c r="Q23" s="252">
        <v>1.834133</v>
      </c>
      <c r="R23" s="252">
        <v>1.7571330000000001</v>
      </c>
      <c r="S23" s="252">
        <v>1.8051330000000001</v>
      </c>
      <c r="T23" s="252">
        <v>1.701133</v>
      </c>
      <c r="U23" s="252">
        <v>1.7571330000000001</v>
      </c>
      <c r="V23" s="252">
        <v>1.705133</v>
      </c>
      <c r="W23" s="252">
        <v>1.624133</v>
      </c>
      <c r="X23" s="252">
        <v>1.6401330000000001</v>
      </c>
      <c r="Y23" s="252">
        <v>1.8011330000000001</v>
      </c>
      <c r="Z23" s="252">
        <v>1.8171330000000001</v>
      </c>
      <c r="AA23" s="252">
        <v>1.7611330000000001</v>
      </c>
      <c r="AB23" s="252">
        <v>1.7651330000000001</v>
      </c>
      <c r="AC23" s="252">
        <v>1.7531330000000001</v>
      </c>
      <c r="AD23" s="252">
        <v>1.6171329999999999</v>
      </c>
      <c r="AE23" s="252">
        <v>1.570133</v>
      </c>
      <c r="AF23" s="252">
        <v>1.7061329999999999</v>
      </c>
      <c r="AG23" s="252">
        <v>1.7021329999999999</v>
      </c>
      <c r="AH23" s="252">
        <v>1.3781330000000001</v>
      </c>
      <c r="AI23" s="252">
        <v>1.6361330000000001</v>
      </c>
      <c r="AJ23" s="252">
        <v>1.794133</v>
      </c>
      <c r="AK23" s="252">
        <v>1.8431329999999999</v>
      </c>
      <c r="AL23" s="252">
        <v>1.858133</v>
      </c>
      <c r="AM23" s="252">
        <v>1.844133</v>
      </c>
      <c r="AN23" s="252">
        <v>1.870133</v>
      </c>
      <c r="AO23" s="252">
        <v>1.9081330000000001</v>
      </c>
      <c r="AP23" s="252">
        <v>1.8831329999999999</v>
      </c>
      <c r="AQ23" s="252">
        <v>1.854133</v>
      </c>
      <c r="AR23" s="252">
        <v>1.8771329999999999</v>
      </c>
      <c r="AS23" s="252">
        <v>1.897133</v>
      </c>
      <c r="AT23" s="252">
        <v>1.8111330000000001</v>
      </c>
      <c r="AU23" s="252">
        <v>1.862133</v>
      </c>
      <c r="AV23" s="252">
        <v>1.830133</v>
      </c>
      <c r="AW23" s="252">
        <v>1.9641329999999999</v>
      </c>
      <c r="AX23" s="252">
        <v>1.959133</v>
      </c>
      <c r="AY23" s="252">
        <v>1.844133</v>
      </c>
      <c r="AZ23" s="252">
        <v>1.870133</v>
      </c>
      <c r="BA23" s="252">
        <v>1.9081330000000001</v>
      </c>
      <c r="BB23" s="252">
        <v>1.9447604430000001</v>
      </c>
      <c r="BC23" s="252">
        <v>1.9853934745999999</v>
      </c>
      <c r="BD23" s="252">
        <v>2.0091218121000001</v>
      </c>
      <c r="BE23" s="409">
        <v>1.9973546766000001</v>
      </c>
      <c r="BF23" s="409">
        <v>1.9308286217999999</v>
      </c>
      <c r="BG23" s="409">
        <v>2.0430827297</v>
      </c>
      <c r="BH23" s="409">
        <v>2.0514228443999998</v>
      </c>
      <c r="BI23" s="409">
        <v>2.0595357030999999</v>
      </c>
      <c r="BJ23" s="409">
        <v>2.0676847548000001</v>
      </c>
      <c r="BK23" s="409">
        <v>2.0689270329</v>
      </c>
      <c r="BL23" s="409">
        <v>2.0667404524999999</v>
      </c>
      <c r="BM23" s="409">
        <v>2.0646939079000002</v>
      </c>
      <c r="BN23" s="409">
        <v>2.0621881935999999</v>
      </c>
      <c r="BO23" s="409">
        <v>1.920071589</v>
      </c>
      <c r="BP23" s="409">
        <v>1.8890369854</v>
      </c>
      <c r="BQ23" s="409">
        <v>2.026701122</v>
      </c>
      <c r="BR23" s="409">
        <v>1.9246060066999999</v>
      </c>
      <c r="BS23" s="409">
        <v>2.0513040740999999</v>
      </c>
      <c r="BT23" s="409">
        <v>2.0590872029999998</v>
      </c>
      <c r="BU23" s="409">
        <v>2.0666499221999999</v>
      </c>
      <c r="BV23" s="409">
        <v>2.0742581715999999</v>
      </c>
    </row>
    <row r="24" spans="1:74" ht="11.1" customHeight="1" x14ac:dyDescent="0.2">
      <c r="A24" s="162" t="s">
        <v>272</v>
      </c>
      <c r="B24" s="173" t="s">
        <v>501</v>
      </c>
      <c r="C24" s="252">
        <v>10.872185</v>
      </c>
      <c r="D24" s="252">
        <v>10.845185000000001</v>
      </c>
      <c r="E24" s="252">
        <v>10.842185000000001</v>
      </c>
      <c r="F24" s="252">
        <v>10.821185</v>
      </c>
      <c r="G24" s="252">
        <v>10.821185</v>
      </c>
      <c r="H24" s="252">
        <v>10.834185</v>
      </c>
      <c r="I24" s="252">
        <v>10.725185</v>
      </c>
      <c r="J24" s="252">
        <v>10.798185</v>
      </c>
      <c r="K24" s="252">
        <v>10.820185</v>
      </c>
      <c r="L24" s="252">
        <v>10.922185000000001</v>
      </c>
      <c r="M24" s="252">
        <v>10.919185000000001</v>
      </c>
      <c r="N24" s="252">
        <v>10.944184999999999</v>
      </c>
      <c r="O24" s="252">
        <v>11.015185000000001</v>
      </c>
      <c r="P24" s="252">
        <v>10.954185000000001</v>
      </c>
      <c r="Q24" s="252">
        <v>11.037184999999999</v>
      </c>
      <c r="R24" s="252">
        <v>10.884185</v>
      </c>
      <c r="S24" s="252">
        <v>11.045185</v>
      </c>
      <c r="T24" s="252">
        <v>10.956185</v>
      </c>
      <c r="U24" s="252">
        <v>10.993185</v>
      </c>
      <c r="V24" s="252">
        <v>11.043184999999999</v>
      </c>
      <c r="W24" s="252">
        <v>10.984185</v>
      </c>
      <c r="X24" s="252">
        <v>11.115185</v>
      </c>
      <c r="Y24" s="252">
        <v>11.135185</v>
      </c>
      <c r="Z24" s="252">
        <v>11.181184999999999</v>
      </c>
      <c r="AA24" s="252">
        <v>11.255185000000001</v>
      </c>
      <c r="AB24" s="252">
        <v>11.255185000000001</v>
      </c>
      <c r="AC24" s="252">
        <v>11.292185</v>
      </c>
      <c r="AD24" s="252">
        <v>11.195185</v>
      </c>
      <c r="AE24" s="252">
        <v>11.160185</v>
      </c>
      <c r="AF24" s="252">
        <v>11.148185</v>
      </c>
      <c r="AG24" s="252">
        <v>10.924185</v>
      </c>
      <c r="AH24" s="252">
        <v>10.961185</v>
      </c>
      <c r="AI24" s="252">
        <v>11.349185</v>
      </c>
      <c r="AJ24" s="252">
        <v>11.446185</v>
      </c>
      <c r="AK24" s="252">
        <v>11.452185</v>
      </c>
      <c r="AL24" s="252">
        <v>11.450184999999999</v>
      </c>
      <c r="AM24" s="252">
        <v>11.353185</v>
      </c>
      <c r="AN24" s="252">
        <v>11.333185</v>
      </c>
      <c r="AO24" s="252">
        <v>11.274184999999999</v>
      </c>
      <c r="AP24" s="252">
        <v>11.223185000000001</v>
      </c>
      <c r="AQ24" s="252">
        <v>11.163185</v>
      </c>
      <c r="AR24" s="252">
        <v>11.163185</v>
      </c>
      <c r="AS24" s="252">
        <v>11.166185</v>
      </c>
      <c r="AT24" s="252">
        <v>11.127185000000001</v>
      </c>
      <c r="AU24" s="252">
        <v>11.123184999999999</v>
      </c>
      <c r="AV24" s="252">
        <v>11.150185</v>
      </c>
      <c r="AW24" s="252">
        <v>11.163185</v>
      </c>
      <c r="AX24" s="252">
        <v>11.173185</v>
      </c>
      <c r="AY24" s="252">
        <v>11.170185</v>
      </c>
      <c r="AZ24" s="252">
        <v>11.172185000000001</v>
      </c>
      <c r="BA24" s="252">
        <v>11.176185</v>
      </c>
      <c r="BB24" s="252">
        <v>11.182253251000001</v>
      </c>
      <c r="BC24" s="252">
        <v>11.182376925</v>
      </c>
      <c r="BD24" s="252">
        <v>11.283398635999999</v>
      </c>
      <c r="BE24" s="409">
        <v>11.318246909000001</v>
      </c>
      <c r="BF24" s="409">
        <v>11.186394409</v>
      </c>
      <c r="BG24" s="409">
        <v>11.208515999999999</v>
      </c>
      <c r="BH24" s="409">
        <v>11.358930355</v>
      </c>
      <c r="BI24" s="409">
        <v>11.37542367</v>
      </c>
      <c r="BJ24" s="409">
        <v>11.384292529</v>
      </c>
      <c r="BK24" s="409">
        <v>11.404372929999999</v>
      </c>
      <c r="BL24" s="409">
        <v>11.422531292</v>
      </c>
      <c r="BM24" s="409">
        <v>11.420786205000001</v>
      </c>
      <c r="BN24" s="409">
        <v>11.438098402</v>
      </c>
      <c r="BO24" s="409">
        <v>11.455591942</v>
      </c>
      <c r="BP24" s="409">
        <v>11.458738164</v>
      </c>
      <c r="BQ24" s="409">
        <v>11.474947604</v>
      </c>
      <c r="BR24" s="409">
        <v>11.491397426000001</v>
      </c>
      <c r="BS24" s="409">
        <v>11.398125032999999</v>
      </c>
      <c r="BT24" s="409">
        <v>11.404032197999999</v>
      </c>
      <c r="BU24" s="409">
        <v>11.51628286</v>
      </c>
      <c r="BV24" s="409">
        <v>11.522638347999999</v>
      </c>
    </row>
    <row r="25" spans="1:74" ht="11.1" customHeight="1" x14ac:dyDescent="0.2">
      <c r="A25" s="162" t="s">
        <v>1073</v>
      </c>
      <c r="B25" s="173" t="s">
        <v>1074</v>
      </c>
      <c r="C25" s="252">
        <v>0.27367799999999998</v>
      </c>
      <c r="D25" s="252">
        <v>0.233678</v>
      </c>
      <c r="E25" s="252">
        <v>0.31367800000000001</v>
      </c>
      <c r="F25" s="252">
        <v>0.25367800000000001</v>
      </c>
      <c r="G25" s="252">
        <v>0.24567800000000001</v>
      </c>
      <c r="H25" s="252">
        <v>0.34967799999999999</v>
      </c>
      <c r="I25" s="252">
        <v>0.28367799999999999</v>
      </c>
      <c r="J25" s="252">
        <v>0.27667799999999998</v>
      </c>
      <c r="K25" s="252">
        <v>0.29367799999999999</v>
      </c>
      <c r="L25" s="252">
        <v>0.24567800000000001</v>
      </c>
      <c r="M25" s="252">
        <v>0.233678</v>
      </c>
      <c r="N25" s="252">
        <v>0.26867799999999997</v>
      </c>
      <c r="O25" s="252">
        <v>0.29367799999999999</v>
      </c>
      <c r="P25" s="252">
        <v>0.26867799999999997</v>
      </c>
      <c r="Q25" s="252">
        <v>0.31367800000000001</v>
      </c>
      <c r="R25" s="252">
        <v>0.25367800000000001</v>
      </c>
      <c r="S25" s="252">
        <v>0.26867799999999997</v>
      </c>
      <c r="T25" s="252">
        <v>0.27367799999999998</v>
      </c>
      <c r="U25" s="252">
        <v>0.27867799999999998</v>
      </c>
      <c r="V25" s="252">
        <v>0.28367799999999999</v>
      </c>
      <c r="W25" s="252">
        <v>0.27867799999999998</v>
      </c>
      <c r="X25" s="252">
        <v>0.26867799999999997</v>
      </c>
      <c r="Y25" s="252">
        <v>0.26867799999999997</v>
      </c>
      <c r="Z25" s="252">
        <v>0.26867799999999997</v>
      </c>
      <c r="AA25" s="252">
        <v>0.26867799999999997</v>
      </c>
      <c r="AB25" s="252">
        <v>0.26867799999999997</v>
      </c>
      <c r="AC25" s="252">
        <v>0.26867799999999997</v>
      </c>
      <c r="AD25" s="252">
        <v>0.26867799999999997</v>
      </c>
      <c r="AE25" s="252">
        <v>0.24867800000000001</v>
      </c>
      <c r="AF25" s="252">
        <v>0.24867800000000001</v>
      </c>
      <c r="AG25" s="252">
        <v>0.24867800000000001</v>
      </c>
      <c r="AH25" s="252">
        <v>0.24867800000000001</v>
      </c>
      <c r="AI25" s="252">
        <v>0.27867799999999998</v>
      </c>
      <c r="AJ25" s="252">
        <v>0.27367799999999998</v>
      </c>
      <c r="AK25" s="252">
        <v>0.27367799999999998</v>
      </c>
      <c r="AL25" s="252">
        <v>0.27867799999999998</v>
      </c>
      <c r="AM25" s="252">
        <v>0.27867799999999998</v>
      </c>
      <c r="AN25" s="252">
        <v>0.27867799999999998</v>
      </c>
      <c r="AO25" s="252">
        <v>0.27867799999999998</v>
      </c>
      <c r="AP25" s="252">
        <v>0.27867799999999998</v>
      </c>
      <c r="AQ25" s="252">
        <v>0.27867799999999998</v>
      </c>
      <c r="AR25" s="252">
        <v>0.27867799999999998</v>
      </c>
      <c r="AS25" s="252">
        <v>0.27867799999999998</v>
      </c>
      <c r="AT25" s="252">
        <v>0.27867799999999998</v>
      </c>
      <c r="AU25" s="252">
        <v>0.27867799999999998</v>
      </c>
      <c r="AV25" s="252">
        <v>0.27867799999999998</v>
      </c>
      <c r="AW25" s="252">
        <v>0.27867799999999998</v>
      </c>
      <c r="AX25" s="252">
        <v>0.27867799999999998</v>
      </c>
      <c r="AY25" s="252">
        <v>0.26867799999999997</v>
      </c>
      <c r="AZ25" s="252">
        <v>0.26867799999999997</v>
      </c>
      <c r="BA25" s="252">
        <v>0.27867799999999998</v>
      </c>
      <c r="BB25" s="252">
        <v>0.28574992662999998</v>
      </c>
      <c r="BC25" s="252">
        <v>0.28575463841999998</v>
      </c>
      <c r="BD25" s="252">
        <v>0.28578432777000001</v>
      </c>
      <c r="BE25" s="409">
        <v>0.28577911674000001</v>
      </c>
      <c r="BF25" s="409">
        <v>0.2857859465</v>
      </c>
      <c r="BG25" s="409">
        <v>0.28577784890000002</v>
      </c>
      <c r="BH25" s="409">
        <v>0.28578137605999998</v>
      </c>
      <c r="BI25" s="409">
        <v>0.28577881426000001</v>
      </c>
      <c r="BJ25" s="409">
        <v>0.28579487856000002</v>
      </c>
      <c r="BK25" s="409">
        <v>0.27724264930999998</v>
      </c>
      <c r="BL25" s="409">
        <v>0.27729006257</v>
      </c>
      <c r="BM25" s="409">
        <v>0.27726902154999999</v>
      </c>
      <c r="BN25" s="409">
        <v>0.27725468928000002</v>
      </c>
      <c r="BO25" s="409">
        <v>0.27725897135999999</v>
      </c>
      <c r="BP25" s="409">
        <v>0.27729325775000002</v>
      </c>
      <c r="BQ25" s="409">
        <v>0.27728934956000001</v>
      </c>
      <c r="BR25" s="409">
        <v>0.27729437324</v>
      </c>
      <c r="BS25" s="409">
        <v>0.27728855428999999</v>
      </c>
      <c r="BT25" s="409">
        <v>0.27729096049000002</v>
      </c>
      <c r="BU25" s="409">
        <v>0.27728808349</v>
      </c>
      <c r="BV25" s="409">
        <v>0.27730599553000002</v>
      </c>
    </row>
    <row r="26" spans="1:74" ht="11.1" customHeight="1" x14ac:dyDescent="0.2">
      <c r="A26" s="162" t="s">
        <v>502</v>
      </c>
      <c r="B26" s="173" t="s">
        <v>1146</v>
      </c>
      <c r="C26" s="252">
        <v>0.179616</v>
      </c>
      <c r="D26" s="252">
        <v>0.202708</v>
      </c>
      <c r="E26" s="252">
        <v>0.178643</v>
      </c>
      <c r="F26" s="252">
        <v>0.18903300000000001</v>
      </c>
      <c r="G26" s="252">
        <v>0.19810700000000001</v>
      </c>
      <c r="H26" s="252">
        <v>0.197439</v>
      </c>
      <c r="I26" s="252">
        <v>0.20683399999999999</v>
      </c>
      <c r="J26" s="252">
        <v>0.180393</v>
      </c>
      <c r="K26" s="252">
        <v>0.19712299999999999</v>
      </c>
      <c r="L26" s="252">
        <v>0.175593</v>
      </c>
      <c r="M26" s="252">
        <v>0.19991200000000001</v>
      </c>
      <c r="N26" s="252">
        <v>0.19438800000000001</v>
      </c>
      <c r="O26" s="252">
        <v>0.18480099999999999</v>
      </c>
      <c r="P26" s="252">
        <v>0.19567899999999999</v>
      </c>
      <c r="Q26" s="252">
        <v>0.18379200000000001</v>
      </c>
      <c r="R26" s="252">
        <v>0.17759900000000001</v>
      </c>
      <c r="S26" s="252">
        <v>0.176345</v>
      </c>
      <c r="T26" s="252">
        <v>0.174932</v>
      </c>
      <c r="U26" s="252">
        <v>0.174874</v>
      </c>
      <c r="V26" s="252">
        <v>0.17136799999999999</v>
      </c>
      <c r="W26" s="252">
        <v>0.17071</v>
      </c>
      <c r="X26" s="252">
        <v>0.16800200000000001</v>
      </c>
      <c r="Y26" s="252">
        <v>0.16732900000000001</v>
      </c>
      <c r="Z26" s="252">
        <v>0.16545599999999999</v>
      </c>
      <c r="AA26" s="252">
        <v>0.17348</v>
      </c>
      <c r="AB26" s="252">
        <v>0.17448</v>
      </c>
      <c r="AC26" s="252">
        <v>0.17348</v>
      </c>
      <c r="AD26" s="252">
        <v>0.17448</v>
      </c>
      <c r="AE26" s="252">
        <v>0.17348</v>
      </c>
      <c r="AF26" s="252">
        <v>0.17147999999999999</v>
      </c>
      <c r="AG26" s="252">
        <v>0.17247999999999999</v>
      </c>
      <c r="AH26" s="252">
        <v>0.17147999999999999</v>
      </c>
      <c r="AI26" s="252">
        <v>0.16947999999999999</v>
      </c>
      <c r="AJ26" s="252">
        <v>0.16547999999999999</v>
      </c>
      <c r="AK26" s="252">
        <v>0.16847999999999999</v>
      </c>
      <c r="AL26" s="252">
        <v>0.16747999999999999</v>
      </c>
      <c r="AM26" s="252">
        <v>0.16447999999999999</v>
      </c>
      <c r="AN26" s="252">
        <v>0.16547999999999999</v>
      </c>
      <c r="AO26" s="252">
        <v>0.16447999999999999</v>
      </c>
      <c r="AP26" s="252">
        <v>0.16547999999999999</v>
      </c>
      <c r="AQ26" s="252">
        <v>0.16647999999999999</v>
      </c>
      <c r="AR26" s="252">
        <v>0.16547999999999999</v>
      </c>
      <c r="AS26" s="252">
        <v>0.15748000000000001</v>
      </c>
      <c r="AT26" s="252">
        <v>0.15448000000000001</v>
      </c>
      <c r="AU26" s="252">
        <v>0.15648000000000001</v>
      </c>
      <c r="AV26" s="252">
        <v>0.15448000000000001</v>
      </c>
      <c r="AW26" s="252">
        <v>0.15548000000000001</v>
      </c>
      <c r="AX26" s="252">
        <v>0.15948000000000001</v>
      </c>
      <c r="AY26" s="252">
        <v>0.15448000000000001</v>
      </c>
      <c r="AZ26" s="252">
        <v>0.15548000000000001</v>
      </c>
      <c r="BA26" s="252">
        <v>0.15448000000000001</v>
      </c>
      <c r="BB26" s="252">
        <v>0.17424697507</v>
      </c>
      <c r="BC26" s="252">
        <v>0.17582303781</v>
      </c>
      <c r="BD26" s="252">
        <v>0.17542842684000001</v>
      </c>
      <c r="BE26" s="409">
        <v>0.17580666276000001</v>
      </c>
      <c r="BF26" s="409">
        <v>0.17475719856999999</v>
      </c>
      <c r="BG26" s="409">
        <v>0.17415857526</v>
      </c>
      <c r="BH26" s="409">
        <v>0.17187889111999999</v>
      </c>
      <c r="BI26" s="409">
        <v>0.17297811277</v>
      </c>
      <c r="BJ26" s="409">
        <v>0.17189213173000001</v>
      </c>
      <c r="BK26" s="409">
        <v>0.16595676722</v>
      </c>
      <c r="BL26" s="409">
        <v>0.16728623392</v>
      </c>
      <c r="BM26" s="409">
        <v>0.16471794272000001</v>
      </c>
      <c r="BN26" s="409">
        <v>0.16434401880999999</v>
      </c>
      <c r="BO26" s="409">
        <v>0.16598558277</v>
      </c>
      <c r="BP26" s="409">
        <v>0.16568793522</v>
      </c>
      <c r="BQ26" s="409">
        <v>0.16613407854000001</v>
      </c>
      <c r="BR26" s="409">
        <v>0.16512521504</v>
      </c>
      <c r="BS26" s="409">
        <v>0.16459293446000001</v>
      </c>
      <c r="BT26" s="409">
        <v>0.16235085047</v>
      </c>
      <c r="BU26" s="409">
        <v>0.1634900356</v>
      </c>
      <c r="BV26" s="409">
        <v>0.16245660213999999</v>
      </c>
    </row>
    <row r="27" spans="1:74" ht="11.1" customHeight="1" x14ac:dyDescent="0.2">
      <c r="C27" s="223"/>
      <c r="D27" s="223"/>
      <c r="E27" s="223"/>
      <c r="F27" s="223"/>
      <c r="G27" s="223"/>
      <c r="H27" s="223"/>
      <c r="I27" s="223"/>
      <c r="J27" s="223"/>
      <c r="K27" s="223"/>
      <c r="L27" s="223"/>
      <c r="M27" s="223"/>
      <c r="N27" s="223"/>
      <c r="O27" s="223"/>
      <c r="P27" s="223"/>
      <c r="Q27" s="223"/>
      <c r="R27" s="223"/>
      <c r="S27" s="223"/>
      <c r="T27" s="223"/>
      <c r="U27" s="223"/>
      <c r="V27" s="223"/>
      <c r="W27" s="223"/>
      <c r="X27" s="223"/>
      <c r="Y27" s="223"/>
      <c r="Z27" s="223"/>
      <c r="AA27" s="223"/>
      <c r="AB27" s="223"/>
      <c r="AC27" s="223"/>
      <c r="AD27" s="223"/>
      <c r="AE27" s="223"/>
      <c r="AF27" s="223"/>
      <c r="AG27" s="223"/>
      <c r="AH27" s="223"/>
      <c r="AI27" s="223"/>
      <c r="AJ27" s="223"/>
      <c r="AK27" s="223"/>
      <c r="AL27" s="223"/>
      <c r="AM27" s="223"/>
      <c r="AN27" s="223"/>
      <c r="AO27" s="223"/>
      <c r="AP27" s="223"/>
      <c r="AQ27" s="223"/>
      <c r="AR27" s="223"/>
      <c r="AS27" s="223"/>
      <c r="AT27" s="223"/>
      <c r="AU27" s="223"/>
      <c r="AV27" s="223"/>
      <c r="AW27" s="223"/>
      <c r="AX27" s="223"/>
      <c r="AY27" s="223"/>
      <c r="AZ27" s="223"/>
      <c r="BA27" s="223"/>
      <c r="BB27" s="223"/>
      <c r="BC27" s="223"/>
      <c r="BD27" s="223"/>
      <c r="BE27" s="410"/>
      <c r="BF27" s="410"/>
      <c r="BG27" s="410"/>
      <c r="BH27" s="410"/>
      <c r="BI27" s="410"/>
      <c r="BJ27" s="410"/>
      <c r="BK27" s="410"/>
      <c r="BL27" s="410"/>
      <c r="BM27" s="410"/>
      <c r="BN27" s="410"/>
      <c r="BO27" s="410"/>
      <c r="BP27" s="410"/>
      <c r="BQ27" s="410"/>
      <c r="BR27" s="410"/>
      <c r="BS27" s="410"/>
      <c r="BT27" s="410"/>
      <c r="BU27" s="410"/>
      <c r="BV27" s="410"/>
    </row>
    <row r="28" spans="1:74" ht="11.1" customHeight="1" x14ac:dyDescent="0.2">
      <c r="A28" s="162" t="s">
        <v>505</v>
      </c>
      <c r="B28" s="172" t="s">
        <v>515</v>
      </c>
      <c r="C28" s="252">
        <v>1.1904140000000001</v>
      </c>
      <c r="D28" s="252">
        <v>1.189578</v>
      </c>
      <c r="E28" s="252">
        <v>1.179265</v>
      </c>
      <c r="F28" s="252">
        <v>1.156013</v>
      </c>
      <c r="G28" s="252">
        <v>1.1656409999999999</v>
      </c>
      <c r="H28" s="252">
        <v>1.1925110000000001</v>
      </c>
      <c r="I28" s="252">
        <v>1.1955199999999999</v>
      </c>
      <c r="J28" s="252">
        <v>1.191192</v>
      </c>
      <c r="K28" s="252">
        <v>1.19296</v>
      </c>
      <c r="L28" s="252">
        <v>1.1692979999999999</v>
      </c>
      <c r="M28" s="252">
        <v>1.153243</v>
      </c>
      <c r="N28" s="252">
        <v>1.1508400000000001</v>
      </c>
      <c r="O28" s="252">
        <v>1.187527</v>
      </c>
      <c r="P28" s="252">
        <v>1.184777</v>
      </c>
      <c r="Q28" s="252">
        <v>1.1828430000000001</v>
      </c>
      <c r="R28" s="252">
        <v>1.150517</v>
      </c>
      <c r="S28" s="252">
        <v>1.117205</v>
      </c>
      <c r="T28" s="252">
        <v>1.134941</v>
      </c>
      <c r="U28" s="252">
        <v>1.1382989999999999</v>
      </c>
      <c r="V28" s="252">
        <v>1.1270309999999999</v>
      </c>
      <c r="W28" s="252">
        <v>1.122711</v>
      </c>
      <c r="X28" s="252">
        <v>1.1172169999999999</v>
      </c>
      <c r="Y28" s="252">
        <v>1.132925</v>
      </c>
      <c r="Z28" s="252">
        <v>1.1441220000000001</v>
      </c>
      <c r="AA28" s="252">
        <v>1.1416249999999999</v>
      </c>
      <c r="AB28" s="252">
        <v>1.148217</v>
      </c>
      <c r="AC28" s="252">
        <v>1.142217</v>
      </c>
      <c r="AD28" s="252">
        <v>1.1292169999999999</v>
      </c>
      <c r="AE28" s="252">
        <v>1.1352169999999999</v>
      </c>
      <c r="AF28" s="252">
        <v>1.148217</v>
      </c>
      <c r="AG28" s="252">
        <v>1.146217</v>
      </c>
      <c r="AH28" s="252">
        <v>1.148217</v>
      </c>
      <c r="AI28" s="252">
        <v>1.1332169999999999</v>
      </c>
      <c r="AJ28" s="252">
        <v>1.142217</v>
      </c>
      <c r="AK28" s="252">
        <v>1.1452169999999999</v>
      </c>
      <c r="AL28" s="252">
        <v>1.1252169999999999</v>
      </c>
      <c r="AM28" s="252">
        <v>1.0712170000000001</v>
      </c>
      <c r="AN28" s="252">
        <v>1.0752170000000001</v>
      </c>
      <c r="AO28" s="252">
        <v>1.0732170000000001</v>
      </c>
      <c r="AP28" s="252">
        <v>1.0732170000000001</v>
      </c>
      <c r="AQ28" s="252">
        <v>1.076217</v>
      </c>
      <c r="AR28" s="252">
        <v>1.074217</v>
      </c>
      <c r="AS28" s="252">
        <v>1.072217</v>
      </c>
      <c r="AT28" s="252">
        <v>1.070217</v>
      </c>
      <c r="AU28" s="252">
        <v>1.0772170000000001</v>
      </c>
      <c r="AV28" s="252">
        <v>1.0832170000000001</v>
      </c>
      <c r="AW28" s="252">
        <v>1.0692170000000001</v>
      </c>
      <c r="AX28" s="252">
        <v>1.0912170000000001</v>
      </c>
      <c r="AY28" s="252">
        <v>1.0692170000000001</v>
      </c>
      <c r="AZ28" s="252">
        <v>1.080217</v>
      </c>
      <c r="BA28" s="252">
        <v>1.080217</v>
      </c>
      <c r="BB28" s="252">
        <v>1.0988587972999999</v>
      </c>
      <c r="BC28" s="252">
        <v>1.0983240477</v>
      </c>
      <c r="BD28" s="252">
        <v>1.0991270721999999</v>
      </c>
      <c r="BE28" s="409">
        <v>1.0996559829000001</v>
      </c>
      <c r="BF28" s="409">
        <v>1.1005828363000001</v>
      </c>
      <c r="BG28" s="409">
        <v>1.1012055274000001</v>
      </c>
      <c r="BH28" s="409">
        <v>1.1014372668000001</v>
      </c>
      <c r="BI28" s="409">
        <v>1.1022532209</v>
      </c>
      <c r="BJ28" s="409">
        <v>1.1029625078</v>
      </c>
      <c r="BK28" s="409">
        <v>1.1268265591</v>
      </c>
      <c r="BL28" s="409">
        <v>1.1271227205000001</v>
      </c>
      <c r="BM28" s="409">
        <v>1.1269948247999999</v>
      </c>
      <c r="BN28" s="409">
        <v>1.1269576113999999</v>
      </c>
      <c r="BO28" s="409">
        <v>1.1273092602999999</v>
      </c>
      <c r="BP28" s="409">
        <v>1.1281325324</v>
      </c>
      <c r="BQ28" s="409">
        <v>1.1286684442999999</v>
      </c>
      <c r="BR28" s="409">
        <v>1.1298208539000001</v>
      </c>
      <c r="BS28" s="409">
        <v>1.1306850552000001</v>
      </c>
      <c r="BT28" s="409">
        <v>1.1314008122999999</v>
      </c>
      <c r="BU28" s="409">
        <v>1.1324409111</v>
      </c>
      <c r="BV28" s="409">
        <v>1.133381618</v>
      </c>
    </row>
    <row r="29" spans="1:74" ht="11.1" customHeight="1" x14ac:dyDescent="0.2">
      <c r="A29" s="162" t="s">
        <v>273</v>
      </c>
      <c r="B29" s="173" t="s">
        <v>504</v>
      </c>
      <c r="C29" s="252">
        <v>0.96695600000000004</v>
      </c>
      <c r="D29" s="252">
        <v>0.95411999999999997</v>
      </c>
      <c r="E29" s="252">
        <v>0.94880699999999996</v>
      </c>
      <c r="F29" s="252">
        <v>0.93255500000000002</v>
      </c>
      <c r="G29" s="252">
        <v>0.94418299999999999</v>
      </c>
      <c r="H29" s="252">
        <v>0.96505300000000005</v>
      </c>
      <c r="I29" s="252">
        <v>0.96506199999999998</v>
      </c>
      <c r="J29" s="252">
        <v>0.96173399999999998</v>
      </c>
      <c r="K29" s="252">
        <v>0.96650199999999997</v>
      </c>
      <c r="L29" s="252">
        <v>0.94584000000000001</v>
      </c>
      <c r="M29" s="252">
        <v>0.92978499999999997</v>
      </c>
      <c r="N29" s="252">
        <v>0.94038200000000005</v>
      </c>
      <c r="O29" s="252">
        <v>0.96859499999999998</v>
      </c>
      <c r="P29" s="252">
        <v>0.96584499999999995</v>
      </c>
      <c r="Q29" s="252">
        <v>0.98491099999999998</v>
      </c>
      <c r="R29" s="252">
        <v>0.96858500000000003</v>
      </c>
      <c r="S29" s="252">
        <v>0.98327299999999995</v>
      </c>
      <c r="T29" s="252">
        <v>1.001009</v>
      </c>
      <c r="U29" s="252">
        <v>1.0093669999999999</v>
      </c>
      <c r="V29" s="252">
        <v>0.99809899999999996</v>
      </c>
      <c r="W29" s="252">
        <v>0.99377899999999997</v>
      </c>
      <c r="X29" s="252">
        <v>0.98828499999999997</v>
      </c>
      <c r="Y29" s="252">
        <v>1.0039929999999999</v>
      </c>
      <c r="Z29" s="252">
        <v>1.01519</v>
      </c>
      <c r="AA29" s="252">
        <v>1.0146930000000001</v>
      </c>
      <c r="AB29" s="252">
        <v>1.021285</v>
      </c>
      <c r="AC29" s="252">
        <v>1.015285</v>
      </c>
      <c r="AD29" s="252">
        <v>1.0022850000000001</v>
      </c>
      <c r="AE29" s="252">
        <v>1.0082850000000001</v>
      </c>
      <c r="AF29" s="252">
        <v>1.021285</v>
      </c>
      <c r="AG29" s="252">
        <v>1.019285</v>
      </c>
      <c r="AH29" s="252">
        <v>1.021285</v>
      </c>
      <c r="AI29" s="252">
        <v>1.011285</v>
      </c>
      <c r="AJ29" s="252">
        <v>1.0202850000000001</v>
      </c>
      <c r="AK29" s="252">
        <v>1.023285</v>
      </c>
      <c r="AL29" s="252">
        <v>1.003285</v>
      </c>
      <c r="AM29" s="252">
        <v>0.97528499999999996</v>
      </c>
      <c r="AN29" s="252">
        <v>0.97928499999999996</v>
      </c>
      <c r="AO29" s="252">
        <v>0.97728499999999996</v>
      </c>
      <c r="AP29" s="252">
        <v>0.97728499999999996</v>
      </c>
      <c r="AQ29" s="252">
        <v>0.98028499999999996</v>
      </c>
      <c r="AR29" s="252">
        <v>0.97828499999999996</v>
      </c>
      <c r="AS29" s="252">
        <v>0.97628499999999996</v>
      </c>
      <c r="AT29" s="252">
        <v>0.97728499999999996</v>
      </c>
      <c r="AU29" s="252">
        <v>0.98428499999999997</v>
      </c>
      <c r="AV29" s="252">
        <v>0.98528499999999997</v>
      </c>
      <c r="AW29" s="252">
        <v>0.97128499999999995</v>
      </c>
      <c r="AX29" s="252">
        <v>0.99328499999999997</v>
      </c>
      <c r="AY29" s="252">
        <v>0.97628499999999996</v>
      </c>
      <c r="AZ29" s="252">
        <v>0.97628499999999996</v>
      </c>
      <c r="BA29" s="252">
        <v>0.97628499999999996</v>
      </c>
      <c r="BB29" s="252">
        <v>0.98356356889999996</v>
      </c>
      <c r="BC29" s="252">
        <v>0.98353874579</v>
      </c>
      <c r="BD29" s="252">
        <v>0.98440676752</v>
      </c>
      <c r="BE29" s="409">
        <v>0.98526306156999999</v>
      </c>
      <c r="BF29" s="409">
        <v>0.98612179538</v>
      </c>
      <c r="BG29" s="409">
        <v>0.98703619094999995</v>
      </c>
      <c r="BH29" s="409">
        <v>0.98790480509</v>
      </c>
      <c r="BI29" s="409">
        <v>0.98877055854999996</v>
      </c>
      <c r="BJ29" s="409">
        <v>0.98976103905000001</v>
      </c>
      <c r="BK29" s="409">
        <v>0.99066121642000005</v>
      </c>
      <c r="BL29" s="409">
        <v>0.99150176012000002</v>
      </c>
      <c r="BM29" s="409">
        <v>0.99235255893999996</v>
      </c>
      <c r="BN29" s="409">
        <v>0.99317983325000003</v>
      </c>
      <c r="BO29" s="409">
        <v>0.99406223228000001</v>
      </c>
      <c r="BP29" s="409">
        <v>0.99495192474000005</v>
      </c>
      <c r="BQ29" s="409">
        <v>0.99582708862000002</v>
      </c>
      <c r="BR29" s="409">
        <v>0.99670204453</v>
      </c>
      <c r="BS29" s="409">
        <v>0.99763553412999995</v>
      </c>
      <c r="BT29" s="409">
        <v>0.99852039322999997</v>
      </c>
      <c r="BU29" s="409">
        <v>0.99940277299000002</v>
      </c>
      <c r="BV29" s="409">
        <v>1.0004113101000001</v>
      </c>
    </row>
    <row r="30" spans="1:74" ht="11.1" customHeight="1" x14ac:dyDescent="0.2">
      <c r="C30" s="223"/>
      <c r="D30" s="223"/>
      <c r="E30" s="223"/>
      <c r="F30" s="223"/>
      <c r="G30" s="223"/>
      <c r="H30" s="223"/>
      <c r="I30" s="223"/>
      <c r="J30" s="223"/>
      <c r="K30" s="223"/>
      <c r="L30" s="223"/>
      <c r="M30" s="223"/>
      <c r="N30" s="223"/>
      <c r="O30" s="223"/>
      <c r="P30" s="223"/>
      <c r="Q30" s="223"/>
      <c r="R30" s="223"/>
      <c r="S30" s="223"/>
      <c r="T30" s="223"/>
      <c r="U30" s="223"/>
      <c r="V30" s="223"/>
      <c r="W30" s="223"/>
      <c r="X30" s="223"/>
      <c r="Y30" s="223"/>
      <c r="Z30" s="223"/>
      <c r="AA30" s="223"/>
      <c r="AB30" s="223"/>
      <c r="AC30" s="223"/>
      <c r="AD30" s="223"/>
      <c r="AE30" s="223"/>
      <c r="AF30" s="223"/>
      <c r="AG30" s="223"/>
      <c r="AH30" s="223"/>
      <c r="AI30" s="223"/>
      <c r="AJ30" s="223"/>
      <c r="AK30" s="223"/>
      <c r="AL30" s="223"/>
      <c r="AM30" s="223"/>
      <c r="AN30" s="223"/>
      <c r="AO30" s="223"/>
      <c r="AP30" s="223"/>
      <c r="AQ30" s="223"/>
      <c r="AR30" s="223"/>
      <c r="AS30" s="223"/>
      <c r="AT30" s="223"/>
      <c r="AU30" s="223"/>
      <c r="AV30" s="223"/>
      <c r="AW30" s="223"/>
      <c r="AX30" s="223"/>
      <c r="AY30" s="223"/>
      <c r="AZ30" s="223"/>
      <c r="BA30" s="223"/>
      <c r="BB30" s="223"/>
      <c r="BC30" s="223"/>
      <c r="BD30" s="223"/>
      <c r="BE30" s="410"/>
      <c r="BF30" s="410"/>
      <c r="BG30" s="410"/>
      <c r="BH30" s="410"/>
      <c r="BI30" s="410"/>
      <c r="BJ30" s="410"/>
      <c r="BK30" s="410"/>
      <c r="BL30" s="410"/>
      <c r="BM30" s="410"/>
      <c r="BN30" s="410"/>
      <c r="BO30" s="410"/>
      <c r="BP30" s="410"/>
      <c r="BQ30" s="410"/>
      <c r="BR30" s="410"/>
      <c r="BS30" s="410"/>
      <c r="BT30" s="410"/>
      <c r="BU30" s="410"/>
      <c r="BV30" s="410"/>
    </row>
    <row r="31" spans="1:74" ht="11.1" customHeight="1" x14ac:dyDescent="0.2">
      <c r="A31" s="162" t="s">
        <v>506</v>
      </c>
      <c r="B31" s="172" t="s">
        <v>516</v>
      </c>
      <c r="C31" s="252">
        <v>9.5558709999999998</v>
      </c>
      <c r="D31" s="252">
        <v>9.6790479999999999</v>
      </c>
      <c r="E31" s="252">
        <v>9.5692120000000003</v>
      </c>
      <c r="F31" s="252">
        <v>9.5175630000000009</v>
      </c>
      <c r="G31" s="252">
        <v>9.5610700000000008</v>
      </c>
      <c r="H31" s="252">
        <v>9.7126889999999992</v>
      </c>
      <c r="I31" s="252">
        <v>9.4395720000000001</v>
      </c>
      <c r="J31" s="252">
        <v>9.4528660000000002</v>
      </c>
      <c r="K31" s="252">
        <v>9.5596069999999997</v>
      </c>
      <c r="L31" s="252">
        <v>9.6308480000000003</v>
      </c>
      <c r="M31" s="252">
        <v>9.8695850000000007</v>
      </c>
      <c r="N31" s="252">
        <v>9.8644339999999993</v>
      </c>
      <c r="O31" s="252">
        <v>9.7381890000000002</v>
      </c>
      <c r="P31" s="252">
        <v>9.6886799999999997</v>
      </c>
      <c r="Q31" s="252">
        <v>9.6861069999999998</v>
      </c>
      <c r="R31" s="252">
        <v>9.7408950000000001</v>
      </c>
      <c r="S31" s="252">
        <v>9.6910810000000005</v>
      </c>
      <c r="T31" s="252">
        <v>9.9141410000000008</v>
      </c>
      <c r="U31" s="252">
        <v>9.7475170000000002</v>
      </c>
      <c r="V31" s="252">
        <v>9.6902539999999995</v>
      </c>
      <c r="W31" s="252">
        <v>9.8450629999999997</v>
      </c>
      <c r="X31" s="252">
        <v>9.7196879999999997</v>
      </c>
      <c r="Y31" s="252">
        <v>9.8581140000000005</v>
      </c>
      <c r="Z31" s="252">
        <v>9.8097770000000004</v>
      </c>
      <c r="AA31" s="252">
        <v>9.7490849999999991</v>
      </c>
      <c r="AB31" s="252">
        <v>9.7350849999999998</v>
      </c>
      <c r="AC31" s="252">
        <v>9.6300849999999993</v>
      </c>
      <c r="AD31" s="252">
        <v>9.5110849999999996</v>
      </c>
      <c r="AE31" s="252">
        <v>9.4240849999999998</v>
      </c>
      <c r="AF31" s="252">
        <v>9.5600850000000008</v>
      </c>
      <c r="AG31" s="252">
        <v>9.4730849999999993</v>
      </c>
      <c r="AH31" s="252">
        <v>9.318085</v>
      </c>
      <c r="AI31" s="252">
        <v>9.3370850000000001</v>
      </c>
      <c r="AJ31" s="252">
        <v>9.2750850000000007</v>
      </c>
      <c r="AK31" s="252">
        <v>9.3890849999999997</v>
      </c>
      <c r="AL31" s="252">
        <v>9.3780850000000004</v>
      </c>
      <c r="AM31" s="252">
        <v>9.2970849999999992</v>
      </c>
      <c r="AN31" s="252">
        <v>9.3650850000000005</v>
      </c>
      <c r="AO31" s="252">
        <v>9.3470849999999999</v>
      </c>
      <c r="AP31" s="252">
        <v>9.2240850000000005</v>
      </c>
      <c r="AQ31" s="252">
        <v>9.1920850000000005</v>
      </c>
      <c r="AR31" s="252">
        <v>9.3780850000000004</v>
      </c>
      <c r="AS31" s="252">
        <v>9.2630850000000002</v>
      </c>
      <c r="AT31" s="252">
        <v>9.1290849999999999</v>
      </c>
      <c r="AU31" s="252">
        <v>9.1210850000000008</v>
      </c>
      <c r="AV31" s="252">
        <v>9.1570850000000004</v>
      </c>
      <c r="AW31" s="252">
        <v>9.2230849999999993</v>
      </c>
      <c r="AX31" s="252">
        <v>9.1120850000000004</v>
      </c>
      <c r="AY31" s="252">
        <v>9.1870849999999997</v>
      </c>
      <c r="AZ31" s="252">
        <v>9.2830849999999998</v>
      </c>
      <c r="BA31" s="252">
        <v>9.2210850000000004</v>
      </c>
      <c r="BB31" s="252">
        <v>9.1537341346000005</v>
      </c>
      <c r="BC31" s="252">
        <v>9.2123104957000006</v>
      </c>
      <c r="BD31" s="252">
        <v>9.3102922726999999</v>
      </c>
      <c r="BE31" s="409">
        <v>9.2358965196000007</v>
      </c>
      <c r="BF31" s="409">
        <v>9.2635152591000001</v>
      </c>
      <c r="BG31" s="409">
        <v>9.2775221410000004</v>
      </c>
      <c r="BH31" s="409">
        <v>9.3012311892999993</v>
      </c>
      <c r="BI31" s="409">
        <v>9.3112525323999993</v>
      </c>
      <c r="BJ31" s="409">
        <v>9.2723351393000009</v>
      </c>
      <c r="BK31" s="409">
        <v>9.2434745813999992</v>
      </c>
      <c r="BL31" s="409">
        <v>9.2540431484999992</v>
      </c>
      <c r="BM31" s="409">
        <v>9.2376499666999994</v>
      </c>
      <c r="BN31" s="409">
        <v>9.2222369120999996</v>
      </c>
      <c r="BO31" s="409">
        <v>9.2489697019000001</v>
      </c>
      <c r="BP31" s="409">
        <v>9.3192211228000001</v>
      </c>
      <c r="BQ31" s="409">
        <v>9.2523065640999995</v>
      </c>
      <c r="BR31" s="409">
        <v>9.2831473699</v>
      </c>
      <c r="BS31" s="409">
        <v>9.2986353804000004</v>
      </c>
      <c r="BT31" s="409">
        <v>9.3210923795999996</v>
      </c>
      <c r="BU31" s="409">
        <v>9.3295446002000002</v>
      </c>
      <c r="BV31" s="409">
        <v>9.2943607509999993</v>
      </c>
    </row>
    <row r="32" spans="1:74" ht="11.1" customHeight="1" x14ac:dyDescent="0.2">
      <c r="A32" s="162" t="s">
        <v>274</v>
      </c>
      <c r="B32" s="173" t="s">
        <v>351</v>
      </c>
      <c r="C32" s="252">
        <v>0.42938100000000001</v>
      </c>
      <c r="D32" s="252">
        <v>0.46238099999999999</v>
      </c>
      <c r="E32" s="252">
        <v>0.44338100000000003</v>
      </c>
      <c r="F32" s="252">
        <v>0.43338100000000002</v>
      </c>
      <c r="G32" s="252">
        <v>0.42938100000000001</v>
      </c>
      <c r="H32" s="252">
        <v>0.47038099999999999</v>
      </c>
      <c r="I32" s="252">
        <v>0.46538099999999999</v>
      </c>
      <c r="J32" s="252">
        <v>0.45838099999999998</v>
      </c>
      <c r="K32" s="252">
        <v>0.44838099999999997</v>
      </c>
      <c r="L32" s="252">
        <v>0.44238100000000002</v>
      </c>
      <c r="M32" s="252">
        <v>0.44338100000000003</v>
      </c>
      <c r="N32" s="252">
        <v>0.44138100000000002</v>
      </c>
      <c r="O32" s="252">
        <v>0.41716599999999998</v>
      </c>
      <c r="P32" s="252">
        <v>0.38416600000000001</v>
      </c>
      <c r="Q32" s="252">
        <v>0.312166</v>
      </c>
      <c r="R32" s="252">
        <v>0.38216600000000001</v>
      </c>
      <c r="S32" s="252">
        <v>0.33316600000000002</v>
      </c>
      <c r="T32" s="252">
        <v>0.42616599999999999</v>
      </c>
      <c r="U32" s="252">
        <v>0.45216600000000001</v>
      </c>
      <c r="V32" s="252">
        <v>0.44616600000000001</v>
      </c>
      <c r="W32" s="252">
        <v>0.42016599999999998</v>
      </c>
      <c r="X32" s="252">
        <v>0.40316600000000002</v>
      </c>
      <c r="Y32" s="252">
        <v>0.42316599999999999</v>
      </c>
      <c r="Z32" s="252">
        <v>0.41616599999999998</v>
      </c>
      <c r="AA32" s="252">
        <v>0.39400000000000002</v>
      </c>
      <c r="AB32" s="252">
        <v>0.38600000000000001</v>
      </c>
      <c r="AC32" s="252">
        <v>0.376</v>
      </c>
      <c r="AD32" s="252">
        <v>0.36699999999999999</v>
      </c>
      <c r="AE32" s="252">
        <v>0.35299999999999998</v>
      </c>
      <c r="AF32" s="252">
        <v>0.377</v>
      </c>
      <c r="AG32" s="252">
        <v>0.40200000000000002</v>
      </c>
      <c r="AH32" s="252">
        <v>0.40400000000000003</v>
      </c>
      <c r="AI32" s="252">
        <v>0.39100000000000001</v>
      </c>
      <c r="AJ32" s="252">
        <v>0.38600000000000001</v>
      </c>
      <c r="AK32" s="252">
        <v>0.377</v>
      </c>
      <c r="AL32" s="252">
        <v>0.34599999999999997</v>
      </c>
      <c r="AM32" s="252">
        <v>0.33900000000000002</v>
      </c>
      <c r="AN32" s="252">
        <v>0.33600000000000002</v>
      </c>
      <c r="AO32" s="252">
        <v>0.35299999999999998</v>
      </c>
      <c r="AP32" s="252">
        <v>0.33800000000000002</v>
      </c>
      <c r="AQ32" s="252">
        <v>0.36</v>
      </c>
      <c r="AR32" s="252">
        <v>0.36299999999999999</v>
      </c>
      <c r="AS32" s="252">
        <v>0.373</v>
      </c>
      <c r="AT32" s="252">
        <v>0.374</v>
      </c>
      <c r="AU32" s="252">
        <v>0.34</v>
      </c>
      <c r="AV32" s="252">
        <v>0.35599999999999998</v>
      </c>
      <c r="AW32" s="252">
        <v>0.34399999999999997</v>
      </c>
      <c r="AX32" s="252">
        <v>0.32800000000000001</v>
      </c>
      <c r="AY32" s="252">
        <v>0.374</v>
      </c>
      <c r="AZ32" s="252">
        <v>0.378</v>
      </c>
      <c r="BA32" s="252">
        <v>0.377</v>
      </c>
      <c r="BB32" s="252">
        <v>0.37246022369999998</v>
      </c>
      <c r="BC32" s="252">
        <v>0.36811834275999999</v>
      </c>
      <c r="BD32" s="252">
        <v>0.36873705634999998</v>
      </c>
      <c r="BE32" s="409">
        <v>0.36673104716999999</v>
      </c>
      <c r="BF32" s="409">
        <v>0.36693956921999998</v>
      </c>
      <c r="BG32" s="409">
        <v>0.36688049319999999</v>
      </c>
      <c r="BH32" s="409">
        <v>0.37202854758999998</v>
      </c>
      <c r="BI32" s="409">
        <v>0.37706705719</v>
      </c>
      <c r="BJ32" s="409">
        <v>0.37943790581999998</v>
      </c>
      <c r="BK32" s="409">
        <v>0.38615163922000001</v>
      </c>
      <c r="BL32" s="409">
        <v>0.39208655925000002</v>
      </c>
      <c r="BM32" s="409">
        <v>0.39679688265000002</v>
      </c>
      <c r="BN32" s="409">
        <v>0.40162642551</v>
      </c>
      <c r="BO32" s="409">
        <v>0.40678805973999999</v>
      </c>
      <c r="BP32" s="409">
        <v>0.41248543765000001</v>
      </c>
      <c r="BQ32" s="409">
        <v>0.41749928808999998</v>
      </c>
      <c r="BR32" s="409">
        <v>0.42467217518</v>
      </c>
      <c r="BS32" s="409">
        <v>0.43265057854</v>
      </c>
      <c r="BT32" s="409">
        <v>0.44077541645000001</v>
      </c>
      <c r="BU32" s="409">
        <v>0.4468051965</v>
      </c>
      <c r="BV32" s="409">
        <v>0.45520606499999999</v>
      </c>
    </row>
    <row r="33" spans="1:74" ht="11.1" customHeight="1" x14ac:dyDescent="0.2">
      <c r="A33" s="162" t="s">
        <v>275</v>
      </c>
      <c r="B33" s="173" t="s">
        <v>352</v>
      </c>
      <c r="C33" s="252">
        <v>4.9856999999999996</v>
      </c>
      <c r="D33" s="252">
        <v>5.0190000000000001</v>
      </c>
      <c r="E33" s="252">
        <v>4.9709000000000003</v>
      </c>
      <c r="F33" s="252">
        <v>4.9459999999999997</v>
      </c>
      <c r="G33" s="252">
        <v>4.9927999999999999</v>
      </c>
      <c r="H33" s="252">
        <v>5.0759999999999996</v>
      </c>
      <c r="I33" s="252">
        <v>4.8945999999999996</v>
      </c>
      <c r="J33" s="252">
        <v>4.9329999999999998</v>
      </c>
      <c r="K33" s="252">
        <v>5.0060000000000002</v>
      </c>
      <c r="L33" s="252">
        <v>5.056</v>
      </c>
      <c r="M33" s="252">
        <v>5.1230000000000002</v>
      </c>
      <c r="N33" s="252">
        <v>5.1479999999999997</v>
      </c>
      <c r="O33" s="252">
        <v>5.0999999999999996</v>
      </c>
      <c r="P33" s="252">
        <v>5.0860000000000003</v>
      </c>
      <c r="Q33" s="252">
        <v>5.1239999999999997</v>
      </c>
      <c r="R33" s="252">
        <v>5.1260000000000003</v>
      </c>
      <c r="S33" s="252">
        <v>5.1390000000000002</v>
      </c>
      <c r="T33" s="252">
        <v>5.2759999999999998</v>
      </c>
      <c r="U33" s="252">
        <v>5.1310000000000002</v>
      </c>
      <c r="V33" s="252">
        <v>5.1459999999999999</v>
      </c>
      <c r="W33" s="252">
        <v>5.1849999999999996</v>
      </c>
      <c r="X33" s="252">
        <v>5.1269999999999998</v>
      </c>
      <c r="Y33" s="252">
        <v>5.165</v>
      </c>
      <c r="Z33" s="252">
        <v>5.1429999999999998</v>
      </c>
      <c r="AA33" s="252">
        <v>5.048</v>
      </c>
      <c r="AB33" s="252">
        <v>5.0149999999999997</v>
      </c>
      <c r="AC33" s="252">
        <v>4.9729999999999999</v>
      </c>
      <c r="AD33" s="252">
        <v>4.9180000000000001</v>
      </c>
      <c r="AE33" s="252">
        <v>4.8550000000000004</v>
      </c>
      <c r="AF33" s="252">
        <v>4.9160000000000004</v>
      </c>
      <c r="AG33" s="252">
        <v>4.82</v>
      </c>
      <c r="AH33" s="252">
        <v>4.7560000000000002</v>
      </c>
      <c r="AI33" s="252">
        <v>4.7690000000000001</v>
      </c>
      <c r="AJ33" s="252">
        <v>4.6619999999999999</v>
      </c>
      <c r="AK33" s="252">
        <v>4.7969999999999997</v>
      </c>
      <c r="AL33" s="252">
        <v>4.8310000000000004</v>
      </c>
      <c r="AM33" s="252">
        <v>4.7679999999999998</v>
      </c>
      <c r="AN33" s="252">
        <v>4.8470000000000004</v>
      </c>
      <c r="AO33" s="252">
        <v>4.8259999999999996</v>
      </c>
      <c r="AP33" s="252">
        <v>4.819</v>
      </c>
      <c r="AQ33" s="252">
        <v>4.7619999999999996</v>
      </c>
      <c r="AR33" s="252">
        <v>4.8819999999999997</v>
      </c>
      <c r="AS33" s="252">
        <v>4.7699999999999996</v>
      </c>
      <c r="AT33" s="252">
        <v>4.7060000000000004</v>
      </c>
      <c r="AU33" s="252">
        <v>4.7320000000000002</v>
      </c>
      <c r="AV33" s="252">
        <v>4.7279999999999998</v>
      </c>
      <c r="AW33" s="252">
        <v>4.7830000000000004</v>
      </c>
      <c r="AX33" s="252">
        <v>4.7309999999999999</v>
      </c>
      <c r="AY33" s="252">
        <v>4.7300000000000004</v>
      </c>
      <c r="AZ33" s="252">
        <v>4.7919999999999998</v>
      </c>
      <c r="BA33" s="252">
        <v>4.7619999999999996</v>
      </c>
      <c r="BB33" s="252">
        <v>4.7812135318999998</v>
      </c>
      <c r="BC33" s="252">
        <v>4.7711401659000003</v>
      </c>
      <c r="BD33" s="252">
        <v>4.8012220764000002</v>
      </c>
      <c r="BE33" s="409">
        <v>4.7403961892000002</v>
      </c>
      <c r="BF33" s="409">
        <v>4.7761350785000003</v>
      </c>
      <c r="BG33" s="409">
        <v>4.7945069328000001</v>
      </c>
      <c r="BH33" s="409">
        <v>4.8161967169000004</v>
      </c>
      <c r="BI33" s="409">
        <v>4.8301216267999996</v>
      </c>
      <c r="BJ33" s="409">
        <v>4.7907469256999997</v>
      </c>
      <c r="BK33" s="409">
        <v>4.7580341507000004</v>
      </c>
      <c r="BL33" s="409">
        <v>4.7557315924000001</v>
      </c>
      <c r="BM33" s="409">
        <v>4.7517351310000002</v>
      </c>
      <c r="BN33" s="409">
        <v>4.7602355030999997</v>
      </c>
      <c r="BO33" s="409">
        <v>4.7831284082999996</v>
      </c>
      <c r="BP33" s="409">
        <v>4.8196567637000003</v>
      </c>
      <c r="BQ33" s="409">
        <v>4.7628206274</v>
      </c>
      <c r="BR33" s="409">
        <v>4.7988134910999998</v>
      </c>
      <c r="BS33" s="409">
        <v>4.8194167402000003</v>
      </c>
      <c r="BT33" s="409">
        <v>4.8416568974</v>
      </c>
      <c r="BU33" s="409">
        <v>4.8573578080999997</v>
      </c>
      <c r="BV33" s="409">
        <v>4.8208837656999997</v>
      </c>
    </row>
    <row r="34" spans="1:74" ht="11.1" customHeight="1" x14ac:dyDescent="0.2">
      <c r="A34" s="162" t="s">
        <v>276</v>
      </c>
      <c r="B34" s="173" t="s">
        <v>353</v>
      </c>
      <c r="C34" s="252">
        <v>1.0333209999999999</v>
      </c>
      <c r="D34" s="252">
        <v>1.0356909999999999</v>
      </c>
      <c r="E34" s="252">
        <v>1.0055970000000001</v>
      </c>
      <c r="F34" s="252">
        <v>1.013725</v>
      </c>
      <c r="G34" s="252">
        <v>1.0078590000000001</v>
      </c>
      <c r="H34" s="252">
        <v>1.0258879999999999</v>
      </c>
      <c r="I34" s="252">
        <v>1.000632</v>
      </c>
      <c r="J34" s="252">
        <v>0.97124200000000005</v>
      </c>
      <c r="K34" s="252">
        <v>0.99860599999999999</v>
      </c>
      <c r="L34" s="252">
        <v>1.0196750000000001</v>
      </c>
      <c r="M34" s="252">
        <v>1.029064</v>
      </c>
      <c r="N34" s="252">
        <v>1.017919</v>
      </c>
      <c r="O34" s="252">
        <v>1.010364</v>
      </c>
      <c r="P34" s="252">
        <v>1.0029999999999999</v>
      </c>
      <c r="Q34" s="252">
        <v>1.0205340000000001</v>
      </c>
      <c r="R34" s="252">
        <v>0.99128099999999997</v>
      </c>
      <c r="S34" s="252">
        <v>1.006521</v>
      </c>
      <c r="T34" s="252">
        <v>1.003287</v>
      </c>
      <c r="U34" s="252">
        <v>0.98185999999999996</v>
      </c>
      <c r="V34" s="252">
        <v>1.026513</v>
      </c>
      <c r="W34" s="252">
        <v>1.0076959999999999</v>
      </c>
      <c r="X34" s="252">
        <v>1.019576</v>
      </c>
      <c r="Y34" s="252">
        <v>1.023363</v>
      </c>
      <c r="Z34" s="252">
        <v>1.000281</v>
      </c>
      <c r="AA34" s="252">
        <v>0.99199999999999999</v>
      </c>
      <c r="AB34" s="252">
        <v>1.016</v>
      </c>
      <c r="AC34" s="252">
        <v>0.98299999999999998</v>
      </c>
      <c r="AD34" s="252">
        <v>0.98099999999999998</v>
      </c>
      <c r="AE34" s="252">
        <v>0.997</v>
      </c>
      <c r="AF34" s="252">
        <v>0.99099999999999999</v>
      </c>
      <c r="AG34" s="252">
        <v>0.999</v>
      </c>
      <c r="AH34" s="252">
        <v>0.996</v>
      </c>
      <c r="AI34" s="252">
        <v>0.98099999999999998</v>
      </c>
      <c r="AJ34" s="252">
        <v>0.99099999999999999</v>
      </c>
      <c r="AK34" s="252">
        <v>0.97499999999999998</v>
      </c>
      <c r="AL34" s="252">
        <v>1.0069999999999999</v>
      </c>
      <c r="AM34" s="252">
        <v>1.0109999999999999</v>
      </c>
      <c r="AN34" s="252">
        <v>1.0129999999999999</v>
      </c>
      <c r="AO34" s="252">
        <v>1.0109999999999999</v>
      </c>
      <c r="AP34" s="252">
        <v>0.98899999999999999</v>
      </c>
      <c r="AQ34" s="252">
        <v>0.999</v>
      </c>
      <c r="AR34" s="252">
        <v>1.016</v>
      </c>
      <c r="AS34" s="252">
        <v>1.016</v>
      </c>
      <c r="AT34" s="252">
        <v>0.998</v>
      </c>
      <c r="AU34" s="252">
        <v>0.999</v>
      </c>
      <c r="AV34" s="252">
        <v>1.0069999999999999</v>
      </c>
      <c r="AW34" s="252">
        <v>0.99</v>
      </c>
      <c r="AX34" s="252">
        <v>0.99299999999999999</v>
      </c>
      <c r="AY34" s="252">
        <v>0.98699999999999999</v>
      </c>
      <c r="AZ34" s="252">
        <v>1.0029999999999999</v>
      </c>
      <c r="BA34" s="252">
        <v>1.0209999999999999</v>
      </c>
      <c r="BB34" s="252">
        <v>0.99309506937000003</v>
      </c>
      <c r="BC34" s="252">
        <v>0.99172647932000002</v>
      </c>
      <c r="BD34" s="252">
        <v>1.0115717185999999</v>
      </c>
      <c r="BE34" s="409">
        <v>1.0089380350999999</v>
      </c>
      <c r="BF34" s="409">
        <v>1.0057740303</v>
      </c>
      <c r="BG34" s="409">
        <v>1.0037576566999999</v>
      </c>
      <c r="BH34" s="409">
        <v>1.0001956371</v>
      </c>
      <c r="BI34" s="409">
        <v>0.99546348170999999</v>
      </c>
      <c r="BJ34" s="409">
        <v>0.99587486086999999</v>
      </c>
      <c r="BK34" s="409">
        <v>0.99528027363000005</v>
      </c>
      <c r="BL34" s="409">
        <v>1.0042452313000001</v>
      </c>
      <c r="BM34" s="409">
        <v>1.0012936022000001</v>
      </c>
      <c r="BN34" s="409">
        <v>0.98753228626</v>
      </c>
      <c r="BO34" s="409">
        <v>0.99209627581000004</v>
      </c>
      <c r="BP34" s="409">
        <v>1.0165799949000001</v>
      </c>
      <c r="BQ34" s="409">
        <v>1.0149269097</v>
      </c>
      <c r="BR34" s="409">
        <v>1.0115091082000001</v>
      </c>
      <c r="BS34" s="409">
        <v>1.0095334819999999</v>
      </c>
      <c r="BT34" s="409">
        <v>1.0057654331999999</v>
      </c>
      <c r="BU34" s="409">
        <v>1.0008899284999999</v>
      </c>
      <c r="BV34" s="409">
        <v>1.0013061955</v>
      </c>
    </row>
    <row r="35" spans="1:74" ht="11.1" customHeight="1" x14ac:dyDescent="0.2">
      <c r="A35" s="162" t="s">
        <v>1256</v>
      </c>
      <c r="B35" s="173" t="s">
        <v>1255</v>
      </c>
      <c r="C35" s="252">
        <v>0.90208100000000002</v>
      </c>
      <c r="D35" s="252">
        <v>0.90208100000000002</v>
      </c>
      <c r="E35" s="252">
        <v>0.90208100000000002</v>
      </c>
      <c r="F35" s="252">
        <v>0.90208100000000002</v>
      </c>
      <c r="G35" s="252">
        <v>0.90208100000000002</v>
      </c>
      <c r="H35" s="252">
        <v>0.90208100000000002</v>
      </c>
      <c r="I35" s="252">
        <v>0.90208100000000002</v>
      </c>
      <c r="J35" s="252">
        <v>0.90208100000000002</v>
      </c>
      <c r="K35" s="252">
        <v>0.90208100000000002</v>
      </c>
      <c r="L35" s="252">
        <v>0.90208100000000002</v>
      </c>
      <c r="M35" s="252">
        <v>0.90208100000000002</v>
      </c>
      <c r="N35" s="252">
        <v>0.90208100000000002</v>
      </c>
      <c r="O35" s="252">
        <v>0.84971799999999997</v>
      </c>
      <c r="P35" s="252">
        <v>0.84571799999999997</v>
      </c>
      <c r="Q35" s="252">
        <v>0.84571799999999997</v>
      </c>
      <c r="R35" s="252">
        <v>0.86671799999999999</v>
      </c>
      <c r="S35" s="252">
        <v>0.87271799999999999</v>
      </c>
      <c r="T35" s="252">
        <v>0.880718</v>
      </c>
      <c r="U35" s="252">
        <v>0.878718</v>
      </c>
      <c r="V35" s="252">
        <v>0.86071799999999998</v>
      </c>
      <c r="W35" s="252">
        <v>0.879718</v>
      </c>
      <c r="X35" s="252">
        <v>0.879718</v>
      </c>
      <c r="Y35" s="252">
        <v>0.87271799999999999</v>
      </c>
      <c r="Z35" s="252">
        <v>0.875718</v>
      </c>
      <c r="AA35" s="252">
        <v>0.942384</v>
      </c>
      <c r="AB35" s="252">
        <v>0.96438400000000002</v>
      </c>
      <c r="AC35" s="252">
        <v>0.97038400000000002</v>
      </c>
      <c r="AD35" s="252">
        <v>0.945384</v>
      </c>
      <c r="AE35" s="252">
        <v>0.96638400000000002</v>
      </c>
      <c r="AF35" s="252">
        <v>0.96438400000000002</v>
      </c>
      <c r="AG35" s="252">
        <v>0.95538400000000001</v>
      </c>
      <c r="AH35" s="252">
        <v>0.95638400000000001</v>
      </c>
      <c r="AI35" s="252">
        <v>0.95738400000000001</v>
      </c>
      <c r="AJ35" s="252">
        <v>0.95838400000000001</v>
      </c>
      <c r="AK35" s="252">
        <v>0.95738400000000001</v>
      </c>
      <c r="AL35" s="252">
        <v>0.93438399999999999</v>
      </c>
      <c r="AM35" s="252">
        <v>0.93438399999999999</v>
      </c>
      <c r="AN35" s="252">
        <v>0.91838399999999998</v>
      </c>
      <c r="AO35" s="252">
        <v>0.92638399999999999</v>
      </c>
      <c r="AP35" s="252">
        <v>0.92038399999999998</v>
      </c>
      <c r="AQ35" s="252">
        <v>0.90438399999999997</v>
      </c>
      <c r="AR35" s="252">
        <v>0.91438399999999997</v>
      </c>
      <c r="AS35" s="252">
        <v>0.91038399999999997</v>
      </c>
      <c r="AT35" s="252">
        <v>0.91838399999999998</v>
      </c>
      <c r="AU35" s="252">
        <v>0.90238399999999996</v>
      </c>
      <c r="AV35" s="252">
        <v>0.89938399999999996</v>
      </c>
      <c r="AW35" s="252">
        <v>0.90138399999999996</v>
      </c>
      <c r="AX35" s="252">
        <v>0.90138399999999996</v>
      </c>
      <c r="AY35" s="252">
        <v>0.88538399999999995</v>
      </c>
      <c r="AZ35" s="252">
        <v>0.90338399999999996</v>
      </c>
      <c r="BA35" s="252">
        <v>0.90138399999999996</v>
      </c>
      <c r="BB35" s="252">
        <v>0.89450057265000005</v>
      </c>
      <c r="BC35" s="252">
        <v>0.89716477064</v>
      </c>
      <c r="BD35" s="252">
        <v>0.90558496431000002</v>
      </c>
      <c r="BE35" s="409">
        <v>0.90478718924000001</v>
      </c>
      <c r="BF35" s="409">
        <v>0.90409980490999997</v>
      </c>
      <c r="BG35" s="409">
        <v>0.90327556568</v>
      </c>
      <c r="BH35" s="409">
        <v>0.90255790285000004</v>
      </c>
      <c r="BI35" s="409">
        <v>0.89978441614000004</v>
      </c>
      <c r="BJ35" s="409">
        <v>0.89518169457999996</v>
      </c>
      <c r="BK35" s="409">
        <v>0.8851543006</v>
      </c>
      <c r="BL35" s="409">
        <v>0.88083898811000005</v>
      </c>
      <c r="BM35" s="409">
        <v>0.87589608275999997</v>
      </c>
      <c r="BN35" s="409">
        <v>0.87101468369000001</v>
      </c>
      <c r="BO35" s="409">
        <v>0.86630394211999995</v>
      </c>
      <c r="BP35" s="409">
        <v>0.86186828168999996</v>
      </c>
      <c r="BQ35" s="409">
        <v>0.85708245113000003</v>
      </c>
      <c r="BR35" s="409">
        <v>0.85237850851999997</v>
      </c>
      <c r="BS35" s="409">
        <v>0.84757516005</v>
      </c>
      <c r="BT35" s="409">
        <v>0.84284722027000003</v>
      </c>
      <c r="BU35" s="409">
        <v>0.83807084373999996</v>
      </c>
      <c r="BV35" s="409">
        <v>0.83348506235999997</v>
      </c>
    </row>
    <row r="36" spans="1:74" ht="11.1" customHeight="1" x14ac:dyDescent="0.2">
      <c r="A36" s="162" t="s">
        <v>277</v>
      </c>
      <c r="B36" s="173" t="s">
        <v>354</v>
      </c>
      <c r="C36" s="252">
        <v>0.65100000000000002</v>
      </c>
      <c r="D36" s="252">
        <v>0.65800000000000003</v>
      </c>
      <c r="E36" s="252">
        <v>0.67100000000000004</v>
      </c>
      <c r="F36" s="252">
        <v>0.66800000000000004</v>
      </c>
      <c r="G36" s="252">
        <v>0.67400000000000004</v>
      </c>
      <c r="H36" s="252">
        <v>0.66100000000000003</v>
      </c>
      <c r="I36" s="252">
        <v>0.64</v>
      </c>
      <c r="J36" s="252">
        <v>0.64300000000000002</v>
      </c>
      <c r="K36" s="252">
        <v>0.65800000000000003</v>
      </c>
      <c r="L36" s="252">
        <v>0.69199999999999995</v>
      </c>
      <c r="M36" s="252">
        <v>0.75600000000000001</v>
      </c>
      <c r="N36" s="252">
        <v>0.751</v>
      </c>
      <c r="O36" s="252">
        <v>0.75600000000000001</v>
      </c>
      <c r="P36" s="252">
        <v>0.76900000000000002</v>
      </c>
      <c r="Q36" s="252">
        <v>0.77300000000000002</v>
      </c>
      <c r="R36" s="252">
        <v>0.752</v>
      </c>
      <c r="S36" s="252">
        <v>0.77</v>
      </c>
      <c r="T36" s="252">
        <v>0.69599999999999995</v>
      </c>
      <c r="U36" s="252">
        <v>0.67500000000000004</v>
      </c>
      <c r="V36" s="252">
        <v>0.66700000000000004</v>
      </c>
      <c r="W36" s="252">
        <v>0.72799999999999998</v>
      </c>
      <c r="X36" s="252">
        <v>0.69499999999999995</v>
      </c>
      <c r="Y36" s="252">
        <v>0.748</v>
      </c>
      <c r="Z36" s="252">
        <v>0.73699999999999999</v>
      </c>
      <c r="AA36" s="252">
        <v>0.75600000000000001</v>
      </c>
      <c r="AB36" s="252">
        <v>0.75600000000000001</v>
      </c>
      <c r="AC36" s="252">
        <v>0.749</v>
      </c>
      <c r="AD36" s="252">
        <v>0.73499999999999999</v>
      </c>
      <c r="AE36" s="252">
        <v>0.72099999999999997</v>
      </c>
      <c r="AF36" s="252">
        <v>0.76500000000000001</v>
      </c>
      <c r="AG36" s="252">
        <v>0.76600000000000001</v>
      </c>
      <c r="AH36" s="252">
        <v>0.71</v>
      </c>
      <c r="AI36" s="252">
        <v>0.71099999999999997</v>
      </c>
      <c r="AJ36" s="252">
        <v>0.72699999999999998</v>
      </c>
      <c r="AK36" s="252">
        <v>0.747</v>
      </c>
      <c r="AL36" s="252">
        <v>0.749</v>
      </c>
      <c r="AM36" s="252">
        <v>0.748</v>
      </c>
      <c r="AN36" s="252">
        <v>0.74</v>
      </c>
      <c r="AO36" s="252">
        <v>0.73399999999999999</v>
      </c>
      <c r="AP36" s="252">
        <v>0.69599999999999995</v>
      </c>
      <c r="AQ36" s="252">
        <v>0.69499999999999995</v>
      </c>
      <c r="AR36" s="252">
        <v>0.755</v>
      </c>
      <c r="AS36" s="252">
        <v>0.73199999999999998</v>
      </c>
      <c r="AT36" s="252">
        <v>0.69299999999999995</v>
      </c>
      <c r="AU36" s="252">
        <v>0.71699999999999997</v>
      </c>
      <c r="AV36" s="252">
        <v>0.71699999999999997</v>
      </c>
      <c r="AW36" s="252">
        <v>0.73499999999999999</v>
      </c>
      <c r="AX36" s="252">
        <v>0.71499999999999997</v>
      </c>
      <c r="AY36" s="252">
        <v>0.75600000000000001</v>
      </c>
      <c r="AZ36" s="252">
        <v>0.74</v>
      </c>
      <c r="BA36" s="252">
        <v>0.73699999999999999</v>
      </c>
      <c r="BB36" s="252">
        <v>0.71562988909000003</v>
      </c>
      <c r="BC36" s="252">
        <v>0.71979927030000002</v>
      </c>
      <c r="BD36" s="252">
        <v>0.73127974452</v>
      </c>
      <c r="BE36" s="409">
        <v>0.72899244670999996</v>
      </c>
      <c r="BF36" s="409">
        <v>0.72556790789000003</v>
      </c>
      <c r="BG36" s="409">
        <v>0.72791164699999999</v>
      </c>
      <c r="BH36" s="409">
        <v>0.72858599096999999</v>
      </c>
      <c r="BI36" s="409">
        <v>0.72922947598999999</v>
      </c>
      <c r="BJ36" s="409">
        <v>0.72864047381999997</v>
      </c>
      <c r="BK36" s="409">
        <v>0.73378659041000005</v>
      </c>
      <c r="BL36" s="409">
        <v>0.73103823850000005</v>
      </c>
      <c r="BM36" s="409">
        <v>0.72781888272999995</v>
      </c>
      <c r="BN36" s="409">
        <v>0.72415490736999999</v>
      </c>
      <c r="BO36" s="409">
        <v>0.72023177527000004</v>
      </c>
      <c r="BP36" s="409">
        <v>0.71666358339000003</v>
      </c>
      <c r="BQ36" s="409">
        <v>0.71263755020999997</v>
      </c>
      <c r="BR36" s="409">
        <v>0.70871544907999995</v>
      </c>
      <c r="BS36" s="409">
        <v>0.70466166180000001</v>
      </c>
      <c r="BT36" s="409">
        <v>0.70170352743999997</v>
      </c>
      <c r="BU36" s="409">
        <v>0.69868010951000004</v>
      </c>
      <c r="BV36" s="409">
        <v>0.69090222892999997</v>
      </c>
    </row>
    <row r="37" spans="1:74" ht="11.1" customHeight="1" x14ac:dyDescent="0.2">
      <c r="A37" s="162" t="s">
        <v>278</v>
      </c>
      <c r="B37" s="173" t="s">
        <v>355</v>
      </c>
      <c r="C37" s="252">
        <v>0.31716899999999998</v>
      </c>
      <c r="D37" s="252">
        <v>0.346169</v>
      </c>
      <c r="E37" s="252">
        <v>0.32416899999999998</v>
      </c>
      <c r="F37" s="252">
        <v>0.31516899999999998</v>
      </c>
      <c r="G37" s="252">
        <v>0.31016899999999997</v>
      </c>
      <c r="H37" s="252">
        <v>0.31816899999999998</v>
      </c>
      <c r="I37" s="252">
        <v>0.30116900000000002</v>
      </c>
      <c r="J37" s="252">
        <v>0.31816899999999998</v>
      </c>
      <c r="K37" s="252">
        <v>0.30616900000000002</v>
      </c>
      <c r="L37" s="252">
        <v>0.282169</v>
      </c>
      <c r="M37" s="252">
        <v>0.36416900000000002</v>
      </c>
      <c r="N37" s="252">
        <v>0.35216900000000001</v>
      </c>
      <c r="O37" s="252">
        <v>0.35716900000000001</v>
      </c>
      <c r="P37" s="252">
        <v>0.35016900000000001</v>
      </c>
      <c r="Q37" s="252">
        <v>0.34716900000000001</v>
      </c>
      <c r="R37" s="252">
        <v>0.33416899999999999</v>
      </c>
      <c r="S37" s="252">
        <v>0.31116899999999997</v>
      </c>
      <c r="T37" s="252">
        <v>0.36516900000000002</v>
      </c>
      <c r="U37" s="252">
        <v>0.35416900000000001</v>
      </c>
      <c r="V37" s="252">
        <v>0.31816899999999998</v>
      </c>
      <c r="W37" s="252">
        <v>0.35916900000000002</v>
      </c>
      <c r="X37" s="252">
        <v>0.344169</v>
      </c>
      <c r="Y37" s="252">
        <v>0.35616900000000001</v>
      </c>
      <c r="Z37" s="252">
        <v>0.340169</v>
      </c>
      <c r="AA37" s="252">
        <v>0.32816899999999999</v>
      </c>
      <c r="AB37" s="252">
        <v>0.32416899999999998</v>
      </c>
      <c r="AC37" s="252">
        <v>0.32316899999999998</v>
      </c>
      <c r="AD37" s="252">
        <v>0.32916899999999999</v>
      </c>
      <c r="AE37" s="252">
        <v>0.31616899999999998</v>
      </c>
      <c r="AF37" s="252">
        <v>0.31916899999999998</v>
      </c>
      <c r="AG37" s="252">
        <v>0.30216900000000002</v>
      </c>
      <c r="AH37" s="252">
        <v>0.29516900000000001</v>
      </c>
      <c r="AI37" s="252">
        <v>0.29916900000000002</v>
      </c>
      <c r="AJ37" s="252">
        <v>0.30916900000000003</v>
      </c>
      <c r="AK37" s="252">
        <v>0.30716900000000003</v>
      </c>
      <c r="AL37" s="252">
        <v>0.30416900000000002</v>
      </c>
      <c r="AM37" s="252">
        <v>0.29116900000000001</v>
      </c>
      <c r="AN37" s="252">
        <v>0.29016900000000001</v>
      </c>
      <c r="AO37" s="252">
        <v>0.29016900000000001</v>
      </c>
      <c r="AP37" s="252">
        <v>0.29016900000000001</v>
      </c>
      <c r="AQ37" s="252">
        <v>0.29016900000000001</v>
      </c>
      <c r="AR37" s="252">
        <v>0.29016900000000001</v>
      </c>
      <c r="AS37" s="252">
        <v>0.28616900000000001</v>
      </c>
      <c r="AT37" s="252">
        <v>0.27016899999999999</v>
      </c>
      <c r="AU37" s="252">
        <v>0.27016899999999999</v>
      </c>
      <c r="AV37" s="252">
        <v>0.276169</v>
      </c>
      <c r="AW37" s="252">
        <v>0.280169</v>
      </c>
      <c r="AX37" s="252">
        <v>0.26616899999999999</v>
      </c>
      <c r="AY37" s="252">
        <v>0.26516899999999999</v>
      </c>
      <c r="AZ37" s="252">
        <v>0.28616900000000001</v>
      </c>
      <c r="BA37" s="252">
        <v>0.26616899999999999</v>
      </c>
      <c r="BB37" s="252">
        <v>0.25833579242999999</v>
      </c>
      <c r="BC37" s="252">
        <v>0.25335316168999999</v>
      </c>
      <c r="BD37" s="252">
        <v>0.27094743174000002</v>
      </c>
      <c r="BE37" s="409">
        <v>0.26926748535</v>
      </c>
      <c r="BF37" s="409">
        <v>0.26762458987999999</v>
      </c>
      <c r="BG37" s="409">
        <v>0.26593567177999999</v>
      </c>
      <c r="BH37" s="409">
        <v>0.26428252413999997</v>
      </c>
      <c r="BI37" s="409">
        <v>0.26261058128999998</v>
      </c>
      <c r="BJ37" s="409">
        <v>0.26099597735000002</v>
      </c>
      <c r="BK37" s="409">
        <v>0.26432588791</v>
      </c>
      <c r="BL37" s="409">
        <v>0.2643812143</v>
      </c>
      <c r="BM37" s="409">
        <v>0.26246781415999998</v>
      </c>
      <c r="BN37" s="409">
        <v>0.26208740666000002</v>
      </c>
      <c r="BO37" s="409">
        <v>0.26240269786999998</v>
      </c>
      <c r="BP37" s="409">
        <v>0.26325197463</v>
      </c>
      <c r="BQ37" s="409">
        <v>0.26258695417</v>
      </c>
      <c r="BR37" s="409">
        <v>0.26203364688000003</v>
      </c>
      <c r="BS37" s="409">
        <v>0.26153815886999998</v>
      </c>
      <c r="BT37" s="409">
        <v>0.26316683311</v>
      </c>
      <c r="BU37" s="409">
        <v>0.26305296367999997</v>
      </c>
      <c r="BV37" s="409">
        <v>0.26313301300000003</v>
      </c>
    </row>
    <row r="38" spans="1:74" ht="11.1" customHeight="1" x14ac:dyDescent="0.2">
      <c r="C38" s="223"/>
      <c r="D38" s="223"/>
      <c r="E38" s="223"/>
      <c r="F38" s="223"/>
      <c r="G38" s="223"/>
      <c r="H38" s="223"/>
      <c r="I38" s="223"/>
      <c r="J38" s="223"/>
      <c r="K38" s="223"/>
      <c r="L38" s="223"/>
      <c r="M38" s="223"/>
      <c r="N38" s="223"/>
      <c r="O38" s="223"/>
      <c r="P38" s="223"/>
      <c r="Q38" s="223"/>
      <c r="R38" s="223"/>
      <c r="S38" s="223"/>
      <c r="T38" s="223"/>
      <c r="U38" s="223"/>
      <c r="V38" s="223"/>
      <c r="W38" s="223"/>
      <c r="X38" s="223"/>
      <c r="Y38" s="223"/>
      <c r="Z38" s="223"/>
      <c r="AA38" s="223"/>
      <c r="AB38" s="223"/>
      <c r="AC38" s="223"/>
      <c r="AD38" s="223"/>
      <c r="AE38" s="223"/>
      <c r="AF38" s="223"/>
      <c r="AG38" s="223"/>
      <c r="AH38" s="223"/>
      <c r="AI38" s="223"/>
      <c r="AJ38" s="223"/>
      <c r="AK38" s="223"/>
      <c r="AL38" s="223"/>
      <c r="AM38" s="223"/>
      <c r="AN38" s="223"/>
      <c r="AO38" s="223"/>
      <c r="AP38" s="223"/>
      <c r="AQ38" s="223"/>
      <c r="AR38" s="223"/>
      <c r="AS38" s="223"/>
      <c r="AT38" s="223"/>
      <c r="AU38" s="223"/>
      <c r="AV38" s="223"/>
      <c r="AW38" s="223"/>
      <c r="AX38" s="223"/>
      <c r="AY38" s="223"/>
      <c r="AZ38" s="223"/>
      <c r="BA38" s="223"/>
      <c r="BB38" s="223"/>
      <c r="BC38" s="223"/>
      <c r="BD38" s="223"/>
      <c r="BE38" s="410"/>
      <c r="BF38" s="410"/>
      <c r="BG38" s="410"/>
      <c r="BH38" s="410"/>
      <c r="BI38" s="410"/>
      <c r="BJ38" s="410"/>
      <c r="BK38" s="410"/>
      <c r="BL38" s="410"/>
      <c r="BM38" s="410"/>
      <c r="BN38" s="410"/>
      <c r="BO38" s="410"/>
      <c r="BP38" s="410"/>
      <c r="BQ38" s="410"/>
      <c r="BR38" s="410"/>
      <c r="BS38" s="410"/>
      <c r="BT38" s="410"/>
      <c r="BU38" s="410"/>
      <c r="BV38" s="410"/>
    </row>
    <row r="39" spans="1:74" ht="11.1" customHeight="1" x14ac:dyDescent="0.2">
      <c r="A39" s="162" t="s">
        <v>508</v>
      </c>
      <c r="B39" s="172" t="s">
        <v>517</v>
      </c>
      <c r="C39" s="252">
        <v>1.841059</v>
      </c>
      <c r="D39" s="252">
        <v>1.8330900000000001</v>
      </c>
      <c r="E39" s="252">
        <v>1.8376840000000001</v>
      </c>
      <c r="F39" s="252">
        <v>1.825814</v>
      </c>
      <c r="G39" s="252">
        <v>1.8308390000000001</v>
      </c>
      <c r="H39" s="252">
        <v>1.826881</v>
      </c>
      <c r="I39" s="252">
        <v>1.833623</v>
      </c>
      <c r="J39" s="252">
        <v>1.823394</v>
      </c>
      <c r="K39" s="252">
        <v>1.829324</v>
      </c>
      <c r="L39" s="252">
        <v>1.8463940000000001</v>
      </c>
      <c r="M39" s="252">
        <v>1.867394</v>
      </c>
      <c r="N39" s="252">
        <v>1.8523940000000001</v>
      </c>
      <c r="O39" s="252">
        <v>1.8043720000000001</v>
      </c>
      <c r="P39" s="252">
        <v>1.813372</v>
      </c>
      <c r="Q39" s="252">
        <v>1.827372</v>
      </c>
      <c r="R39" s="252">
        <v>1.8243720000000001</v>
      </c>
      <c r="S39" s="252">
        <v>1.7983720000000001</v>
      </c>
      <c r="T39" s="252">
        <v>1.825372</v>
      </c>
      <c r="U39" s="252">
        <v>1.7863720000000001</v>
      </c>
      <c r="V39" s="252">
        <v>1.819372</v>
      </c>
      <c r="W39" s="252">
        <v>1.8143720000000001</v>
      </c>
      <c r="X39" s="252">
        <v>1.8123720000000001</v>
      </c>
      <c r="Y39" s="252">
        <v>1.803372</v>
      </c>
      <c r="Z39" s="252">
        <v>1.801372</v>
      </c>
      <c r="AA39" s="252">
        <v>1.8359939999999999</v>
      </c>
      <c r="AB39" s="252">
        <v>1.8199939999999999</v>
      </c>
      <c r="AC39" s="252">
        <v>1.7529939999999999</v>
      </c>
      <c r="AD39" s="252">
        <v>1.7899940000000001</v>
      </c>
      <c r="AE39" s="252">
        <v>1.812994</v>
      </c>
      <c r="AF39" s="252">
        <v>1.8079940000000001</v>
      </c>
      <c r="AG39" s="252">
        <v>1.808994</v>
      </c>
      <c r="AH39" s="252">
        <v>1.8119940000000001</v>
      </c>
      <c r="AI39" s="252">
        <v>1.836994</v>
      </c>
      <c r="AJ39" s="252">
        <v>1.828994</v>
      </c>
      <c r="AK39" s="252">
        <v>1.816994</v>
      </c>
      <c r="AL39" s="252">
        <v>1.8079940000000001</v>
      </c>
      <c r="AM39" s="252">
        <v>1.8699939999999999</v>
      </c>
      <c r="AN39" s="252">
        <v>1.862994</v>
      </c>
      <c r="AO39" s="252">
        <v>1.850994</v>
      </c>
      <c r="AP39" s="252">
        <v>1.8579939999999999</v>
      </c>
      <c r="AQ39" s="252">
        <v>1.854994</v>
      </c>
      <c r="AR39" s="252">
        <v>1.8579939999999999</v>
      </c>
      <c r="AS39" s="252">
        <v>1.8989940000000001</v>
      </c>
      <c r="AT39" s="252">
        <v>1.9069940000000001</v>
      </c>
      <c r="AU39" s="252">
        <v>1.9169940000000001</v>
      </c>
      <c r="AV39" s="252">
        <v>1.911994</v>
      </c>
      <c r="AW39" s="252">
        <v>1.901994</v>
      </c>
      <c r="AX39" s="252">
        <v>1.901994</v>
      </c>
      <c r="AY39" s="252">
        <v>1.846994</v>
      </c>
      <c r="AZ39" s="252">
        <v>1.846994</v>
      </c>
      <c r="BA39" s="252">
        <v>1.846994</v>
      </c>
      <c r="BB39" s="252">
        <v>1.8507432611000001</v>
      </c>
      <c r="BC39" s="252">
        <v>1.8506714256000001</v>
      </c>
      <c r="BD39" s="252">
        <v>1.850949416</v>
      </c>
      <c r="BE39" s="409">
        <v>1.8511566653</v>
      </c>
      <c r="BF39" s="409">
        <v>1.8513562151</v>
      </c>
      <c r="BG39" s="409">
        <v>1.8513142278000001</v>
      </c>
      <c r="BH39" s="409">
        <v>1.8513684769000001</v>
      </c>
      <c r="BI39" s="409">
        <v>1.851092395</v>
      </c>
      <c r="BJ39" s="409">
        <v>1.8515549925999999</v>
      </c>
      <c r="BK39" s="409">
        <v>1.829149868</v>
      </c>
      <c r="BL39" s="409">
        <v>1.82951884</v>
      </c>
      <c r="BM39" s="409">
        <v>1.8293706603</v>
      </c>
      <c r="BN39" s="409">
        <v>1.829667771</v>
      </c>
      <c r="BO39" s="409">
        <v>1.8296299886</v>
      </c>
      <c r="BP39" s="409">
        <v>1.8299136731000001</v>
      </c>
      <c r="BQ39" s="409">
        <v>1.8300886676000001</v>
      </c>
      <c r="BR39" s="409">
        <v>1.8302362540999999</v>
      </c>
      <c r="BS39" s="409">
        <v>1.8301704707999999</v>
      </c>
      <c r="BT39" s="409">
        <v>1.8301792251</v>
      </c>
      <c r="BU39" s="409">
        <v>1.8298639273999999</v>
      </c>
      <c r="BV39" s="409">
        <v>1.8303026009000001</v>
      </c>
    </row>
    <row r="40" spans="1:74" ht="11.1" customHeight="1" x14ac:dyDescent="0.2">
      <c r="A40" s="162" t="s">
        <v>279</v>
      </c>
      <c r="B40" s="173" t="s">
        <v>507</v>
      </c>
      <c r="C40" s="252">
        <v>0.70508499999999996</v>
      </c>
      <c r="D40" s="252">
        <v>0.69808499999999996</v>
      </c>
      <c r="E40" s="252">
        <v>0.69808499999999996</v>
      </c>
      <c r="F40" s="252">
        <v>0.68908499999999995</v>
      </c>
      <c r="G40" s="252">
        <v>0.70008499999999996</v>
      </c>
      <c r="H40" s="252">
        <v>0.69408499999999995</v>
      </c>
      <c r="I40" s="252">
        <v>0.70208499999999996</v>
      </c>
      <c r="J40" s="252">
        <v>0.69308499999999995</v>
      </c>
      <c r="K40" s="252">
        <v>0.70308499999999996</v>
      </c>
      <c r="L40" s="252">
        <v>0.70908499999999997</v>
      </c>
      <c r="M40" s="252">
        <v>0.73208499999999999</v>
      </c>
      <c r="N40" s="252">
        <v>0.71608499999999997</v>
      </c>
      <c r="O40" s="252">
        <v>0.70208499999999996</v>
      </c>
      <c r="P40" s="252">
        <v>0.71108499999999997</v>
      </c>
      <c r="Q40" s="252">
        <v>0.72508499999999998</v>
      </c>
      <c r="R40" s="252">
        <v>0.71808499999999997</v>
      </c>
      <c r="S40" s="252">
        <v>0.70708499999999996</v>
      </c>
      <c r="T40" s="252">
        <v>0.71908499999999997</v>
      </c>
      <c r="U40" s="252">
        <v>0.72308499999999998</v>
      </c>
      <c r="V40" s="252">
        <v>0.72108499999999998</v>
      </c>
      <c r="W40" s="252">
        <v>0.71308499999999997</v>
      </c>
      <c r="X40" s="252">
        <v>0.71308499999999997</v>
      </c>
      <c r="Y40" s="252">
        <v>0.70408499999999996</v>
      </c>
      <c r="Z40" s="252">
        <v>0.70208499999999996</v>
      </c>
      <c r="AA40" s="252">
        <v>0.69608499999999995</v>
      </c>
      <c r="AB40" s="252">
        <v>0.68608499999999994</v>
      </c>
      <c r="AC40" s="252">
        <v>0.68608499999999994</v>
      </c>
      <c r="AD40" s="252">
        <v>0.69008499999999995</v>
      </c>
      <c r="AE40" s="252">
        <v>0.68908499999999995</v>
      </c>
      <c r="AF40" s="252">
        <v>0.68408500000000005</v>
      </c>
      <c r="AG40" s="252">
        <v>0.68308500000000005</v>
      </c>
      <c r="AH40" s="252">
        <v>0.67708500000000005</v>
      </c>
      <c r="AI40" s="252">
        <v>0.67108500000000004</v>
      </c>
      <c r="AJ40" s="252">
        <v>0.67008500000000004</v>
      </c>
      <c r="AK40" s="252">
        <v>0.65908500000000003</v>
      </c>
      <c r="AL40" s="252">
        <v>0.65008500000000002</v>
      </c>
      <c r="AM40" s="252">
        <v>0.65308500000000003</v>
      </c>
      <c r="AN40" s="252">
        <v>0.64608500000000002</v>
      </c>
      <c r="AO40" s="252">
        <v>0.63508500000000001</v>
      </c>
      <c r="AP40" s="252">
        <v>0.64508500000000002</v>
      </c>
      <c r="AQ40" s="252">
        <v>0.65208500000000003</v>
      </c>
      <c r="AR40" s="252">
        <v>0.65408500000000003</v>
      </c>
      <c r="AS40" s="252">
        <v>0.65108500000000002</v>
      </c>
      <c r="AT40" s="252">
        <v>0.65908500000000003</v>
      </c>
      <c r="AU40" s="252">
        <v>0.66808500000000004</v>
      </c>
      <c r="AV40" s="252">
        <v>0.66208500000000003</v>
      </c>
      <c r="AW40" s="252">
        <v>0.65208500000000003</v>
      </c>
      <c r="AX40" s="252">
        <v>0.65208500000000003</v>
      </c>
      <c r="AY40" s="252">
        <v>0.628085</v>
      </c>
      <c r="AZ40" s="252">
        <v>0.628085</v>
      </c>
      <c r="BA40" s="252">
        <v>0.628085</v>
      </c>
      <c r="BB40" s="252">
        <v>0.62923529034000003</v>
      </c>
      <c r="BC40" s="252">
        <v>0.62922148910999998</v>
      </c>
      <c r="BD40" s="252">
        <v>0.62913452656000002</v>
      </c>
      <c r="BE40" s="409">
        <v>0.62914979011000005</v>
      </c>
      <c r="BF40" s="409">
        <v>0.62912978516999996</v>
      </c>
      <c r="BG40" s="409">
        <v>0.62915350369</v>
      </c>
      <c r="BH40" s="409">
        <v>0.62914317235999995</v>
      </c>
      <c r="BI40" s="409">
        <v>0.62915067607999997</v>
      </c>
      <c r="BJ40" s="409">
        <v>0.62910362241999995</v>
      </c>
      <c r="BK40" s="409">
        <v>0.58437827666999997</v>
      </c>
      <c r="BL40" s="409">
        <v>0.58423939932000002</v>
      </c>
      <c r="BM40" s="409">
        <v>0.58430103022000002</v>
      </c>
      <c r="BN40" s="409">
        <v>0.58434301062000005</v>
      </c>
      <c r="BO40" s="409">
        <v>0.58433046802999999</v>
      </c>
      <c r="BP40" s="409">
        <v>0.58423004038000004</v>
      </c>
      <c r="BQ40" s="409">
        <v>0.58424148780999996</v>
      </c>
      <c r="BR40" s="409">
        <v>0.58422677304000004</v>
      </c>
      <c r="BS40" s="409">
        <v>0.58424381721999996</v>
      </c>
      <c r="BT40" s="409">
        <v>0.58423676925000001</v>
      </c>
      <c r="BU40" s="409">
        <v>0.58424519623000004</v>
      </c>
      <c r="BV40" s="409">
        <v>0.58419273038999997</v>
      </c>
    </row>
    <row r="41" spans="1:74" ht="11.1" customHeight="1" x14ac:dyDescent="0.2">
      <c r="A41" s="162" t="s">
        <v>1265</v>
      </c>
      <c r="B41" s="173" t="s">
        <v>1264</v>
      </c>
      <c r="C41" s="252">
        <v>0.15004000000000001</v>
      </c>
      <c r="D41" s="252">
        <v>0.15134600000000001</v>
      </c>
      <c r="E41" s="252">
        <v>0.15029100000000001</v>
      </c>
      <c r="F41" s="252">
        <v>0.149447</v>
      </c>
      <c r="G41" s="252">
        <v>0.149006</v>
      </c>
      <c r="H41" s="252">
        <v>0.14774799999999999</v>
      </c>
      <c r="I41" s="252">
        <v>0.14689199999999999</v>
      </c>
      <c r="J41" s="252">
        <v>0.146451</v>
      </c>
      <c r="K41" s="252">
        <v>0.14615400000000001</v>
      </c>
      <c r="L41" s="252">
        <v>0.14585100000000001</v>
      </c>
      <c r="M41" s="252">
        <v>0.145541</v>
      </c>
      <c r="N41" s="252">
        <v>0.14466499999999999</v>
      </c>
      <c r="O41" s="252">
        <v>0.15430199999999999</v>
      </c>
      <c r="P41" s="252">
        <v>0.154055</v>
      </c>
      <c r="Q41" s="252">
        <v>0.154807</v>
      </c>
      <c r="R41" s="252">
        <v>0.154559</v>
      </c>
      <c r="S41" s="252">
        <v>0.14555100000000001</v>
      </c>
      <c r="T41" s="252">
        <v>0.15465599999999999</v>
      </c>
      <c r="U41" s="252">
        <v>0.154835</v>
      </c>
      <c r="V41" s="252">
        <v>0.15165200000000001</v>
      </c>
      <c r="W41" s="252">
        <v>0.15183099999999999</v>
      </c>
      <c r="X41" s="252">
        <v>0.15157100000000001</v>
      </c>
      <c r="Y41" s="252">
        <v>0.15193699999999999</v>
      </c>
      <c r="Z41" s="252">
        <v>0.15212500000000001</v>
      </c>
      <c r="AA41" s="252">
        <v>0.151</v>
      </c>
      <c r="AB41" s="252">
        <v>0.152</v>
      </c>
      <c r="AC41" s="252">
        <v>0.154</v>
      </c>
      <c r="AD41" s="252">
        <v>0.155</v>
      </c>
      <c r="AE41" s="252">
        <v>0.156</v>
      </c>
      <c r="AF41" s="252">
        <v>0.157</v>
      </c>
      <c r="AG41" s="252">
        <v>0.152</v>
      </c>
      <c r="AH41" s="252">
        <v>0.14699999999999999</v>
      </c>
      <c r="AI41" s="252">
        <v>0.14099999999999999</v>
      </c>
      <c r="AJ41" s="252">
        <v>0.14899999999999999</v>
      </c>
      <c r="AK41" s="252">
        <v>0.17299999999999999</v>
      </c>
      <c r="AL41" s="252">
        <v>0.14299999999999999</v>
      </c>
      <c r="AM41" s="252">
        <v>0.13900000000000001</v>
      </c>
      <c r="AN41" s="252">
        <v>0.16200000000000001</v>
      </c>
      <c r="AO41" s="252">
        <v>0.152</v>
      </c>
      <c r="AP41" s="252">
        <v>0.152</v>
      </c>
      <c r="AQ41" s="252">
        <v>0.14799999999999999</v>
      </c>
      <c r="AR41" s="252">
        <v>0.14799999999999999</v>
      </c>
      <c r="AS41" s="252">
        <v>0.14799999999999999</v>
      </c>
      <c r="AT41" s="252">
        <v>0.14899999999999999</v>
      </c>
      <c r="AU41" s="252">
        <v>0.15</v>
      </c>
      <c r="AV41" s="252">
        <v>0.151</v>
      </c>
      <c r="AW41" s="252">
        <v>0.152</v>
      </c>
      <c r="AX41" s="252">
        <v>0.153</v>
      </c>
      <c r="AY41" s="252">
        <v>0.12</v>
      </c>
      <c r="AZ41" s="252">
        <v>0.12</v>
      </c>
      <c r="BA41" s="252">
        <v>0.12</v>
      </c>
      <c r="BB41" s="252">
        <v>0.1204658</v>
      </c>
      <c r="BC41" s="252">
        <v>0.1204658</v>
      </c>
      <c r="BD41" s="252">
        <v>0.1204658</v>
      </c>
      <c r="BE41" s="409">
        <v>0.1204658</v>
      </c>
      <c r="BF41" s="409">
        <v>0.1204658</v>
      </c>
      <c r="BG41" s="409">
        <v>0.1204658</v>
      </c>
      <c r="BH41" s="409">
        <v>0.1204658</v>
      </c>
      <c r="BI41" s="409">
        <v>0.1204658</v>
      </c>
      <c r="BJ41" s="409">
        <v>0.1204658</v>
      </c>
      <c r="BK41" s="409">
        <v>0.12247404011</v>
      </c>
      <c r="BL41" s="409">
        <v>0.12247404011</v>
      </c>
      <c r="BM41" s="409">
        <v>0.12247404011</v>
      </c>
      <c r="BN41" s="409">
        <v>0.12247404011</v>
      </c>
      <c r="BO41" s="409">
        <v>0.12247404011</v>
      </c>
      <c r="BP41" s="409">
        <v>0.12247404011</v>
      </c>
      <c r="BQ41" s="409">
        <v>0.12247404011</v>
      </c>
      <c r="BR41" s="409">
        <v>0.12247404011</v>
      </c>
      <c r="BS41" s="409">
        <v>0.12247404011</v>
      </c>
      <c r="BT41" s="409">
        <v>0.12247404011</v>
      </c>
      <c r="BU41" s="409">
        <v>0.12247404011</v>
      </c>
      <c r="BV41" s="409">
        <v>0.12247404011</v>
      </c>
    </row>
    <row r="42" spans="1:74" ht="11.1" customHeight="1" x14ac:dyDescent="0.2">
      <c r="C42" s="223"/>
      <c r="D42" s="223"/>
      <c r="E42" s="223"/>
      <c r="F42" s="223"/>
      <c r="G42" s="223"/>
      <c r="H42" s="223"/>
      <c r="I42" s="223"/>
      <c r="J42" s="223"/>
      <c r="K42" s="223"/>
      <c r="L42" s="223"/>
      <c r="M42" s="223"/>
      <c r="N42" s="223"/>
      <c r="O42" s="223"/>
      <c r="P42" s="223"/>
      <c r="Q42" s="223"/>
      <c r="R42" s="223"/>
      <c r="S42" s="223"/>
      <c r="T42" s="223"/>
      <c r="U42" s="223"/>
      <c r="V42" s="223"/>
      <c r="W42" s="223"/>
      <c r="X42" s="223"/>
      <c r="Y42" s="223"/>
      <c r="Z42" s="223"/>
      <c r="AA42" s="223"/>
      <c r="AB42" s="223"/>
      <c r="AC42" s="223"/>
      <c r="AD42" s="223"/>
      <c r="AE42" s="223"/>
      <c r="AF42" s="223"/>
      <c r="AG42" s="223"/>
      <c r="AH42" s="223"/>
      <c r="AI42" s="223"/>
      <c r="AJ42" s="223"/>
      <c r="AK42" s="223"/>
      <c r="AL42" s="223"/>
      <c r="AM42" s="223"/>
      <c r="AN42" s="223"/>
      <c r="AO42" s="223"/>
      <c r="AP42" s="223"/>
      <c r="AQ42" s="223"/>
      <c r="AR42" s="223"/>
      <c r="AS42" s="223"/>
      <c r="AT42" s="223"/>
      <c r="AU42" s="223"/>
      <c r="AV42" s="223"/>
      <c r="AW42" s="223"/>
      <c r="AX42" s="223"/>
      <c r="AY42" s="223"/>
      <c r="AZ42" s="223"/>
      <c r="BA42" s="223"/>
      <c r="BB42" s="223"/>
      <c r="BC42" s="223"/>
      <c r="BD42" s="223"/>
      <c r="BE42" s="410"/>
      <c r="BF42" s="410"/>
      <c r="BG42" s="410"/>
      <c r="BH42" s="410"/>
      <c r="BI42" s="410"/>
      <c r="BJ42" s="410"/>
      <c r="BK42" s="410"/>
      <c r="BL42" s="410"/>
      <c r="BM42" s="410"/>
      <c r="BN42" s="410"/>
      <c r="BO42" s="410"/>
      <c r="BP42" s="410"/>
      <c r="BQ42" s="410"/>
      <c r="BR42" s="410"/>
      <c r="BS42" s="410"/>
      <c r="BT42" s="410"/>
      <c r="BU42" s="410"/>
      <c r="BV42" s="410"/>
    </row>
    <row r="43" spans="1:74" ht="11.1" customHeight="1" x14ac:dyDescent="0.2">
      <c r="A43" s="162" t="s">
        <v>510</v>
      </c>
      <c r="B43" s="172" t="s">
        <v>85</v>
      </c>
      <c r="C43" s="252">
        <v>55.296631128999998</v>
      </c>
      <c r="D43" s="252">
        <v>55.696526143</v>
      </c>
      <c r="E43" s="252">
        <v>55.658938515999999</v>
      </c>
      <c r="F43" s="252">
        <v>56.210946999999997</v>
      </c>
      <c r="G43" s="252">
        <v>56.218324547999998</v>
      </c>
      <c r="H43" s="252">
        <v>57.070996000000001</v>
      </c>
      <c r="I43" s="252">
        <v>56.979625386999999</v>
      </c>
      <c r="J43" s="252">
        <v>57.080489032000003</v>
      </c>
      <c r="K43" s="252">
        <v>57.320788999999998</v>
      </c>
      <c r="L43" s="252">
        <v>58.189040773999999</v>
      </c>
      <c r="M43" s="252">
        <v>58.259865333</v>
      </c>
      <c r="N43" s="252">
        <v>58.660237226</v>
      </c>
      <c r="O43" s="252">
        <v>57.996900386999997</v>
      </c>
      <c r="P43" s="252">
        <v>58.065947143000002</v>
      </c>
      <c r="Q43" s="252">
        <v>58.269887419</v>
      </c>
      <c r="R43" s="252">
        <v>58.114801</v>
      </c>
      <c r="S43" s="252">
        <v>58.037588290000002</v>
      </c>
      <c r="T43" s="252">
        <v>58.333332667000001</v>
      </c>
      <c r="U43" s="252">
        <v>58.734861676999998</v>
      </c>
      <c r="V43" s="252">
        <v>58.962101419</v>
      </c>
      <c r="W43" s="252">
        <v>58.318837666999997</v>
      </c>
      <c r="X43" s="252">
        <v>58.769572289999999</v>
      </c>
      <c r="Y43" s="252">
        <v>58.990850666999997</v>
      </c>
      <c r="Z43" s="252">
        <v>58.960411032000003</v>
      </c>
      <c r="AA43" s="252">
        <v>58.501142710000003</v>
      </c>
      <c r="AB43" s="252">
        <v>58.136342378999998</v>
      </c>
      <c r="AC43" s="252">
        <v>58.036846128999997</v>
      </c>
      <c r="AD43" s="252">
        <v>57.626038667000003</v>
      </c>
      <c r="AE43" s="252">
        <v>57.268414096999997</v>
      </c>
      <c r="AF43" s="252">
        <v>57.338712000000001</v>
      </c>
      <c r="AG43" s="252">
        <v>58.202795547999997</v>
      </c>
      <c r="AH43" s="252">
        <v>57.315509677000001</v>
      </c>
      <c r="AI43" s="252">
        <v>57.476182332999997</v>
      </c>
      <c r="AJ43" s="252">
        <v>58.309599902999999</v>
      </c>
      <c r="AK43" s="252">
        <v>59.008195333000003</v>
      </c>
      <c r="AL43" s="252">
        <v>58.168461387000001</v>
      </c>
      <c r="AM43" s="252">
        <v>58.001386160999999</v>
      </c>
      <c r="AN43" s="252">
        <v>58.478720142999997</v>
      </c>
      <c r="AO43" s="252">
        <v>58.293644</v>
      </c>
      <c r="AP43" s="252">
        <v>57.867744332999997</v>
      </c>
      <c r="AQ43" s="252">
        <v>58.247906</v>
      </c>
      <c r="AR43" s="252">
        <v>58.933546667000002</v>
      </c>
      <c r="AS43" s="252">
        <v>59.048524710000002</v>
      </c>
      <c r="AT43" s="252">
        <v>58.554872258000003</v>
      </c>
      <c r="AU43" s="252">
        <v>58.503574333000003</v>
      </c>
      <c r="AV43" s="252">
        <v>59.317086451999998</v>
      </c>
      <c r="AW43" s="252">
        <v>60.066384999999997</v>
      </c>
      <c r="AX43" s="252">
        <v>59.379301935000001</v>
      </c>
      <c r="AY43" s="252">
        <v>59.255887999999999</v>
      </c>
      <c r="AZ43" s="252">
        <v>59.212245713999998</v>
      </c>
      <c r="BA43" s="252">
        <v>59.472250774000003</v>
      </c>
      <c r="BB43" s="252">
        <v>60.597630393000003</v>
      </c>
      <c r="BC43" s="252">
        <v>61.383127117999997</v>
      </c>
      <c r="BD43" s="252">
        <v>61.914013001999997</v>
      </c>
      <c r="BE43" s="409">
        <v>62.136964843000001</v>
      </c>
      <c r="BF43" s="409">
        <v>61.802169356999997</v>
      </c>
      <c r="BG43" s="409">
        <v>62.146180203</v>
      </c>
      <c r="BH43" s="409">
        <v>62.639168523999999</v>
      </c>
      <c r="BI43" s="409">
        <v>62.72815593</v>
      </c>
      <c r="BJ43" s="409">
        <v>62.519528301000001</v>
      </c>
      <c r="BK43" s="409">
        <v>62.473217417000001</v>
      </c>
      <c r="BL43" s="409">
        <v>62.499577555000002</v>
      </c>
      <c r="BM43" s="409">
        <v>62.765459698000001</v>
      </c>
      <c r="BN43" s="409">
        <v>63.334536485999998</v>
      </c>
      <c r="BO43" s="409">
        <v>63.731016574999998</v>
      </c>
      <c r="BP43" s="409">
        <v>63.773261599999998</v>
      </c>
      <c r="BQ43" s="409">
        <v>64.116331652</v>
      </c>
      <c r="BR43" s="409">
        <v>63.805246861999997</v>
      </c>
      <c r="BS43" s="409">
        <v>63.950921757000003</v>
      </c>
      <c r="BT43" s="409">
        <v>64.246707650000005</v>
      </c>
      <c r="BU43" s="409">
        <v>64.311977868</v>
      </c>
      <c r="BV43" s="409">
        <v>64.079087754</v>
      </c>
    </row>
    <row r="44" spans="1:74" ht="11.1" customHeight="1" x14ac:dyDescent="0.2">
      <c r="B44" s="172"/>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252"/>
      <c r="BC44" s="252"/>
      <c r="BD44" s="252"/>
      <c r="BE44" s="409"/>
      <c r="BF44" s="409"/>
      <c r="BG44" s="409"/>
      <c r="BH44" s="409"/>
      <c r="BI44" s="409"/>
      <c r="BJ44" s="409"/>
      <c r="BK44" s="409"/>
      <c r="BL44" s="409"/>
      <c r="BM44" s="409"/>
      <c r="BN44" s="409"/>
      <c r="BO44" s="409"/>
      <c r="BP44" s="409"/>
      <c r="BQ44" s="409"/>
      <c r="BR44" s="409"/>
      <c r="BS44" s="409"/>
      <c r="BT44" s="409"/>
      <c r="BU44" s="409"/>
      <c r="BV44" s="409"/>
    </row>
    <row r="45" spans="1:74" ht="11.1" customHeight="1" x14ac:dyDescent="0.2">
      <c r="A45" s="162" t="s">
        <v>509</v>
      </c>
      <c r="B45" s="172" t="s">
        <v>518</v>
      </c>
      <c r="C45" s="252">
        <v>6.4171969999999998</v>
      </c>
      <c r="D45" s="252">
        <v>6.4181970000000002</v>
      </c>
      <c r="E45" s="252">
        <v>6.4171969999999998</v>
      </c>
      <c r="F45" s="252">
        <v>6.391197</v>
      </c>
      <c r="G45" s="252">
        <v>6.3851969999999998</v>
      </c>
      <c r="H45" s="252">
        <v>6.3531969999999998</v>
      </c>
      <c r="I45" s="252">
        <v>6.3651970000000002</v>
      </c>
      <c r="J45" s="252">
        <v>6.3841970000000003</v>
      </c>
      <c r="K45" s="252">
        <v>6.4781969999999998</v>
      </c>
      <c r="L45" s="252">
        <v>6.5151969999999997</v>
      </c>
      <c r="M45" s="252">
        <v>6.4941969999999998</v>
      </c>
      <c r="N45" s="252">
        <v>6.4771970000000003</v>
      </c>
      <c r="O45" s="252">
        <v>6.6221969999999999</v>
      </c>
      <c r="P45" s="252">
        <v>6.5991970000000002</v>
      </c>
      <c r="Q45" s="252">
        <v>6.5421969999999998</v>
      </c>
      <c r="R45" s="252">
        <v>6.5711969999999997</v>
      </c>
      <c r="S45" s="252">
        <v>6.5651970000000004</v>
      </c>
      <c r="T45" s="252">
        <v>6.5621970000000003</v>
      </c>
      <c r="U45" s="252">
        <v>6.4901970000000002</v>
      </c>
      <c r="V45" s="252">
        <v>6.4991969999999997</v>
      </c>
      <c r="W45" s="252">
        <v>6.6141969999999999</v>
      </c>
      <c r="X45" s="252">
        <v>6.5621970000000003</v>
      </c>
      <c r="Y45" s="252">
        <v>6.5621970000000003</v>
      </c>
      <c r="Z45" s="252">
        <v>6.5921969999999996</v>
      </c>
      <c r="AA45" s="252">
        <v>6.5341969999999998</v>
      </c>
      <c r="AB45" s="252">
        <v>6.4881970000000004</v>
      </c>
      <c r="AC45" s="252">
        <v>6.5451969999999999</v>
      </c>
      <c r="AD45" s="252">
        <v>6.569197</v>
      </c>
      <c r="AE45" s="252">
        <v>6.4981970000000002</v>
      </c>
      <c r="AF45" s="252">
        <v>6.532197</v>
      </c>
      <c r="AG45" s="252">
        <v>6.569197</v>
      </c>
      <c r="AH45" s="252">
        <v>6.6121970000000001</v>
      </c>
      <c r="AI45" s="252">
        <v>6.5951969999999998</v>
      </c>
      <c r="AJ45" s="252">
        <v>6.593197</v>
      </c>
      <c r="AK45" s="252">
        <v>6.625197</v>
      </c>
      <c r="AL45" s="252">
        <v>6.476197</v>
      </c>
      <c r="AM45" s="252">
        <v>6.6541969999999999</v>
      </c>
      <c r="AN45" s="252">
        <v>6.6371969999999996</v>
      </c>
      <c r="AO45" s="252">
        <v>6.9981970000000002</v>
      </c>
      <c r="AP45" s="252">
        <v>7.0091970000000003</v>
      </c>
      <c r="AQ45" s="252">
        <v>7.0101969999999998</v>
      </c>
      <c r="AR45" s="252">
        <v>6.9811969999999999</v>
      </c>
      <c r="AS45" s="252">
        <v>6.8001969999999998</v>
      </c>
      <c r="AT45" s="252">
        <v>6.8051969999999997</v>
      </c>
      <c r="AU45" s="252">
        <v>6.7631969999999999</v>
      </c>
      <c r="AV45" s="252">
        <v>6.7631969999999999</v>
      </c>
      <c r="AW45" s="252">
        <v>6.8061970000000001</v>
      </c>
      <c r="AX45" s="252">
        <v>6.8501969999999996</v>
      </c>
      <c r="AY45" s="252">
        <v>6.883197</v>
      </c>
      <c r="AZ45" s="252">
        <v>6.8881969999999999</v>
      </c>
      <c r="BA45" s="252">
        <v>6.9161970000000004</v>
      </c>
      <c r="BB45" s="252">
        <v>6.9286160288999996</v>
      </c>
      <c r="BC45" s="252">
        <v>6.9416270161</v>
      </c>
      <c r="BD45" s="252">
        <v>6.9552467545000001</v>
      </c>
      <c r="BE45" s="409">
        <v>6.9684709947999997</v>
      </c>
      <c r="BF45" s="409">
        <v>6.9816704977999997</v>
      </c>
      <c r="BG45" s="409">
        <v>6.9946438841000003</v>
      </c>
      <c r="BH45" s="409">
        <v>7.0074481744000003</v>
      </c>
      <c r="BI45" s="409">
        <v>7.0208624114999996</v>
      </c>
      <c r="BJ45" s="409">
        <v>7.0345129362999996</v>
      </c>
      <c r="BK45" s="409">
        <v>7.0275542667000002</v>
      </c>
      <c r="BL45" s="409">
        <v>7.0531196725000003</v>
      </c>
      <c r="BM45" s="409">
        <v>7.0778170468999999</v>
      </c>
      <c r="BN45" s="409">
        <v>7.0976334867000004</v>
      </c>
      <c r="BO45" s="409">
        <v>7.1176245618999996</v>
      </c>
      <c r="BP45" s="409">
        <v>7.1382831510999996</v>
      </c>
      <c r="BQ45" s="409">
        <v>7.1585054434000002</v>
      </c>
      <c r="BR45" s="409">
        <v>7.1786645090999999</v>
      </c>
      <c r="BS45" s="409">
        <v>7.2286452095999998</v>
      </c>
      <c r="BT45" s="409">
        <v>7.2484150070000002</v>
      </c>
      <c r="BU45" s="409">
        <v>7.2688033844</v>
      </c>
      <c r="BV45" s="409">
        <v>7.2894530069999997</v>
      </c>
    </row>
    <row r="46" spans="1:74" ht="11.1" customHeight="1" x14ac:dyDescent="0.2">
      <c r="A46" s="162" t="s">
        <v>511</v>
      </c>
      <c r="B46" s="172" t="s">
        <v>519</v>
      </c>
      <c r="C46" s="252">
        <v>61.713828128999999</v>
      </c>
      <c r="D46" s="252">
        <v>62.114723142999999</v>
      </c>
      <c r="E46" s="252">
        <v>62.076135516000001</v>
      </c>
      <c r="F46" s="252">
        <v>62.602144000000003</v>
      </c>
      <c r="G46" s="252">
        <v>62.603521548000003</v>
      </c>
      <c r="H46" s="252">
        <v>63.424193000000002</v>
      </c>
      <c r="I46" s="252">
        <v>63.344822387000001</v>
      </c>
      <c r="J46" s="252">
        <v>63.464686032000003</v>
      </c>
      <c r="K46" s="252">
        <v>63.798985999999999</v>
      </c>
      <c r="L46" s="252">
        <v>64.704237774000006</v>
      </c>
      <c r="M46" s="252">
        <v>64.754062332999993</v>
      </c>
      <c r="N46" s="252">
        <v>65.137434225999996</v>
      </c>
      <c r="O46" s="252">
        <v>64.619097386999997</v>
      </c>
      <c r="P46" s="252">
        <v>64.665144143000006</v>
      </c>
      <c r="Q46" s="252">
        <v>64.812084419000001</v>
      </c>
      <c r="R46" s="252">
        <v>64.685997999999998</v>
      </c>
      <c r="S46" s="252">
        <v>64.60278529</v>
      </c>
      <c r="T46" s="252">
        <v>64.895529667000005</v>
      </c>
      <c r="U46" s="252">
        <v>65.225058677000007</v>
      </c>
      <c r="V46" s="252">
        <v>65.461298419000002</v>
      </c>
      <c r="W46" s="252">
        <v>64.933034667000001</v>
      </c>
      <c r="X46" s="252">
        <v>65.331769289999997</v>
      </c>
      <c r="Y46" s="252">
        <v>65.553047667000001</v>
      </c>
      <c r="Z46" s="252">
        <v>65.552608031999995</v>
      </c>
      <c r="AA46" s="252">
        <v>65.035339710000002</v>
      </c>
      <c r="AB46" s="252">
        <v>64.624539378999998</v>
      </c>
      <c r="AC46" s="252">
        <v>64.582043128999999</v>
      </c>
      <c r="AD46" s="252">
        <v>64.195235667000006</v>
      </c>
      <c r="AE46" s="252">
        <v>63.766611097000002</v>
      </c>
      <c r="AF46" s="252">
        <v>63.870908999999997</v>
      </c>
      <c r="AG46" s="252">
        <v>64.771992548</v>
      </c>
      <c r="AH46" s="252">
        <v>63.927706677000003</v>
      </c>
      <c r="AI46" s="252">
        <v>64.071379332999996</v>
      </c>
      <c r="AJ46" s="252">
        <v>64.902796902999995</v>
      </c>
      <c r="AK46" s="252">
        <v>65.633392333000003</v>
      </c>
      <c r="AL46" s="252">
        <v>64.644658387000007</v>
      </c>
      <c r="AM46" s="252">
        <v>64.655583160999996</v>
      </c>
      <c r="AN46" s="252">
        <v>65.115917143000004</v>
      </c>
      <c r="AO46" s="252">
        <v>65.291841000000005</v>
      </c>
      <c r="AP46" s="252">
        <v>64.876941333000005</v>
      </c>
      <c r="AQ46" s="252">
        <v>65.258103000000006</v>
      </c>
      <c r="AR46" s="252">
        <v>65.914743666999996</v>
      </c>
      <c r="AS46" s="252">
        <v>65.848721710000007</v>
      </c>
      <c r="AT46" s="252">
        <v>65.360069257999996</v>
      </c>
      <c r="AU46" s="252">
        <v>65.266771332999994</v>
      </c>
      <c r="AV46" s="252">
        <v>66.080283452000003</v>
      </c>
      <c r="AW46" s="252">
        <v>66.872581999999994</v>
      </c>
      <c r="AX46" s="252">
        <v>66.229498934999995</v>
      </c>
      <c r="AY46" s="252">
        <v>66.139084999999994</v>
      </c>
      <c r="AZ46" s="252">
        <v>66.100442713999996</v>
      </c>
      <c r="BA46" s="252">
        <v>66.388447773999999</v>
      </c>
      <c r="BB46" s="252">
        <v>67.526246422</v>
      </c>
      <c r="BC46" s="252">
        <v>68.324754134000003</v>
      </c>
      <c r="BD46" s="252">
        <v>68.869259756000005</v>
      </c>
      <c r="BE46" s="409">
        <v>69.105435837000002</v>
      </c>
      <c r="BF46" s="409">
        <v>68.783839853999993</v>
      </c>
      <c r="BG46" s="409">
        <v>69.140824086999999</v>
      </c>
      <c r="BH46" s="409">
        <v>69.646616698000003</v>
      </c>
      <c r="BI46" s="409">
        <v>69.749018341999999</v>
      </c>
      <c r="BJ46" s="409">
        <v>69.554041237000007</v>
      </c>
      <c r="BK46" s="409">
        <v>69.500771684</v>
      </c>
      <c r="BL46" s="409">
        <v>69.552697226999996</v>
      </c>
      <c r="BM46" s="409">
        <v>69.843276744999997</v>
      </c>
      <c r="BN46" s="409">
        <v>70.432169971999997</v>
      </c>
      <c r="BO46" s="409">
        <v>70.848641137000001</v>
      </c>
      <c r="BP46" s="409">
        <v>70.911544750999994</v>
      </c>
      <c r="BQ46" s="409">
        <v>71.274837094999995</v>
      </c>
      <c r="BR46" s="409">
        <v>70.983911371000005</v>
      </c>
      <c r="BS46" s="409">
        <v>71.179566965999996</v>
      </c>
      <c r="BT46" s="409">
        <v>71.495122656999996</v>
      </c>
      <c r="BU46" s="409">
        <v>71.580781251999994</v>
      </c>
      <c r="BV46" s="409">
        <v>71.368540761000006</v>
      </c>
    </row>
    <row r="47" spans="1:74" ht="11.1" customHeight="1" x14ac:dyDescent="0.2">
      <c r="B47" s="17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c r="AA47" s="252"/>
      <c r="AB47" s="252"/>
      <c r="AC47" s="252"/>
      <c r="AD47" s="252"/>
      <c r="AE47" s="252"/>
      <c r="AF47" s="252"/>
      <c r="AG47" s="252"/>
      <c r="AH47" s="252"/>
      <c r="AI47" s="252"/>
      <c r="AJ47" s="252"/>
      <c r="AK47" s="252"/>
      <c r="AL47" s="252"/>
      <c r="AM47" s="252"/>
      <c r="AN47" s="252"/>
      <c r="AO47" s="252"/>
      <c r="AP47" s="252"/>
      <c r="AQ47" s="252"/>
      <c r="AR47" s="252"/>
      <c r="AS47" s="252"/>
      <c r="AT47" s="252"/>
      <c r="AU47" s="252"/>
      <c r="AV47" s="252"/>
      <c r="AW47" s="252"/>
      <c r="AX47" s="252"/>
      <c r="AY47" s="252"/>
      <c r="AZ47" s="252"/>
      <c r="BA47" s="252"/>
      <c r="BB47" s="252"/>
      <c r="BC47" s="252"/>
      <c r="BD47" s="252"/>
      <c r="BE47" s="409"/>
      <c r="BF47" s="409"/>
      <c r="BG47" s="409"/>
      <c r="BH47" s="409"/>
      <c r="BI47" s="409"/>
      <c r="BJ47" s="409"/>
      <c r="BK47" s="409"/>
      <c r="BL47" s="409"/>
      <c r="BM47" s="409"/>
      <c r="BN47" s="409"/>
      <c r="BO47" s="409"/>
      <c r="BP47" s="409"/>
      <c r="BQ47" s="409"/>
      <c r="BR47" s="409"/>
      <c r="BS47" s="409"/>
      <c r="BT47" s="409"/>
      <c r="BU47" s="409"/>
      <c r="BV47" s="409"/>
    </row>
    <row r="48" spans="1:74" ht="11.1" customHeight="1" x14ac:dyDescent="0.2">
      <c r="A48" s="162" t="s">
        <v>1125</v>
      </c>
      <c r="B48" s="174" t="s">
        <v>1126</v>
      </c>
      <c r="C48" s="253">
        <v>0.67980099999999999</v>
      </c>
      <c r="D48" s="253">
        <v>0.60880100000000004</v>
      </c>
      <c r="E48" s="253">
        <v>0.54800000000000004</v>
      </c>
      <c r="F48" s="253">
        <v>0.61199999999999999</v>
      </c>
      <c r="G48" s="253">
        <v>0.65700000000000003</v>
      </c>
      <c r="H48" s="253">
        <v>0.57999999999999996</v>
      </c>
      <c r="I48" s="253">
        <v>0.63200000000000001</v>
      </c>
      <c r="J48" s="253">
        <v>0.52</v>
      </c>
      <c r="K48" s="253">
        <v>0.437</v>
      </c>
      <c r="L48" s="253">
        <v>0.40100000000000002</v>
      </c>
      <c r="M48" s="253">
        <v>0.36499999999999999</v>
      </c>
      <c r="N48" s="253">
        <v>0.314</v>
      </c>
      <c r="O48" s="253">
        <v>0.253</v>
      </c>
      <c r="P48" s="253">
        <v>0.25900000000000001</v>
      </c>
      <c r="Q48" s="253">
        <v>0.30099999999999999</v>
      </c>
      <c r="R48" s="253">
        <v>0.505</v>
      </c>
      <c r="S48" s="253">
        <v>0.46300000000000002</v>
      </c>
      <c r="T48" s="253">
        <v>0.41599999999999998</v>
      </c>
      <c r="U48" s="253">
        <v>0.39129032258000002</v>
      </c>
      <c r="V48" s="253">
        <v>0.32</v>
      </c>
      <c r="W48" s="253">
        <v>0.5</v>
      </c>
      <c r="X48" s="253">
        <v>0.31467741934999999</v>
      </c>
      <c r="Y48" s="253">
        <v>0.36199999999999999</v>
      </c>
      <c r="Z48" s="253">
        <v>0.34699999999999998</v>
      </c>
      <c r="AA48" s="253">
        <v>0.37</v>
      </c>
      <c r="AB48" s="253">
        <v>0.3775</v>
      </c>
      <c r="AC48" s="253">
        <v>0.39400000000000002</v>
      </c>
      <c r="AD48" s="253">
        <v>0.374</v>
      </c>
      <c r="AE48" s="253">
        <v>1.089</v>
      </c>
      <c r="AF48" s="253">
        <v>0.79400000000000004</v>
      </c>
      <c r="AG48" s="253">
        <v>0.45500000000000002</v>
      </c>
      <c r="AH48" s="253">
        <v>0.35713632258</v>
      </c>
      <c r="AI48" s="253">
        <v>0.437</v>
      </c>
      <c r="AJ48" s="253">
        <v>0.32500000000000001</v>
      </c>
      <c r="AK48" s="253">
        <v>0.375</v>
      </c>
      <c r="AL48" s="253">
        <v>0.33500000000000002</v>
      </c>
      <c r="AM48" s="253">
        <v>0.43887096774000001</v>
      </c>
      <c r="AN48" s="253">
        <v>0.33714285713999997</v>
      </c>
      <c r="AO48" s="253">
        <v>0.50700000000000001</v>
      </c>
      <c r="AP48" s="253">
        <v>0.75133333332999996</v>
      </c>
      <c r="AQ48" s="253">
        <v>0.68</v>
      </c>
      <c r="AR48" s="253">
        <v>0.60333333333000005</v>
      </c>
      <c r="AS48" s="253">
        <v>0.54241935484000003</v>
      </c>
      <c r="AT48" s="253">
        <v>0.71399999999999997</v>
      </c>
      <c r="AU48" s="253">
        <v>0.63300000000000001</v>
      </c>
      <c r="AV48" s="253">
        <v>0.61632258065000001</v>
      </c>
      <c r="AW48" s="253">
        <v>0.35499999999999998</v>
      </c>
      <c r="AX48" s="253">
        <v>0.64798387096999999</v>
      </c>
      <c r="AY48" s="253">
        <v>0.52077419354999999</v>
      </c>
      <c r="AZ48" s="253">
        <v>0.55012499999999998</v>
      </c>
      <c r="BA48" s="253">
        <v>0.58350000000000002</v>
      </c>
      <c r="BB48" s="253">
        <v>0.39450000000000002</v>
      </c>
      <c r="BC48" s="253">
        <v>0.27650000000000002</v>
      </c>
      <c r="BD48" s="253">
        <v>0.39350000000000002</v>
      </c>
      <c r="BE48" s="632" t="s">
        <v>1370</v>
      </c>
      <c r="BF48" s="632" t="s">
        <v>1370</v>
      </c>
      <c r="BG48" s="632" t="s">
        <v>1370</v>
      </c>
      <c r="BH48" s="632" t="s">
        <v>1370</v>
      </c>
      <c r="BI48" s="632" t="s">
        <v>1370</v>
      </c>
      <c r="BJ48" s="632" t="s">
        <v>1370</v>
      </c>
      <c r="BK48" s="632" t="s">
        <v>1370</v>
      </c>
      <c r="BL48" s="632" t="s">
        <v>1370</v>
      </c>
      <c r="BM48" s="632" t="s">
        <v>1370</v>
      </c>
      <c r="BN48" s="632" t="s">
        <v>1370</v>
      </c>
      <c r="BO48" s="632" t="s">
        <v>1370</v>
      </c>
      <c r="BP48" s="632" t="s">
        <v>1370</v>
      </c>
      <c r="BQ48" s="632" t="s">
        <v>1370</v>
      </c>
      <c r="BR48" s="632" t="s">
        <v>1370</v>
      </c>
      <c r="BS48" s="632" t="s">
        <v>1370</v>
      </c>
      <c r="BT48" s="632" t="s">
        <v>1370</v>
      </c>
      <c r="BU48" s="632" t="s">
        <v>1370</v>
      </c>
      <c r="BV48" s="632" t="s">
        <v>1370</v>
      </c>
    </row>
    <row r="49" spans="1:74" ht="11.1" customHeight="1" x14ac:dyDescent="0.2">
      <c r="B49" s="17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c r="AA49" s="252"/>
      <c r="AB49" s="252"/>
      <c r="AC49" s="252"/>
      <c r="AD49" s="252"/>
      <c r="AE49" s="252"/>
      <c r="AF49" s="252"/>
      <c r="AG49" s="252"/>
      <c r="AH49" s="252"/>
      <c r="AI49" s="252"/>
      <c r="AJ49" s="252"/>
      <c r="AK49" s="252"/>
      <c r="AL49" s="252"/>
      <c r="AM49" s="252"/>
      <c r="AN49" s="252"/>
      <c r="AO49" s="252"/>
      <c r="AP49" s="252"/>
      <c r="AQ49" s="252"/>
      <c r="AR49" s="252"/>
      <c r="AS49" s="252"/>
      <c r="AT49" s="252"/>
      <c r="AU49" s="252"/>
      <c r="AV49" s="252"/>
      <c r="AW49" s="252"/>
      <c r="AX49" s="252"/>
      <c r="AY49" s="252"/>
      <c r="AZ49" s="252"/>
      <c r="BA49" s="252"/>
      <c r="BB49" s="409"/>
      <c r="BC49" s="409"/>
      <c r="BD49" s="252"/>
      <c r="BE49" s="252"/>
      <c r="BF49" s="252"/>
      <c r="BG49" s="409"/>
      <c r="BH49" s="409"/>
      <c r="BI49" s="409"/>
      <c r="BJ49" s="409"/>
      <c r="BK49" s="409"/>
      <c r="BL49" s="409"/>
      <c r="BM49" s="409"/>
      <c r="BN49" s="409"/>
      <c r="BO49" s="409"/>
      <c r="BP49" s="409"/>
      <c r="BQ49" s="409"/>
      <c r="BR49" s="409"/>
      <c r="BS49" s="409"/>
      <c r="BT49" s="409"/>
      <c r="BU49" s="409"/>
      <c r="BV49" s="409"/>
    </row>
    <row r="50" spans="1:74" ht="11.1" customHeight="1" x14ac:dyDescent="0.2">
      <c r="BK50" s="411"/>
      <c r="BL50" s="411"/>
      <c r="BM50" s="411"/>
      <c r="BN50" s="411"/>
      <c r="BO50" s="411"/>
      <c r="BP50" s="411"/>
      <c r="BQ50" s="411"/>
      <c r="BR50" s="411"/>
      <c r="BS50" s="411"/>
      <c r="BT50" s="411"/>
      <c r="BU50" s="411"/>
      <c r="BV50" s="411"/>
    </row>
    <row r="51" spans="1:74" ht="12" customHeight="1" x14ac:dyDescent="0.2">
      <c r="B51" s="803" t="s">
        <v>1016</v>
      </c>
      <c r="C51" s="800"/>
      <c r="D51" s="800"/>
      <c r="E51" s="800"/>
      <c r="F51" s="800"/>
      <c r="G51" s="800"/>
      <c r="H51" s="800"/>
      <c r="I51" s="800"/>
      <c r="J51" s="800"/>
      <c r="K51" s="800"/>
      <c r="L51" s="800"/>
      <c r="M51" s="800"/>
      <c r="N51" s="800"/>
      <c r="O51" s="800"/>
      <c r="P51" s="800"/>
      <c r="Q51" s="800"/>
    </row>
    <row r="52" spans="1:74" ht="12" customHeight="1" x14ac:dyDescent="0.2">
      <c r="B52" s="815" t="s">
        <v>1347</v>
      </c>
      <c r="C52" s="790"/>
      <c r="D52" s="790"/>
      <c r="E52" s="790"/>
      <c r="F52" s="790"/>
      <c r="G52" s="790"/>
      <c r="H52" s="790"/>
      <c r="I52" s="790"/>
      <c r="J52" s="790"/>
      <c r="K52" s="790"/>
      <c r="L52" s="790"/>
      <c r="M52" s="790"/>
      <c r="N52" s="790"/>
      <c r="O52" s="790"/>
      <c r="P52" s="790"/>
      <c r="Q52" s="786"/>
    </row>
    <row r="53" spans="1:74" s="440" customFormat="1" ht="12" customHeight="1" x14ac:dyDescent="0.2">
      <c r="A53" s="441"/>
      <c r="B53" s="789" t="s">
        <v>1041</v>
      </c>
      <c r="C53" s="790"/>
      <c r="D53" s="790"/>
      <c r="E53" s="790"/>
      <c r="F53" s="790"/>
      <c r="G53" s="790"/>
      <c r="H53" s="790"/>
      <c r="I53" s="790"/>
      <c r="J53" s="790"/>
      <c r="K53" s="790"/>
      <c r="L53" s="790"/>
      <c r="M53" s="790"/>
      <c r="N53" s="790"/>
      <c r="O53" s="790"/>
      <c r="P53" s="790"/>
      <c r="Q53" s="786"/>
      <c r="AY53" s="536"/>
      <c r="AZ53" s="536"/>
      <c r="BA53" s="536"/>
      <c r="BB53" s="536"/>
      <c r="BC53" s="536"/>
      <c r="BD53" s="650"/>
      <c r="BE53" s="650"/>
      <c r="BF53" s="650"/>
      <c r="BG53" s="536"/>
      <c r="BH53" s="536"/>
      <c r="BI53" s="536"/>
      <c r="BJ53" s="536"/>
    </row>
    <row r="54" spans="1:74" s="440" customFormat="1" ht="12" customHeight="1" x14ac:dyDescent="0.2">
      <c r="A54" s="441"/>
      <c r="B54" s="815" t="s">
        <v>999</v>
      </c>
      <c r="C54" s="815"/>
      <c r="D54" s="815"/>
      <c r="E54" s="815"/>
      <c r="F54" s="815"/>
      <c r="G54" s="815"/>
      <c r="H54" s="815"/>
      <c r="I54" s="815"/>
      <c r="J54" s="815"/>
      <c r="K54" s="815"/>
      <c r="L54" s="815"/>
      <c r="M54" s="815"/>
      <c r="N54" s="815"/>
      <c r="O54" s="815"/>
      <c r="P54" s="815"/>
      <c r="Q54" s="786"/>
      <c r="AY54" s="536"/>
      <c r="AZ54" s="536"/>
      <c r="BA54" s="536"/>
      <c r="BB54" s="536"/>
      <c r="BC54" s="536"/>
      <c r="BD54" s="650"/>
      <c r="BE54" s="650"/>
      <c r="BF54" s="650"/>
      <c r="BG54" s="536"/>
      <c r="BH54" s="536"/>
      <c r="BI54" s="536"/>
      <c r="BJ54" s="536"/>
    </row>
    <row r="55" spans="1:74" s="440" customFormat="1" ht="12" customHeight="1" x14ac:dyDescent="0.2">
      <c r="A55" s="441"/>
      <c r="B55" s="815" t="s">
        <v>1075</v>
      </c>
      <c r="C55" s="786"/>
      <c r="D55" s="786"/>
      <c r="E55" s="786"/>
      <c r="F55" s="786"/>
      <c r="G55" s="786"/>
      <c r="H55" s="786"/>
      <c r="I55" s="786"/>
      <c r="J55" s="786"/>
      <c r="K55" s="786"/>
      <c r="L55" s="786"/>
      <c r="M55" s="786"/>
      <c r="N55" s="786"/>
      <c r="O55" s="786"/>
      <c r="P55" s="786"/>
      <c r="Q55" s="786"/>
      <c r="AY55" s="536"/>
      <c r="AZ55" s="536"/>
      <c r="BA55" s="536"/>
      <c r="BB55" s="536"/>
      <c r="BC55" s="536"/>
      <c r="BD55" s="650"/>
      <c r="BE55" s="650"/>
      <c r="BF55" s="650"/>
      <c r="BG55" s="536"/>
      <c r="BH55" s="536"/>
      <c r="BI55" s="536"/>
      <c r="BJ55" s="536"/>
    </row>
    <row r="56" spans="1:74" s="440" customFormat="1" ht="12.75" x14ac:dyDescent="0.2">
      <c r="A56" s="441"/>
      <c r="B56" s="814" t="s">
        <v>1064</v>
      </c>
      <c r="C56" s="786"/>
      <c r="D56" s="786"/>
      <c r="E56" s="786"/>
      <c r="F56" s="786"/>
      <c r="G56" s="786"/>
      <c r="H56" s="786"/>
      <c r="I56" s="786"/>
      <c r="J56" s="786"/>
      <c r="K56" s="786"/>
      <c r="L56" s="786"/>
      <c r="M56" s="786"/>
      <c r="N56" s="786"/>
      <c r="O56" s="786"/>
      <c r="P56" s="786"/>
      <c r="Q56" s="786"/>
      <c r="AY56" s="536"/>
      <c r="AZ56" s="536"/>
      <c r="BA56" s="536"/>
      <c r="BB56" s="536"/>
      <c r="BC56" s="536"/>
      <c r="BD56" s="650"/>
      <c r="BE56" s="650"/>
      <c r="BF56" s="650"/>
      <c r="BG56" s="536"/>
      <c r="BH56" s="536"/>
      <c r="BI56" s="536"/>
      <c r="BJ56" s="536"/>
    </row>
    <row r="57" spans="1:74" s="440" customFormat="1" ht="12" customHeight="1" x14ac:dyDescent="0.2">
      <c r="A57" s="441"/>
      <c r="B57" s="784" t="s">
        <v>1045</v>
      </c>
      <c r="C57" s="785"/>
      <c r="D57" s="785"/>
      <c r="E57" s="785"/>
      <c r="F57" s="785"/>
      <c r="G57" s="785"/>
      <c r="H57" s="785"/>
      <c r="I57" s="785"/>
      <c r="J57" s="785"/>
      <c r="K57" s="785"/>
      <c r="L57" s="785"/>
      <c r="M57" s="785"/>
      <c r="N57" s="785"/>
      <c r="O57" s="785"/>
      <c r="P57" s="785"/>
      <c r="Q57" s="786"/>
      <c r="AY57" s="536"/>
      <c r="AZ57" s="536"/>
      <c r="BA57" s="536"/>
      <c r="BB57" s="536"/>
      <c r="BC57" s="536"/>
      <c r="BD57" s="650"/>
      <c r="BE57" s="650"/>
      <c r="BF57" s="650"/>
      <c r="BG57" s="536"/>
      <c r="BH57" s="536"/>
      <c r="BI57" s="536"/>
      <c r="BJ57" s="536"/>
    </row>
    <row r="58" spans="1:74" s="440" customFormat="1" ht="12" customHeight="1" x14ac:dyDescent="0.2">
      <c r="A58" s="436"/>
      <c r="B58" s="806" t="s">
        <v>1147</v>
      </c>
      <c r="C58" s="786"/>
      <c r="D58" s="786"/>
      <c r="E58" s="786"/>
      <c r="F58" s="786"/>
      <c r="G58" s="786"/>
      <c r="H58" s="786"/>
      <c r="I58" s="786"/>
      <c r="J58" s="786"/>
      <c r="K58" s="786"/>
      <c r="L58" s="786"/>
      <c r="M58" s="786"/>
      <c r="N58" s="786"/>
      <c r="O58" s="786"/>
      <c r="P58" s="786"/>
      <c r="Q58" s="786"/>
      <c r="AY58" s="536"/>
      <c r="AZ58" s="536"/>
      <c r="BA58" s="536"/>
      <c r="BB58" s="536"/>
      <c r="BC58" s="536"/>
      <c r="BD58" s="650"/>
      <c r="BE58" s="650"/>
      <c r="BF58" s="650"/>
      <c r="BG58" s="536"/>
      <c r="BH58" s="536"/>
      <c r="BI58" s="536"/>
      <c r="BJ58" s="536"/>
    </row>
    <row r="59" spans="1:74" x14ac:dyDescent="0.2">
      <c r="BK59" s="411"/>
      <c r="BL59" s="411"/>
      <c r="BM59" s="411"/>
      <c r="BN59" s="411"/>
      <c r="BO59" s="411"/>
      <c r="BP59" s="411"/>
      <c r="BQ59" s="411"/>
      <c r="BR59" s="411"/>
      <c r="BS59" s="411"/>
      <c r="BT59" s="411"/>
      <c r="BU59" s="411"/>
      <c r="BV59" s="411"/>
    </row>
    <row r="60" spans="1:74" x14ac:dyDescent="0.2">
      <c r="BK60" s="411"/>
      <c r="BL60" s="411"/>
      <c r="BM60" s="411"/>
      <c r="BN60" s="411"/>
      <c r="BO60" s="411"/>
      <c r="BP60" s="411"/>
      <c r="BQ60" s="411"/>
      <c r="BR60" s="411"/>
      <c r="BS60" s="411"/>
      <c r="BT60" s="411"/>
      <c r="BU60" s="411"/>
      <c r="BV60" s="411"/>
    </row>
    <row r="61" spans="1:74" x14ac:dyDescent="0.2">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row r="138" spans="63:74" x14ac:dyDescent="0.2">
      <c r="BK138" s="411"/>
      <c r="BL138" s="411"/>
      <c r="BM138" s="411"/>
      <c r="BN138" s="411"/>
      <c r="BO138" s="411"/>
      <c r="BP138" s="411"/>
      <c r="BQ138" s="411"/>
      <c r="BR138" s="411"/>
      <c r="BS138" s="411"/>
      <c r="BT138" s="411"/>
      <c r="BU138" s="411"/>
      <c r="BV138" s="411"/>
    </row>
    <row r="139" spans="63:74" x14ac:dyDescent="0.2">
      <c r="BK139" s="411"/>
      <c r="BL139" s="411"/>
      <c r="BM139" s="411"/>
      <c r="BN139" s="411"/>
      <c r="BO139" s="411"/>
      <c r="BP139" s="411"/>
      <c r="BQ139" s="411"/>
      <c r="BR139" s="411"/>
      <c r="BS139" s="411"/>
      <c r="BT139" s="411"/>
      <c r="BU139" s="411"/>
      <c r="BV139" s="411"/>
    </row>
    <row r="140" spans="63:74" x14ac:dyDescent="0.2">
      <c r="BK140" s="411"/>
      <c r="BL140" s="411"/>
      <c r="BM140" s="411"/>
      <c r="BN140" s="411"/>
      <c r="BO140" s="411"/>
      <c r="BP140" s="411"/>
      <c r="BQ140" s="411"/>
      <c r="BR140" s="411"/>
      <c r="BS140" s="411"/>
      <c r="BT140" s="411"/>
      <c r="BU140" s="411"/>
      <c r="BV140" s="411"/>
    </row>
    <row r="141" spans="63:74" x14ac:dyDescent="0.2">
      <c r="BK141" s="411"/>
      <c r="BL141" s="411"/>
      <c r="BM141" s="411"/>
      <c r="BN141" s="411"/>
      <c r="BO141" s="411"/>
      <c r="BP141" s="411"/>
      <c r="BQ141" s="411"/>
      <c r="BR141" s="411"/>
      <c r="BS141" s="411"/>
      <c r="BT141" s="411"/>
      <c r="BU141" s="411"/>
      <c r="BV141" s="411"/>
    </row>
    <row r="142" spans="63:74" x14ac:dyDescent="0.2">
      <c r="BK142" s="411"/>
      <c r="BL142" s="411"/>
      <c r="BM142" s="411"/>
      <c r="BN142" s="411"/>
      <c r="BO142" s="411"/>
      <c r="BP142" s="411"/>
      <c r="BQ142" s="411"/>
      <c r="BR142" s="411"/>
      <c r="BS142" s="411"/>
      <c r="BT142" s="411"/>
      <c r="BU142" s="411"/>
      <c r="BV142" s="411"/>
    </row>
    <row r="143" spans="63:74" x14ac:dyDescent="0.2">
      <c r="BK143" s="411"/>
      <c r="BL143" s="411"/>
      <c r="BM143" s="411"/>
      <c r="BN143" s="411"/>
      <c r="BO143" s="411"/>
      <c r="BP143" s="411"/>
      <c r="BQ143" s="411"/>
      <c r="BR143" s="411"/>
      <c r="BS143" s="411"/>
      <c r="BT143" s="411"/>
      <c r="BU143" s="411"/>
      <c r="BV143" s="411"/>
    </row>
  </sheetData>
  <mergeCells count="16">
    <mergeCell ref="A1:A2"/>
    <mergeCell ref="AM3:AX3"/>
    <mergeCell ref="AY3:BJ3"/>
    <mergeCell ref="BK3:BV3"/>
    <mergeCell ref="B1:AL1"/>
    <mergeCell ref="C3:N3"/>
    <mergeCell ref="O3:Z3"/>
    <mergeCell ref="AA3:AL3"/>
    <mergeCell ref="B56:Q56"/>
    <mergeCell ref="B57:Q57"/>
    <mergeCell ref="B58:Q58"/>
    <mergeCell ref="B51:Q51"/>
    <mergeCell ref="B53:Q53"/>
    <mergeCell ref="B54:Q54"/>
    <mergeCell ref="B55:Q55"/>
    <mergeCell ref="B52:Q52"/>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8"/>
  <sheetViews>
    <sheetView zoomScaleNormal="100" workbookViewId="0">
      <pane xSplit="2" ySplit="4" topLeftCell="AM5" activePane="bottomRight" state="frozen"/>
      <selection activeCell="BF63" sqref="BF63"/>
      <selection pane="topRight" activeCell="BF63" sqref="BF63"/>
      <selection pane="bottomLeft" activeCell="BF63" sqref="BF63"/>
      <selection pane="bottomRight" activeCell="AS42" sqref="AS42"/>
    </sheetView>
  </sheetViews>
  <sheetFormatPr defaultColWidth="8.5703125" defaultRowHeight="11.25" x14ac:dyDescent="0.2"/>
  <cols>
    <col min="1" max="1" width="12.42578125" style="162" customWidth="1"/>
    <col min="2" max="2" width="32" style="153" customWidth="1"/>
    <col min="3" max="50" width="6.5703125" style="153" customWidth="1"/>
    <col min="51" max="55" width="6.5703125" style="494" customWidth="1"/>
    <col min="56" max="58" width="6.5703125" style="645" customWidth="1"/>
    <col min="59" max="62" width="6.5703125" style="494" customWidth="1"/>
    <col min="63" max="74" width="6.5703125" style="153" customWidth="1"/>
    <col min="75" max="16384" width="8.5703125" style="153"/>
  </cols>
  <sheetData>
    <row r="1" spans="1:74" ht="13.35" customHeight="1" x14ac:dyDescent="0.2">
      <c r="A1" s="792" t="s">
        <v>995</v>
      </c>
      <c r="B1" s="816" t="s">
        <v>882</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row>
    <row r="2" spans="1:74" ht="12.75" x14ac:dyDescent="0.2">
      <c r="A2" s="793"/>
      <c r="B2" s="541" t="str">
        <f>"U.S. Energy Information Administration  |  Short-Term Energy Outlook  - "&amp;Dates!D1</f>
        <v>U.S. Energy Information Administration  |  Short-Term Energy Outlook  - July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row>
    <row r="3" spans="1:74" s="12" customFormat="1" ht="12.75" x14ac:dyDescent="0.2">
      <c r="A3" s="14"/>
      <c r="B3" s="15"/>
      <c r="C3" s="801">
        <f>Dates!D3</f>
        <v>2014</v>
      </c>
      <c r="D3" s="797"/>
      <c r="E3" s="797"/>
      <c r="F3" s="797"/>
      <c r="G3" s="797"/>
      <c r="H3" s="797"/>
      <c r="I3" s="797"/>
      <c r="J3" s="797"/>
      <c r="K3" s="797"/>
      <c r="L3" s="797"/>
      <c r="M3" s="797"/>
      <c r="N3" s="798"/>
      <c r="O3" s="801">
        <f>C3+1</f>
        <v>2015</v>
      </c>
      <c r="P3" s="802"/>
      <c r="Q3" s="802"/>
      <c r="R3" s="802"/>
      <c r="S3" s="802"/>
      <c r="T3" s="802"/>
      <c r="U3" s="802"/>
      <c r="V3" s="802"/>
      <c r="W3" s="802"/>
      <c r="X3" s="797"/>
      <c r="Y3" s="797"/>
      <c r="Z3" s="798"/>
      <c r="AA3" s="794">
        <f>O3+1</f>
        <v>2016</v>
      </c>
      <c r="AB3" s="797"/>
      <c r="AC3" s="797"/>
      <c r="AD3" s="797"/>
      <c r="AE3" s="797"/>
      <c r="AF3" s="797"/>
      <c r="AG3" s="797"/>
      <c r="AH3" s="797"/>
      <c r="AI3" s="797"/>
      <c r="AJ3" s="797"/>
      <c r="AK3" s="797"/>
      <c r="AL3" s="798"/>
      <c r="AM3" s="794">
        <f>AA3+1</f>
        <v>2017</v>
      </c>
      <c r="AN3" s="797"/>
      <c r="AO3" s="797"/>
      <c r="AP3" s="797"/>
      <c r="AQ3" s="797"/>
      <c r="AR3" s="797"/>
      <c r="AS3" s="797"/>
      <c r="AT3" s="797"/>
      <c r="AU3" s="797"/>
      <c r="AV3" s="797"/>
      <c r="AW3" s="797"/>
      <c r="AX3" s="798"/>
      <c r="AY3" s="794">
        <f>AM3+1</f>
        <v>2018</v>
      </c>
      <c r="AZ3" s="795"/>
      <c r="BA3" s="795"/>
      <c r="BB3" s="795"/>
      <c r="BC3" s="795"/>
      <c r="BD3" s="795"/>
      <c r="BE3" s="795"/>
      <c r="BF3" s="795"/>
      <c r="BG3" s="795"/>
      <c r="BH3" s="795"/>
      <c r="BI3" s="795"/>
      <c r="BJ3" s="796"/>
      <c r="BK3" s="794">
        <f>AY3+1</f>
        <v>2019</v>
      </c>
      <c r="BL3" s="797"/>
      <c r="BM3" s="797"/>
      <c r="BN3" s="797"/>
      <c r="BO3" s="797"/>
      <c r="BP3" s="797"/>
      <c r="BQ3" s="797"/>
      <c r="BR3" s="797"/>
      <c r="BS3" s="797"/>
      <c r="BT3" s="797"/>
      <c r="BU3" s="797"/>
      <c r="BV3" s="79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B5" s="254" t="s">
        <v>327</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739"/>
      <c r="AZ5" s="739"/>
      <c r="BA5" s="252"/>
      <c r="BB5" s="739"/>
      <c r="BC5" s="739"/>
      <c r="BD5" s="252"/>
      <c r="BE5" s="252"/>
      <c r="BF5" s="252"/>
      <c r="BG5" s="252"/>
      <c r="BH5" s="252"/>
      <c r="BI5" s="252"/>
      <c r="BJ5" s="739"/>
      <c r="BK5" s="409"/>
      <c r="BL5" s="409"/>
      <c r="BM5" s="409"/>
      <c r="BN5" s="409"/>
      <c r="BO5" s="409"/>
      <c r="BP5" s="409"/>
      <c r="BQ5" s="409"/>
      <c r="BR5" s="409"/>
      <c r="BS5" s="409"/>
      <c r="BT5" s="409"/>
      <c r="BU5" s="409"/>
      <c r="BV5" s="409"/>
    </row>
    <row r="6" spans="1:74" ht="11.1" customHeight="1" x14ac:dyDescent="0.2">
      <c r="A6" s="162" t="s">
        <v>1239</v>
      </c>
      <c r="B6" s="173" t="s">
        <v>328</v>
      </c>
      <c r="C6" s="252">
        <v>1.1499999999999999</v>
      </c>
      <c r="D6" s="252">
        <v>1.1499999999999999</v>
      </c>
      <c r="E6" s="252">
        <v>1.1499999999999999</v>
      </c>
      <c r="F6" s="252">
        <v>1.1499999999999999</v>
      </c>
      <c r="G6" s="252">
        <v>1.1499999999999999</v>
      </c>
      <c r="H6" s="252">
        <v>1.1499999999999999</v>
      </c>
      <c r="I6" s="252">
        <v>1.1499999999999999</v>
      </c>
      <c r="J6" s="252">
        <v>1.1499999999999999</v>
      </c>
      <c r="K6" s="252">
        <v>1.1499999999999999</v>
      </c>
      <c r="L6" s="252">
        <v>1.1499999999999999</v>
      </c>
      <c r="M6" s="252">
        <v>1.1499999999999999</v>
      </c>
      <c r="N6" s="252">
        <v>1.1499999999999999</v>
      </c>
      <c r="O6" s="252">
        <v>1.1000000000000001</v>
      </c>
      <c r="P6" s="252">
        <v>1.1000000000000001</v>
      </c>
      <c r="Q6" s="252">
        <v>1.1000000000000001</v>
      </c>
      <c r="R6" s="252">
        <v>1.1000000000000001</v>
      </c>
      <c r="S6" s="252">
        <v>1.1000000000000001</v>
      </c>
      <c r="T6" s="252">
        <v>1.1000000000000001</v>
      </c>
      <c r="U6" s="252">
        <v>1.1000000000000001</v>
      </c>
      <c r="V6" s="252">
        <v>1.1000000000000001</v>
      </c>
      <c r="W6" s="252">
        <v>1.1000000000000001</v>
      </c>
      <c r="X6" s="252">
        <v>1.1000000000000001</v>
      </c>
      <c r="Y6" s="252">
        <v>1.1000000000000001</v>
      </c>
      <c r="Z6" s="252">
        <v>1.1000000000000001</v>
      </c>
      <c r="AA6" s="252">
        <v>1.05</v>
      </c>
      <c r="AB6" s="252">
        <v>1.05</v>
      </c>
      <c r="AC6" s="252">
        <v>1.05</v>
      </c>
      <c r="AD6" s="252">
        <v>1.05</v>
      </c>
      <c r="AE6" s="252">
        <v>1.05</v>
      </c>
      <c r="AF6" s="252">
        <v>1.03</v>
      </c>
      <c r="AG6" s="252">
        <v>1.05</v>
      </c>
      <c r="AH6" s="252">
        <v>1.05</v>
      </c>
      <c r="AI6" s="252">
        <v>1.05</v>
      </c>
      <c r="AJ6" s="252">
        <v>1.05</v>
      </c>
      <c r="AK6" s="252">
        <v>1.05</v>
      </c>
      <c r="AL6" s="252">
        <v>1.05</v>
      </c>
      <c r="AM6" s="252">
        <v>1.04</v>
      </c>
      <c r="AN6" s="252">
        <v>1.04</v>
      </c>
      <c r="AO6" s="252">
        <v>1.04</v>
      </c>
      <c r="AP6" s="252">
        <v>1.03</v>
      </c>
      <c r="AQ6" s="252">
        <v>1.03</v>
      </c>
      <c r="AR6" s="252">
        <v>1.03</v>
      </c>
      <c r="AS6" s="252">
        <v>1.03</v>
      </c>
      <c r="AT6" s="252">
        <v>1.03</v>
      </c>
      <c r="AU6" s="252">
        <v>1.03</v>
      </c>
      <c r="AV6" s="252">
        <v>0.98</v>
      </c>
      <c r="AW6" s="252">
        <v>1</v>
      </c>
      <c r="AX6" s="252">
        <v>1.03</v>
      </c>
      <c r="AY6" s="252">
        <v>1.04</v>
      </c>
      <c r="AZ6" s="252">
        <v>1.03</v>
      </c>
      <c r="BA6" s="252">
        <v>0.99</v>
      </c>
      <c r="BB6" s="252">
        <v>0.99</v>
      </c>
      <c r="BC6" s="252">
        <v>1.02</v>
      </c>
      <c r="BD6" s="252">
        <v>1.04</v>
      </c>
      <c r="BE6" s="252" t="s">
        <v>1371</v>
      </c>
      <c r="BF6" s="252" t="s">
        <v>1371</v>
      </c>
      <c r="BG6" s="252" t="s">
        <v>1371</v>
      </c>
      <c r="BH6" s="252" t="s">
        <v>1371</v>
      </c>
      <c r="BI6" s="252" t="s">
        <v>1371</v>
      </c>
      <c r="BJ6" s="252" t="s">
        <v>1371</v>
      </c>
      <c r="BK6" s="252" t="s">
        <v>1371</v>
      </c>
      <c r="BL6" s="252" t="s">
        <v>1371</v>
      </c>
      <c r="BM6" s="252" t="s">
        <v>1371</v>
      </c>
      <c r="BN6" s="252" t="s">
        <v>1371</v>
      </c>
      <c r="BO6" s="252" t="s">
        <v>1371</v>
      </c>
      <c r="BP6" s="252" t="s">
        <v>1371</v>
      </c>
      <c r="BQ6" s="252" t="s">
        <v>1371</v>
      </c>
      <c r="BR6" s="252" t="s">
        <v>1371</v>
      </c>
      <c r="BS6" s="252" t="s">
        <v>1371</v>
      </c>
      <c r="BT6" s="252" t="s">
        <v>1371</v>
      </c>
      <c r="BU6" s="252" t="s">
        <v>1371</v>
      </c>
      <c r="BV6" s="252" t="s">
        <v>1371</v>
      </c>
    </row>
    <row r="7" spans="1:74" ht="11.1" customHeight="1" x14ac:dyDescent="0.2">
      <c r="A7" s="162" t="s">
        <v>347</v>
      </c>
      <c r="B7" s="173" t="s">
        <v>337</v>
      </c>
      <c r="C7" s="252">
        <v>1.6</v>
      </c>
      <c r="D7" s="252">
        <v>1.67</v>
      </c>
      <c r="E7" s="252">
        <v>1.61</v>
      </c>
      <c r="F7" s="252">
        <v>1.68</v>
      </c>
      <c r="G7" s="252">
        <v>1.62</v>
      </c>
      <c r="H7" s="252">
        <v>1.6</v>
      </c>
      <c r="I7" s="252">
        <v>1.65</v>
      </c>
      <c r="J7" s="252">
        <v>1.75</v>
      </c>
      <c r="K7" s="252">
        <v>1.76</v>
      </c>
      <c r="L7" s="252">
        <v>1.7849999999999999</v>
      </c>
      <c r="M7" s="252">
        <v>1.75</v>
      </c>
      <c r="N7" s="252">
        <v>1.67</v>
      </c>
      <c r="O7" s="252">
        <v>1.8</v>
      </c>
      <c r="P7" s="252">
        <v>1.75</v>
      </c>
      <c r="Q7" s="252">
        <v>1.7</v>
      </c>
      <c r="R7" s="252">
        <v>1.77</v>
      </c>
      <c r="S7" s="252">
        <v>1.75</v>
      </c>
      <c r="T7" s="252">
        <v>1.8</v>
      </c>
      <c r="U7" s="252">
        <v>1.83</v>
      </c>
      <c r="V7" s="252">
        <v>1.85</v>
      </c>
      <c r="W7" s="252">
        <v>1.78</v>
      </c>
      <c r="X7" s="252">
        <v>1.75</v>
      </c>
      <c r="Y7" s="252">
        <v>1.8</v>
      </c>
      <c r="Z7" s="252">
        <v>1.8</v>
      </c>
      <c r="AA7" s="252">
        <v>1.78</v>
      </c>
      <c r="AB7" s="252">
        <v>1.7749999999999999</v>
      </c>
      <c r="AC7" s="252">
        <v>1.78</v>
      </c>
      <c r="AD7" s="252">
        <v>1.7749999999999999</v>
      </c>
      <c r="AE7" s="252">
        <v>1.8</v>
      </c>
      <c r="AF7" s="252">
        <v>1.8049999999999999</v>
      </c>
      <c r="AG7" s="252">
        <v>1.8109999999999999</v>
      </c>
      <c r="AH7" s="252">
        <v>1.8149999999999999</v>
      </c>
      <c r="AI7" s="252">
        <v>1.75</v>
      </c>
      <c r="AJ7" s="252">
        <v>1.6</v>
      </c>
      <c r="AK7" s="252">
        <v>1.68</v>
      </c>
      <c r="AL7" s="252">
        <v>1.65</v>
      </c>
      <c r="AM7" s="252">
        <v>1.64</v>
      </c>
      <c r="AN7" s="252">
        <v>1.67</v>
      </c>
      <c r="AO7" s="252">
        <v>1.61</v>
      </c>
      <c r="AP7" s="252">
        <v>1.68</v>
      </c>
      <c r="AQ7" s="252">
        <v>1.64</v>
      </c>
      <c r="AR7" s="252">
        <v>1.67</v>
      </c>
      <c r="AS7" s="252">
        <v>1.65</v>
      </c>
      <c r="AT7" s="252">
        <v>1.67</v>
      </c>
      <c r="AU7" s="252">
        <v>1.65</v>
      </c>
      <c r="AV7" s="252">
        <v>1.675</v>
      </c>
      <c r="AW7" s="252">
        <v>1.58</v>
      </c>
      <c r="AX7" s="252">
        <v>1.62</v>
      </c>
      <c r="AY7" s="252">
        <v>1.61</v>
      </c>
      <c r="AZ7" s="252">
        <v>1.6</v>
      </c>
      <c r="BA7" s="252">
        <v>1.57</v>
      </c>
      <c r="BB7" s="252">
        <v>1.5649999999999999</v>
      </c>
      <c r="BC7" s="252">
        <v>1.57</v>
      </c>
      <c r="BD7" s="252">
        <v>1.4850000000000001</v>
      </c>
      <c r="BE7" s="252" t="s">
        <v>1371</v>
      </c>
      <c r="BF7" s="252" t="s">
        <v>1371</v>
      </c>
      <c r="BG7" s="252" t="s">
        <v>1371</v>
      </c>
      <c r="BH7" s="252" t="s">
        <v>1371</v>
      </c>
      <c r="BI7" s="252" t="s">
        <v>1371</v>
      </c>
      <c r="BJ7" s="252" t="s">
        <v>1371</v>
      </c>
      <c r="BK7" s="252" t="s">
        <v>1371</v>
      </c>
      <c r="BL7" s="252" t="s">
        <v>1371</v>
      </c>
      <c r="BM7" s="252" t="s">
        <v>1371</v>
      </c>
      <c r="BN7" s="252" t="s">
        <v>1371</v>
      </c>
      <c r="BO7" s="252" t="s">
        <v>1371</v>
      </c>
      <c r="BP7" s="252" t="s">
        <v>1371</v>
      </c>
      <c r="BQ7" s="252" t="s">
        <v>1371</v>
      </c>
      <c r="BR7" s="252" t="s">
        <v>1371</v>
      </c>
      <c r="BS7" s="252" t="s">
        <v>1371</v>
      </c>
      <c r="BT7" s="252" t="s">
        <v>1371</v>
      </c>
      <c r="BU7" s="252" t="s">
        <v>1371</v>
      </c>
      <c r="BV7" s="252" t="s">
        <v>1371</v>
      </c>
    </row>
    <row r="8" spans="1:74" ht="11.1" customHeight="1" x14ac:dyDescent="0.2">
      <c r="A8" s="162" t="s">
        <v>87</v>
      </c>
      <c r="B8" s="173" t="s">
        <v>86</v>
      </c>
      <c r="C8" s="252">
        <v>0.55013800000000002</v>
      </c>
      <c r="D8" s="252">
        <v>0.55079400000000001</v>
      </c>
      <c r="E8" s="252">
        <v>0.55661499999999997</v>
      </c>
      <c r="F8" s="252">
        <v>0.560195</v>
      </c>
      <c r="G8" s="252">
        <v>0.55428200000000005</v>
      </c>
      <c r="H8" s="252">
        <v>0.55527400000000005</v>
      </c>
      <c r="I8" s="252">
        <v>0.55830999999999997</v>
      </c>
      <c r="J8" s="252">
        <v>0.558334</v>
      </c>
      <c r="K8" s="252">
        <v>0.55085899999999999</v>
      </c>
      <c r="L8" s="252">
        <v>0.55718500000000004</v>
      </c>
      <c r="M8" s="252">
        <v>0.56281700000000001</v>
      </c>
      <c r="N8" s="252">
        <v>0.56107499999999999</v>
      </c>
      <c r="O8" s="252">
        <v>0.55771499999999996</v>
      </c>
      <c r="P8" s="252">
        <v>0.55312600000000001</v>
      </c>
      <c r="Q8" s="252">
        <v>0.55272200000000005</v>
      </c>
      <c r="R8" s="252">
        <v>0.54789299999999996</v>
      </c>
      <c r="S8" s="252">
        <v>0.54319300000000004</v>
      </c>
      <c r="T8" s="252">
        <v>0.54103699999999999</v>
      </c>
      <c r="U8" s="252">
        <v>0.53779699999999997</v>
      </c>
      <c r="V8" s="252">
        <v>0.53713200000000005</v>
      </c>
      <c r="W8" s="252">
        <v>0.53897499999999998</v>
      </c>
      <c r="X8" s="252">
        <v>0.53798500000000005</v>
      </c>
      <c r="Y8" s="252">
        <v>0.53700099999999995</v>
      </c>
      <c r="Z8" s="252">
        <v>0.53327599999999997</v>
      </c>
      <c r="AA8" s="252">
        <v>0.53400000000000003</v>
      </c>
      <c r="AB8" s="252">
        <v>0.54</v>
      </c>
      <c r="AC8" s="252">
        <v>0.55200000000000005</v>
      </c>
      <c r="AD8" s="252">
        <v>0.55500000000000005</v>
      </c>
      <c r="AE8" s="252">
        <v>0.55600000000000005</v>
      </c>
      <c r="AF8" s="252">
        <v>0.55000000000000004</v>
      </c>
      <c r="AG8" s="252">
        <v>0.54500000000000004</v>
      </c>
      <c r="AH8" s="252">
        <v>0.54900000000000004</v>
      </c>
      <c r="AI8" s="252">
        <v>0.56000000000000005</v>
      </c>
      <c r="AJ8" s="252">
        <v>0.55200000000000005</v>
      </c>
      <c r="AK8" s="252">
        <v>0.54400000000000004</v>
      </c>
      <c r="AL8" s="252">
        <v>0.54400000000000004</v>
      </c>
      <c r="AM8" s="252">
        <v>0.53600000000000003</v>
      </c>
      <c r="AN8" s="252">
        <v>0.53500000000000003</v>
      </c>
      <c r="AO8" s="252">
        <v>0.53100000000000003</v>
      </c>
      <c r="AP8" s="252">
        <v>0.52800000000000002</v>
      </c>
      <c r="AQ8" s="252">
        <v>0.53300000000000003</v>
      </c>
      <c r="AR8" s="252">
        <v>0.54</v>
      </c>
      <c r="AS8" s="252">
        <v>0.54100000000000004</v>
      </c>
      <c r="AT8" s="252">
        <v>0.53600000000000003</v>
      </c>
      <c r="AU8" s="252">
        <v>0.52900000000000003</v>
      </c>
      <c r="AV8" s="252">
        <v>0.52600000000000002</v>
      </c>
      <c r="AW8" s="252">
        <v>0.52100000000000002</v>
      </c>
      <c r="AX8" s="252">
        <v>0.52</v>
      </c>
      <c r="AY8" s="252">
        <v>0.51300000000000001</v>
      </c>
      <c r="AZ8" s="252">
        <v>0.51300000000000001</v>
      </c>
      <c r="BA8" s="252">
        <v>0.51100000000000001</v>
      </c>
      <c r="BB8" s="252">
        <v>0.51659900000000003</v>
      </c>
      <c r="BC8" s="252">
        <v>0.52</v>
      </c>
      <c r="BD8" s="252">
        <v>0.52</v>
      </c>
      <c r="BE8" s="252" t="s">
        <v>1371</v>
      </c>
      <c r="BF8" s="252" t="s">
        <v>1371</v>
      </c>
      <c r="BG8" s="252" t="s">
        <v>1371</v>
      </c>
      <c r="BH8" s="252" t="s">
        <v>1371</v>
      </c>
      <c r="BI8" s="252" t="s">
        <v>1371</v>
      </c>
      <c r="BJ8" s="252" t="s">
        <v>1371</v>
      </c>
      <c r="BK8" s="252" t="s">
        <v>1371</v>
      </c>
      <c r="BL8" s="252" t="s">
        <v>1371</v>
      </c>
      <c r="BM8" s="252" t="s">
        <v>1371</v>
      </c>
      <c r="BN8" s="252" t="s">
        <v>1371</v>
      </c>
      <c r="BO8" s="252" t="s">
        <v>1371</v>
      </c>
      <c r="BP8" s="252" t="s">
        <v>1371</v>
      </c>
      <c r="BQ8" s="252" t="s">
        <v>1371</v>
      </c>
      <c r="BR8" s="252" t="s">
        <v>1371</v>
      </c>
      <c r="BS8" s="252" t="s">
        <v>1371</v>
      </c>
      <c r="BT8" s="252" t="s">
        <v>1371</v>
      </c>
      <c r="BU8" s="252" t="s">
        <v>1371</v>
      </c>
      <c r="BV8" s="252" t="s">
        <v>1371</v>
      </c>
    </row>
    <row r="9" spans="1:74" ht="11.1" customHeight="1" x14ac:dyDescent="0.2">
      <c r="A9" s="162" t="s">
        <v>1349</v>
      </c>
      <c r="B9" s="173" t="s">
        <v>1350</v>
      </c>
      <c r="C9" s="252">
        <v>0.19800000000000001</v>
      </c>
      <c r="D9" s="252">
        <v>0.19800000000000001</v>
      </c>
      <c r="E9" s="252">
        <v>0.19800000000000001</v>
      </c>
      <c r="F9" s="252">
        <v>0.19800000000000001</v>
      </c>
      <c r="G9" s="252">
        <v>0.19800000000000001</v>
      </c>
      <c r="H9" s="252">
        <v>0.19800000000000001</v>
      </c>
      <c r="I9" s="252">
        <v>0.19800000000000001</v>
      </c>
      <c r="J9" s="252">
        <v>0.19800000000000001</v>
      </c>
      <c r="K9" s="252">
        <v>0.19800000000000001</v>
      </c>
      <c r="L9" s="252">
        <v>0.19800000000000001</v>
      </c>
      <c r="M9" s="252">
        <v>0.19800000000000001</v>
      </c>
      <c r="N9" s="252">
        <v>0.19800000000000001</v>
      </c>
      <c r="O9" s="252">
        <v>0.17899999999999999</v>
      </c>
      <c r="P9" s="252">
        <v>0.17899999999999999</v>
      </c>
      <c r="Q9" s="252">
        <v>0.17899999999999999</v>
      </c>
      <c r="R9" s="252">
        <v>0.17899999999999999</v>
      </c>
      <c r="S9" s="252">
        <v>0.17899999999999999</v>
      </c>
      <c r="T9" s="252">
        <v>0.17899999999999999</v>
      </c>
      <c r="U9" s="252">
        <v>0.17899999999999999</v>
      </c>
      <c r="V9" s="252">
        <v>0.17899999999999999</v>
      </c>
      <c r="W9" s="252">
        <v>0.17899999999999999</v>
      </c>
      <c r="X9" s="252">
        <v>0.17899999999999999</v>
      </c>
      <c r="Y9" s="252">
        <v>0.17899999999999999</v>
      </c>
      <c r="Z9" s="252">
        <v>0.17899999999999999</v>
      </c>
      <c r="AA9" s="252">
        <v>0.16</v>
      </c>
      <c r="AB9" s="252">
        <v>0.16</v>
      </c>
      <c r="AC9" s="252">
        <v>0.16</v>
      </c>
      <c r="AD9" s="252">
        <v>0.16</v>
      </c>
      <c r="AE9" s="252">
        <v>0.16</v>
      </c>
      <c r="AF9" s="252">
        <v>0.16</v>
      </c>
      <c r="AG9" s="252">
        <v>0.16</v>
      </c>
      <c r="AH9" s="252">
        <v>0.16</v>
      </c>
      <c r="AI9" s="252">
        <v>0.16</v>
      </c>
      <c r="AJ9" s="252">
        <v>0.16</v>
      </c>
      <c r="AK9" s="252">
        <v>0.16</v>
      </c>
      <c r="AL9" s="252">
        <v>0.16</v>
      </c>
      <c r="AM9" s="252">
        <v>0.13500000000000001</v>
      </c>
      <c r="AN9" s="252">
        <v>0.13500000000000001</v>
      </c>
      <c r="AO9" s="252">
        <v>0.13500000000000001</v>
      </c>
      <c r="AP9" s="252">
        <v>0.13500000000000001</v>
      </c>
      <c r="AQ9" s="252">
        <v>0.13500000000000001</v>
      </c>
      <c r="AR9" s="252">
        <v>0.13500000000000001</v>
      </c>
      <c r="AS9" s="252">
        <v>0.13500000000000001</v>
      </c>
      <c r="AT9" s="252">
        <v>0.13</v>
      </c>
      <c r="AU9" s="252">
        <v>0.13</v>
      </c>
      <c r="AV9" s="252">
        <v>0.13500000000000001</v>
      </c>
      <c r="AW9" s="252">
        <v>0.13</v>
      </c>
      <c r="AX9" s="252">
        <v>0.13</v>
      </c>
      <c r="AY9" s="252">
        <v>0.13500000000000001</v>
      </c>
      <c r="AZ9" s="252">
        <v>0.13500000000000001</v>
      </c>
      <c r="BA9" s="252">
        <v>0.13500000000000001</v>
      </c>
      <c r="BB9" s="252">
        <v>0.13500000000000001</v>
      </c>
      <c r="BC9" s="252">
        <v>0.13500000000000001</v>
      </c>
      <c r="BD9" s="252">
        <v>0.13</v>
      </c>
      <c r="BE9" s="252" t="s">
        <v>1371</v>
      </c>
      <c r="BF9" s="252" t="s">
        <v>1371</v>
      </c>
      <c r="BG9" s="252" t="s">
        <v>1371</v>
      </c>
      <c r="BH9" s="252" t="s">
        <v>1371</v>
      </c>
      <c r="BI9" s="252" t="s">
        <v>1371</v>
      </c>
      <c r="BJ9" s="252" t="s">
        <v>1371</v>
      </c>
      <c r="BK9" s="252" t="s">
        <v>1371</v>
      </c>
      <c r="BL9" s="252" t="s">
        <v>1371</v>
      </c>
      <c r="BM9" s="252" t="s">
        <v>1371</v>
      </c>
      <c r="BN9" s="252" t="s">
        <v>1371</v>
      </c>
      <c r="BO9" s="252" t="s">
        <v>1371</v>
      </c>
      <c r="BP9" s="252" t="s">
        <v>1371</v>
      </c>
      <c r="BQ9" s="252" t="s">
        <v>1371</v>
      </c>
      <c r="BR9" s="252" t="s">
        <v>1371</v>
      </c>
      <c r="BS9" s="252" t="s">
        <v>1371</v>
      </c>
      <c r="BT9" s="252" t="s">
        <v>1371</v>
      </c>
      <c r="BU9" s="252" t="s">
        <v>1371</v>
      </c>
      <c r="BV9" s="252" t="s">
        <v>1371</v>
      </c>
    </row>
    <row r="10" spans="1:74" ht="11.1" customHeight="1" x14ac:dyDescent="0.2">
      <c r="A10" s="162" t="s">
        <v>1248</v>
      </c>
      <c r="B10" s="173" t="s">
        <v>1249</v>
      </c>
      <c r="C10" s="252">
        <v>0.22</v>
      </c>
      <c r="D10" s="252">
        <v>0.22</v>
      </c>
      <c r="E10" s="252">
        <v>0.22</v>
      </c>
      <c r="F10" s="252">
        <v>0.22</v>
      </c>
      <c r="G10" s="252">
        <v>0.22</v>
      </c>
      <c r="H10" s="252">
        <v>0.22</v>
      </c>
      <c r="I10" s="252">
        <v>0.22</v>
      </c>
      <c r="J10" s="252">
        <v>0.22</v>
      </c>
      <c r="K10" s="252">
        <v>0.22</v>
      </c>
      <c r="L10" s="252">
        <v>0.22</v>
      </c>
      <c r="M10" s="252">
        <v>0.22</v>
      </c>
      <c r="N10" s="252">
        <v>0.22</v>
      </c>
      <c r="O10" s="252">
        <v>0.215</v>
      </c>
      <c r="P10" s="252">
        <v>0.215</v>
      </c>
      <c r="Q10" s="252">
        <v>0.215</v>
      </c>
      <c r="R10" s="252">
        <v>0.20499999999999999</v>
      </c>
      <c r="S10" s="252">
        <v>0.20499999999999999</v>
      </c>
      <c r="T10" s="252">
        <v>0.215</v>
      </c>
      <c r="U10" s="252">
        <v>0.215</v>
      </c>
      <c r="V10" s="252">
        <v>0.215</v>
      </c>
      <c r="W10" s="252">
        <v>0.215</v>
      </c>
      <c r="X10" s="252">
        <v>0.215</v>
      </c>
      <c r="Y10" s="252">
        <v>0.215</v>
      </c>
      <c r="Z10" s="252">
        <v>0.215</v>
      </c>
      <c r="AA10" s="252">
        <v>0.21</v>
      </c>
      <c r="AB10" s="252">
        <v>0.21</v>
      </c>
      <c r="AC10" s="252">
        <v>0.21</v>
      </c>
      <c r="AD10" s="252">
        <v>0.21</v>
      </c>
      <c r="AE10" s="252">
        <v>0.21</v>
      </c>
      <c r="AF10" s="252">
        <v>0.21</v>
      </c>
      <c r="AG10" s="252">
        <v>0.21</v>
      </c>
      <c r="AH10" s="252">
        <v>0.21</v>
      </c>
      <c r="AI10" s="252">
        <v>0.21</v>
      </c>
      <c r="AJ10" s="252">
        <v>0.2</v>
      </c>
      <c r="AK10" s="252">
        <v>0.22</v>
      </c>
      <c r="AL10" s="252">
        <v>0.22</v>
      </c>
      <c r="AM10" s="252">
        <v>0.2</v>
      </c>
      <c r="AN10" s="252">
        <v>0.185</v>
      </c>
      <c r="AO10" s="252">
        <v>0.19</v>
      </c>
      <c r="AP10" s="252">
        <v>0.21</v>
      </c>
      <c r="AQ10" s="252">
        <v>0.2</v>
      </c>
      <c r="AR10" s="252">
        <v>0.2</v>
      </c>
      <c r="AS10" s="252">
        <v>0.21</v>
      </c>
      <c r="AT10" s="252">
        <v>0.2</v>
      </c>
      <c r="AU10" s="252">
        <v>0.2</v>
      </c>
      <c r="AV10" s="252">
        <v>0.2</v>
      </c>
      <c r="AW10" s="252">
        <v>0.19</v>
      </c>
      <c r="AX10" s="252">
        <v>0.2</v>
      </c>
      <c r="AY10" s="252">
        <v>0.2</v>
      </c>
      <c r="AZ10" s="252">
        <v>0.2</v>
      </c>
      <c r="BA10" s="252">
        <v>0.2</v>
      </c>
      <c r="BB10" s="252">
        <v>0.19</v>
      </c>
      <c r="BC10" s="252">
        <v>0.2</v>
      </c>
      <c r="BD10" s="252">
        <v>0.2</v>
      </c>
      <c r="BE10" s="252" t="s">
        <v>1371</v>
      </c>
      <c r="BF10" s="252" t="s">
        <v>1371</v>
      </c>
      <c r="BG10" s="252" t="s">
        <v>1371</v>
      </c>
      <c r="BH10" s="252" t="s">
        <v>1371</v>
      </c>
      <c r="BI10" s="252" t="s">
        <v>1371</v>
      </c>
      <c r="BJ10" s="252" t="s">
        <v>1371</v>
      </c>
      <c r="BK10" s="252" t="s">
        <v>1371</v>
      </c>
      <c r="BL10" s="252" t="s">
        <v>1371</v>
      </c>
      <c r="BM10" s="252" t="s">
        <v>1371</v>
      </c>
      <c r="BN10" s="252" t="s">
        <v>1371</v>
      </c>
      <c r="BO10" s="252" t="s">
        <v>1371</v>
      </c>
      <c r="BP10" s="252" t="s">
        <v>1371</v>
      </c>
      <c r="BQ10" s="252" t="s">
        <v>1371</v>
      </c>
      <c r="BR10" s="252" t="s">
        <v>1371</v>
      </c>
      <c r="BS10" s="252" t="s">
        <v>1371</v>
      </c>
      <c r="BT10" s="252" t="s">
        <v>1371</v>
      </c>
      <c r="BU10" s="252" t="s">
        <v>1371</v>
      </c>
      <c r="BV10" s="252" t="s">
        <v>1371</v>
      </c>
    </row>
    <row r="11" spans="1:74" ht="11.1" customHeight="1" x14ac:dyDescent="0.2">
      <c r="A11" s="162" t="s">
        <v>1238</v>
      </c>
      <c r="B11" s="173" t="s">
        <v>329</v>
      </c>
      <c r="C11" s="252">
        <v>2.8</v>
      </c>
      <c r="D11" s="252">
        <v>2.8</v>
      </c>
      <c r="E11" s="252">
        <v>2.8</v>
      </c>
      <c r="F11" s="252">
        <v>2.8</v>
      </c>
      <c r="G11" s="252">
        <v>2.8</v>
      </c>
      <c r="H11" s="252">
        <v>2.8</v>
      </c>
      <c r="I11" s="252">
        <v>2.8</v>
      </c>
      <c r="J11" s="252">
        <v>2.8</v>
      </c>
      <c r="K11" s="252">
        <v>2.8</v>
      </c>
      <c r="L11" s="252">
        <v>2.8</v>
      </c>
      <c r="M11" s="252">
        <v>2.8</v>
      </c>
      <c r="N11" s="252">
        <v>2.8</v>
      </c>
      <c r="O11" s="252">
        <v>2.8</v>
      </c>
      <c r="P11" s="252">
        <v>2.8</v>
      </c>
      <c r="Q11" s="252">
        <v>2.8</v>
      </c>
      <c r="R11" s="252">
        <v>2.8</v>
      </c>
      <c r="S11" s="252">
        <v>2.8</v>
      </c>
      <c r="T11" s="252">
        <v>2.8</v>
      </c>
      <c r="U11" s="252">
        <v>2.8</v>
      </c>
      <c r="V11" s="252">
        <v>2.8</v>
      </c>
      <c r="W11" s="252">
        <v>2.8</v>
      </c>
      <c r="X11" s="252">
        <v>2.8</v>
      </c>
      <c r="Y11" s="252">
        <v>2.8</v>
      </c>
      <c r="Z11" s="252">
        <v>2.8</v>
      </c>
      <c r="AA11" s="252">
        <v>3.05</v>
      </c>
      <c r="AB11" s="252">
        <v>3.2</v>
      </c>
      <c r="AC11" s="252">
        <v>3.5</v>
      </c>
      <c r="AD11" s="252">
        <v>3.59</v>
      </c>
      <c r="AE11" s="252">
        <v>3.62</v>
      </c>
      <c r="AF11" s="252">
        <v>3.63</v>
      </c>
      <c r="AG11" s="252">
        <v>3.65</v>
      </c>
      <c r="AH11" s="252">
        <v>3.67</v>
      </c>
      <c r="AI11" s="252">
        <v>3.69</v>
      </c>
      <c r="AJ11" s="252">
        <v>3.7</v>
      </c>
      <c r="AK11" s="252">
        <v>3.72</v>
      </c>
      <c r="AL11" s="252">
        <v>3.78</v>
      </c>
      <c r="AM11" s="252">
        <v>3.8</v>
      </c>
      <c r="AN11" s="252">
        <v>3.8</v>
      </c>
      <c r="AO11" s="252">
        <v>3.81</v>
      </c>
      <c r="AP11" s="252">
        <v>3.81</v>
      </c>
      <c r="AQ11" s="252">
        <v>3.81</v>
      </c>
      <c r="AR11" s="252">
        <v>3.82</v>
      </c>
      <c r="AS11" s="252">
        <v>3.83</v>
      </c>
      <c r="AT11" s="252">
        <v>3.83</v>
      </c>
      <c r="AU11" s="252">
        <v>3.84</v>
      </c>
      <c r="AV11" s="252">
        <v>3.85</v>
      </c>
      <c r="AW11" s="252">
        <v>3.84</v>
      </c>
      <c r="AX11" s="252">
        <v>3.83</v>
      </c>
      <c r="AY11" s="252">
        <v>3.84</v>
      </c>
      <c r="AZ11" s="252">
        <v>3.835</v>
      </c>
      <c r="BA11" s="252">
        <v>3.8149999999999999</v>
      </c>
      <c r="BB11" s="252">
        <v>3.8250000000000002</v>
      </c>
      <c r="BC11" s="252">
        <v>3.8050000000000002</v>
      </c>
      <c r="BD11" s="252">
        <v>3.78</v>
      </c>
      <c r="BE11" s="252" t="s">
        <v>1371</v>
      </c>
      <c r="BF11" s="252" t="s">
        <v>1371</v>
      </c>
      <c r="BG11" s="252" t="s">
        <v>1371</v>
      </c>
      <c r="BH11" s="252" t="s">
        <v>1371</v>
      </c>
      <c r="BI11" s="252" t="s">
        <v>1371</v>
      </c>
      <c r="BJ11" s="252" t="s">
        <v>1371</v>
      </c>
      <c r="BK11" s="252" t="s">
        <v>1371</v>
      </c>
      <c r="BL11" s="252" t="s">
        <v>1371</v>
      </c>
      <c r="BM11" s="252" t="s">
        <v>1371</v>
      </c>
      <c r="BN11" s="252" t="s">
        <v>1371</v>
      </c>
      <c r="BO11" s="252" t="s">
        <v>1371</v>
      </c>
      <c r="BP11" s="252" t="s">
        <v>1371</v>
      </c>
      <c r="BQ11" s="252" t="s">
        <v>1371</v>
      </c>
      <c r="BR11" s="252" t="s">
        <v>1371</v>
      </c>
      <c r="BS11" s="252" t="s">
        <v>1371</v>
      </c>
      <c r="BT11" s="252" t="s">
        <v>1371</v>
      </c>
      <c r="BU11" s="252" t="s">
        <v>1371</v>
      </c>
      <c r="BV11" s="252" t="s">
        <v>1371</v>
      </c>
    </row>
    <row r="12" spans="1:74" ht="11.1" customHeight="1" x14ac:dyDescent="0.2">
      <c r="A12" s="162" t="s">
        <v>348</v>
      </c>
      <c r="B12" s="173" t="s">
        <v>338</v>
      </c>
      <c r="C12" s="252">
        <v>3.1</v>
      </c>
      <c r="D12" s="252">
        <v>3.4</v>
      </c>
      <c r="E12" s="252">
        <v>3.3</v>
      </c>
      <c r="F12" s="252">
        <v>3.2749999999999999</v>
      </c>
      <c r="G12" s="252">
        <v>3.3</v>
      </c>
      <c r="H12" s="252">
        <v>3.3</v>
      </c>
      <c r="I12" s="252">
        <v>3.17</v>
      </c>
      <c r="J12" s="252">
        <v>3.2</v>
      </c>
      <c r="K12" s="252">
        <v>3.49</v>
      </c>
      <c r="L12" s="252">
        <v>3.44</v>
      </c>
      <c r="M12" s="252">
        <v>3.4</v>
      </c>
      <c r="N12" s="252">
        <v>3.75</v>
      </c>
      <c r="O12" s="252">
        <v>3.45</v>
      </c>
      <c r="P12" s="252">
        <v>3.3</v>
      </c>
      <c r="Q12" s="252">
        <v>3.7</v>
      </c>
      <c r="R12" s="252">
        <v>3.75</v>
      </c>
      <c r="S12" s="252">
        <v>3.9</v>
      </c>
      <c r="T12" s="252">
        <v>4.25</v>
      </c>
      <c r="U12" s="252">
        <v>4.3</v>
      </c>
      <c r="V12" s="252">
        <v>4.2</v>
      </c>
      <c r="W12" s="252">
        <v>4.4000000000000004</v>
      </c>
      <c r="X12" s="252">
        <v>4.25</v>
      </c>
      <c r="Y12" s="252">
        <v>4.4000000000000004</v>
      </c>
      <c r="Z12" s="252">
        <v>4.4000000000000004</v>
      </c>
      <c r="AA12" s="252">
        <v>4.45</v>
      </c>
      <c r="AB12" s="252">
        <v>4.2</v>
      </c>
      <c r="AC12" s="252">
        <v>4.2</v>
      </c>
      <c r="AD12" s="252">
        <v>4.45</v>
      </c>
      <c r="AE12" s="252">
        <v>4.33</v>
      </c>
      <c r="AF12" s="252">
        <v>4.38</v>
      </c>
      <c r="AG12" s="252">
        <v>4.3899999999999997</v>
      </c>
      <c r="AH12" s="252">
        <v>4.4349999999999996</v>
      </c>
      <c r="AI12" s="252">
        <v>4.4550000000000001</v>
      </c>
      <c r="AJ12" s="252">
        <v>4.54</v>
      </c>
      <c r="AK12" s="252">
        <v>4.62</v>
      </c>
      <c r="AL12" s="252">
        <v>4.66</v>
      </c>
      <c r="AM12" s="252">
        <v>4.54</v>
      </c>
      <c r="AN12" s="252">
        <v>4.42</v>
      </c>
      <c r="AO12" s="252">
        <v>4.4050000000000002</v>
      </c>
      <c r="AP12" s="252">
        <v>4.4000000000000004</v>
      </c>
      <c r="AQ12" s="252">
        <v>4.45</v>
      </c>
      <c r="AR12" s="252">
        <v>4.4649999999999999</v>
      </c>
      <c r="AS12" s="252">
        <v>4.4749999999999996</v>
      </c>
      <c r="AT12" s="252">
        <v>4.5</v>
      </c>
      <c r="AU12" s="252">
        <v>4.54</v>
      </c>
      <c r="AV12" s="252">
        <v>4.3899999999999997</v>
      </c>
      <c r="AW12" s="252">
        <v>4.32</v>
      </c>
      <c r="AX12" s="252">
        <v>4.38</v>
      </c>
      <c r="AY12" s="252">
        <v>4.43</v>
      </c>
      <c r="AZ12" s="252">
        <v>4.47</v>
      </c>
      <c r="BA12" s="252">
        <v>4.4800000000000004</v>
      </c>
      <c r="BB12" s="252">
        <v>4.4400000000000004</v>
      </c>
      <c r="BC12" s="252">
        <v>4.49</v>
      </c>
      <c r="BD12" s="252">
        <v>4.55</v>
      </c>
      <c r="BE12" s="252" t="s">
        <v>1371</v>
      </c>
      <c r="BF12" s="252" t="s">
        <v>1371</v>
      </c>
      <c r="BG12" s="252" t="s">
        <v>1371</v>
      </c>
      <c r="BH12" s="252" t="s">
        <v>1371</v>
      </c>
      <c r="BI12" s="252" t="s">
        <v>1371</v>
      </c>
      <c r="BJ12" s="252" t="s">
        <v>1371</v>
      </c>
      <c r="BK12" s="252" t="s">
        <v>1371</v>
      </c>
      <c r="BL12" s="252" t="s">
        <v>1371</v>
      </c>
      <c r="BM12" s="252" t="s">
        <v>1371</v>
      </c>
      <c r="BN12" s="252" t="s">
        <v>1371</v>
      </c>
      <c r="BO12" s="252" t="s">
        <v>1371</v>
      </c>
      <c r="BP12" s="252" t="s">
        <v>1371</v>
      </c>
      <c r="BQ12" s="252" t="s">
        <v>1371</v>
      </c>
      <c r="BR12" s="252" t="s">
        <v>1371</v>
      </c>
      <c r="BS12" s="252" t="s">
        <v>1371</v>
      </c>
      <c r="BT12" s="252" t="s">
        <v>1371</v>
      </c>
      <c r="BU12" s="252" t="s">
        <v>1371</v>
      </c>
      <c r="BV12" s="252" t="s">
        <v>1371</v>
      </c>
    </row>
    <row r="13" spans="1:74" ht="11.1" customHeight="1" x14ac:dyDescent="0.2">
      <c r="A13" s="162" t="s">
        <v>340</v>
      </c>
      <c r="B13" s="173" t="s">
        <v>330</v>
      </c>
      <c r="C13" s="252">
        <v>2.5499999999999998</v>
      </c>
      <c r="D13" s="252">
        <v>2.5499999999999998</v>
      </c>
      <c r="E13" s="252">
        <v>2.5</v>
      </c>
      <c r="F13" s="252">
        <v>2.5</v>
      </c>
      <c r="G13" s="252">
        <v>2.6</v>
      </c>
      <c r="H13" s="252">
        <v>2.5499999999999998</v>
      </c>
      <c r="I13" s="252">
        <v>2.6</v>
      </c>
      <c r="J13" s="252">
        <v>2.65</v>
      </c>
      <c r="K13" s="252">
        <v>2.65</v>
      </c>
      <c r="L13" s="252">
        <v>2.65</v>
      </c>
      <c r="M13" s="252">
        <v>2.65</v>
      </c>
      <c r="N13" s="252">
        <v>2.65</v>
      </c>
      <c r="O13" s="252">
        <v>2.7</v>
      </c>
      <c r="P13" s="252">
        <v>2.7</v>
      </c>
      <c r="Q13" s="252">
        <v>2.7</v>
      </c>
      <c r="R13" s="252">
        <v>2.72</v>
      </c>
      <c r="S13" s="252">
        <v>2.73</v>
      </c>
      <c r="T13" s="252">
        <v>2.73</v>
      </c>
      <c r="U13" s="252">
        <v>2.76</v>
      </c>
      <c r="V13" s="252">
        <v>2.8</v>
      </c>
      <c r="W13" s="252">
        <v>2.8</v>
      </c>
      <c r="X13" s="252">
        <v>2.75</v>
      </c>
      <c r="Y13" s="252">
        <v>2.8</v>
      </c>
      <c r="Z13" s="252">
        <v>2.85</v>
      </c>
      <c r="AA13" s="252">
        <v>2.9</v>
      </c>
      <c r="AB13" s="252">
        <v>2.86</v>
      </c>
      <c r="AC13" s="252">
        <v>2.88</v>
      </c>
      <c r="AD13" s="252">
        <v>2.65</v>
      </c>
      <c r="AE13" s="252">
        <v>2.86</v>
      </c>
      <c r="AF13" s="252">
        <v>2.86</v>
      </c>
      <c r="AG13" s="252">
        <v>2.9</v>
      </c>
      <c r="AH13" s="252">
        <v>2.91</v>
      </c>
      <c r="AI13" s="252">
        <v>2.91</v>
      </c>
      <c r="AJ13" s="252">
        <v>2.91</v>
      </c>
      <c r="AK13" s="252">
        <v>2.92</v>
      </c>
      <c r="AL13" s="252">
        <v>2.92</v>
      </c>
      <c r="AM13" s="252">
        <v>2.78</v>
      </c>
      <c r="AN13" s="252">
        <v>2.72</v>
      </c>
      <c r="AO13" s="252">
        <v>2.71</v>
      </c>
      <c r="AP13" s="252">
        <v>2.71</v>
      </c>
      <c r="AQ13" s="252">
        <v>2.71</v>
      </c>
      <c r="AR13" s="252">
        <v>2.72</v>
      </c>
      <c r="AS13" s="252">
        <v>2.71</v>
      </c>
      <c r="AT13" s="252">
        <v>2.71</v>
      </c>
      <c r="AU13" s="252">
        <v>2.73</v>
      </c>
      <c r="AV13" s="252">
        <v>2.74</v>
      </c>
      <c r="AW13" s="252">
        <v>2.71</v>
      </c>
      <c r="AX13" s="252">
        <v>2.7</v>
      </c>
      <c r="AY13" s="252">
        <v>2.71</v>
      </c>
      <c r="AZ13" s="252">
        <v>2.71</v>
      </c>
      <c r="BA13" s="252">
        <v>2.72</v>
      </c>
      <c r="BB13" s="252">
        <v>2.71</v>
      </c>
      <c r="BC13" s="252">
        <v>2.71</v>
      </c>
      <c r="BD13" s="252">
        <v>2.72</v>
      </c>
      <c r="BE13" s="252" t="s">
        <v>1371</v>
      </c>
      <c r="BF13" s="252" t="s">
        <v>1371</v>
      </c>
      <c r="BG13" s="252" t="s">
        <v>1371</v>
      </c>
      <c r="BH13" s="252" t="s">
        <v>1371</v>
      </c>
      <c r="BI13" s="252" t="s">
        <v>1371</v>
      </c>
      <c r="BJ13" s="252" t="s">
        <v>1371</v>
      </c>
      <c r="BK13" s="252" t="s">
        <v>1371</v>
      </c>
      <c r="BL13" s="252" t="s">
        <v>1371</v>
      </c>
      <c r="BM13" s="252" t="s">
        <v>1371</v>
      </c>
      <c r="BN13" s="252" t="s">
        <v>1371</v>
      </c>
      <c r="BO13" s="252" t="s">
        <v>1371</v>
      </c>
      <c r="BP13" s="252" t="s">
        <v>1371</v>
      </c>
      <c r="BQ13" s="252" t="s">
        <v>1371</v>
      </c>
      <c r="BR13" s="252" t="s">
        <v>1371</v>
      </c>
      <c r="BS13" s="252" t="s">
        <v>1371</v>
      </c>
      <c r="BT13" s="252" t="s">
        <v>1371</v>
      </c>
      <c r="BU13" s="252" t="s">
        <v>1371</v>
      </c>
      <c r="BV13" s="252" t="s">
        <v>1371</v>
      </c>
    </row>
    <row r="14" spans="1:74" ht="11.1" customHeight="1" x14ac:dyDescent="0.2">
      <c r="A14" s="162" t="s">
        <v>341</v>
      </c>
      <c r="B14" s="173" t="s">
        <v>331</v>
      </c>
      <c r="C14" s="252">
        <v>0.51</v>
      </c>
      <c r="D14" s="252">
        <v>0.38</v>
      </c>
      <c r="E14" s="252">
        <v>0.25</v>
      </c>
      <c r="F14" s="252">
        <v>0.21</v>
      </c>
      <c r="G14" s="252">
        <v>0.23</v>
      </c>
      <c r="H14" s="252">
        <v>0.23499999999999999</v>
      </c>
      <c r="I14" s="252">
        <v>0.435</v>
      </c>
      <c r="J14" s="252">
        <v>0.53</v>
      </c>
      <c r="K14" s="252">
        <v>0.78500000000000003</v>
      </c>
      <c r="L14" s="252">
        <v>0.95</v>
      </c>
      <c r="M14" s="252">
        <v>0.61499999999999999</v>
      </c>
      <c r="N14" s="252">
        <v>0.51</v>
      </c>
      <c r="O14" s="252">
        <v>0.37</v>
      </c>
      <c r="P14" s="252">
        <v>0.36</v>
      </c>
      <c r="Q14" s="252">
        <v>0.47499999999999998</v>
      </c>
      <c r="R14" s="252">
        <v>0.505</v>
      </c>
      <c r="S14" s="252">
        <v>0.43</v>
      </c>
      <c r="T14" s="252">
        <v>0.41</v>
      </c>
      <c r="U14" s="252">
        <v>0.4</v>
      </c>
      <c r="V14" s="252">
        <v>0.36</v>
      </c>
      <c r="W14" s="252">
        <v>0.375</v>
      </c>
      <c r="X14" s="252">
        <v>0.41499999999999998</v>
      </c>
      <c r="Y14" s="252">
        <v>0.375</v>
      </c>
      <c r="Z14" s="252">
        <v>0.37</v>
      </c>
      <c r="AA14" s="252">
        <v>0.37</v>
      </c>
      <c r="AB14" s="252">
        <v>0.36</v>
      </c>
      <c r="AC14" s="252">
        <v>0.32</v>
      </c>
      <c r="AD14" s="252">
        <v>0.33</v>
      </c>
      <c r="AE14" s="252">
        <v>0.28499999999999998</v>
      </c>
      <c r="AF14" s="252">
        <v>0.33</v>
      </c>
      <c r="AG14" s="252">
        <v>0.31</v>
      </c>
      <c r="AH14" s="252">
        <v>0.25</v>
      </c>
      <c r="AI14" s="252">
        <v>0.31</v>
      </c>
      <c r="AJ14" s="252">
        <v>0.55000000000000004</v>
      </c>
      <c r="AK14" s="252">
        <v>0.57999999999999996</v>
      </c>
      <c r="AL14" s="252">
        <v>0.62</v>
      </c>
      <c r="AM14" s="252">
        <v>0.68</v>
      </c>
      <c r="AN14" s="252">
        <v>0.69</v>
      </c>
      <c r="AO14" s="252">
        <v>0.59</v>
      </c>
      <c r="AP14" s="252">
        <v>0.53500000000000003</v>
      </c>
      <c r="AQ14" s="252">
        <v>0.78</v>
      </c>
      <c r="AR14" s="252">
        <v>0.85</v>
      </c>
      <c r="AS14" s="252">
        <v>1.0049999999999999</v>
      </c>
      <c r="AT14" s="252">
        <v>0.89</v>
      </c>
      <c r="AU14" s="252">
        <v>0.92500000000000004</v>
      </c>
      <c r="AV14" s="252">
        <v>0.96</v>
      </c>
      <c r="AW14" s="252">
        <v>0.98</v>
      </c>
      <c r="AX14" s="252">
        <v>0.92</v>
      </c>
      <c r="AY14" s="252">
        <v>1.0149999999999999</v>
      </c>
      <c r="AZ14" s="252">
        <v>0.99</v>
      </c>
      <c r="BA14" s="252">
        <v>0.98499999999999999</v>
      </c>
      <c r="BB14" s="252">
        <v>1.0049999999999999</v>
      </c>
      <c r="BC14" s="252">
        <v>0.99</v>
      </c>
      <c r="BD14" s="252">
        <v>0.75</v>
      </c>
      <c r="BE14" s="252" t="s">
        <v>1371</v>
      </c>
      <c r="BF14" s="252" t="s">
        <v>1371</v>
      </c>
      <c r="BG14" s="252" t="s">
        <v>1371</v>
      </c>
      <c r="BH14" s="252" t="s">
        <v>1371</v>
      </c>
      <c r="BI14" s="252" t="s">
        <v>1371</v>
      </c>
      <c r="BJ14" s="252" t="s">
        <v>1371</v>
      </c>
      <c r="BK14" s="252" t="s">
        <v>1371</v>
      </c>
      <c r="BL14" s="252" t="s">
        <v>1371</v>
      </c>
      <c r="BM14" s="252" t="s">
        <v>1371</v>
      </c>
      <c r="BN14" s="252" t="s">
        <v>1371</v>
      </c>
      <c r="BO14" s="252" t="s">
        <v>1371</v>
      </c>
      <c r="BP14" s="252" t="s">
        <v>1371</v>
      </c>
      <c r="BQ14" s="252" t="s">
        <v>1371</v>
      </c>
      <c r="BR14" s="252" t="s">
        <v>1371</v>
      </c>
      <c r="BS14" s="252" t="s">
        <v>1371</v>
      </c>
      <c r="BT14" s="252" t="s">
        <v>1371</v>
      </c>
      <c r="BU14" s="252" t="s">
        <v>1371</v>
      </c>
      <c r="BV14" s="252" t="s">
        <v>1371</v>
      </c>
    </row>
    <row r="15" spans="1:74" ht="11.1" customHeight="1" x14ac:dyDescent="0.2">
      <c r="A15" s="162" t="s">
        <v>342</v>
      </c>
      <c r="B15" s="173" t="s">
        <v>332</v>
      </c>
      <c r="C15" s="252">
        <v>1.929</v>
      </c>
      <c r="D15" s="252">
        <v>1.883</v>
      </c>
      <c r="E15" s="252">
        <v>1.859</v>
      </c>
      <c r="F15" s="252">
        <v>1.875</v>
      </c>
      <c r="G15" s="252">
        <v>1.9</v>
      </c>
      <c r="H15" s="252">
        <v>1.8979999999999999</v>
      </c>
      <c r="I15" s="252">
        <v>1.8069999999999999</v>
      </c>
      <c r="J15" s="252">
        <v>1.8879999999999999</v>
      </c>
      <c r="K15" s="252">
        <v>1.7989999999999999</v>
      </c>
      <c r="L15" s="252">
        <v>1.9</v>
      </c>
      <c r="M15" s="252">
        <v>1.8320000000000001</v>
      </c>
      <c r="N15" s="252">
        <v>1.9139999999999999</v>
      </c>
      <c r="O15" s="252">
        <v>1.8</v>
      </c>
      <c r="P15" s="252">
        <v>1.79</v>
      </c>
      <c r="Q15" s="252">
        <v>1.738</v>
      </c>
      <c r="R15" s="252">
        <v>1.74</v>
      </c>
      <c r="S15" s="252">
        <v>1.7250000000000001</v>
      </c>
      <c r="T15" s="252">
        <v>1.62</v>
      </c>
      <c r="U15" s="252">
        <v>1.79</v>
      </c>
      <c r="V15" s="252">
        <v>1.754</v>
      </c>
      <c r="W15" s="252">
        <v>1.77</v>
      </c>
      <c r="X15" s="252">
        <v>1.804</v>
      </c>
      <c r="Y15" s="252">
        <v>1.831</v>
      </c>
      <c r="Z15" s="252">
        <v>1.744</v>
      </c>
      <c r="AA15" s="252">
        <v>1.825</v>
      </c>
      <c r="AB15" s="252">
        <v>1.78</v>
      </c>
      <c r="AC15" s="252">
        <v>1.579</v>
      </c>
      <c r="AD15" s="252">
        <v>1.57</v>
      </c>
      <c r="AE15" s="252">
        <v>1.3089999999999999</v>
      </c>
      <c r="AF15" s="252">
        <v>1.4350000000000001</v>
      </c>
      <c r="AG15" s="252">
        <v>1.34</v>
      </c>
      <c r="AH15" s="252">
        <v>1.21</v>
      </c>
      <c r="AI15" s="252">
        <v>1.27</v>
      </c>
      <c r="AJ15" s="252">
        <v>1.41</v>
      </c>
      <c r="AK15" s="252">
        <v>1.5</v>
      </c>
      <c r="AL15" s="252">
        <v>1.35</v>
      </c>
      <c r="AM15" s="252">
        <v>1.39</v>
      </c>
      <c r="AN15" s="252">
        <v>1.43</v>
      </c>
      <c r="AO15" s="252">
        <v>1.33</v>
      </c>
      <c r="AP15" s="252">
        <v>1.38</v>
      </c>
      <c r="AQ15" s="252">
        <v>1.52</v>
      </c>
      <c r="AR15" s="252">
        <v>1.56</v>
      </c>
      <c r="AS15" s="252">
        <v>1.655</v>
      </c>
      <c r="AT15" s="252">
        <v>1.68</v>
      </c>
      <c r="AU15" s="252">
        <v>1.7050000000000001</v>
      </c>
      <c r="AV15" s="252">
        <v>1.69</v>
      </c>
      <c r="AW15" s="252">
        <v>1.73</v>
      </c>
      <c r="AX15" s="252">
        <v>1.7549999999999999</v>
      </c>
      <c r="AY15" s="252">
        <v>1.75</v>
      </c>
      <c r="AZ15" s="252">
        <v>1.72</v>
      </c>
      <c r="BA15" s="252">
        <v>1.69</v>
      </c>
      <c r="BB15" s="252">
        <v>1.67</v>
      </c>
      <c r="BC15" s="252">
        <v>1.49</v>
      </c>
      <c r="BD15" s="252">
        <v>1.42</v>
      </c>
      <c r="BE15" s="252" t="s">
        <v>1371</v>
      </c>
      <c r="BF15" s="252" t="s">
        <v>1371</v>
      </c>
      <c r="BG15" s="252" t="s">
        <v>1371</v>
      </c>
      <c r="BH15" s="252" t="s">
        <v>1371</v>
      </c>
      <c r="BI15" s="252" t="s">
        <v>1371</v>
      </c>
      <c r="BJ15" s="252" t="s">
        <v>1371</v>
      </c>
      <c r="BK15" s="252" t="s">
        <v>1371</v>
      </c>
      <c r="BL15" s="252" t="s">
        <v>1371</v>
      </c>
      <c r="BM15" s="252" t="s">
        <v>1371</v>
      </c>
      <c r="BN15" s="252" t="s">
        <v>1371</v>
      </c>
      <c r="BO15" s="252" t="s">
        <v>1371</v>
      </c>
      <c r="BP15" s="252" t="s">
        <v>1371</v>
      </c>
      <c r="BQ15" s="252" t="s">
        <v>1371</v>
      </c>
      <c r="BR15" s="252" t="s">
        <v>1371</v>
      </c>
      <c r="BS15" s="252" t="s">
        <v>1371</v>
      </c>
      <c r="BT15" s="252" t="s">
        <v>1371</v>
      </c>
      <c r="BU15" s="252" t="s">
        <v>1371</v>
      </c>
      <c r="BV15" s="252" t="s">
        <v>1371</v>
      </c>
    </row>
    <row r="16" spans="1:74" ht="11.1" customHeight="1" x14ac:dyDescent="0.2">
      <c r="A16" s="162" t="s">
        <v>343</v>
      </c>
      <c r="B16" s="173" t="s">
        <v>333</v>
      </c>
      <c r="C16" s="252">
        <v>0.74</v>
      </c>
      <c r="D16" s="252">
        <v>0.74</v>
      </c>
      <c r="E16" s="252">
        <v>0.74</v>
      </c>
      <c r="F16" s="252">
        <v>0.73</v>
      </c>
      <c r="G16" s="252">
        <v>0.73</v>
      </c>
      <c r="H16" s="252">
        <v>0.73</v>
      </c>
      <c r="I16" s="252">
        <v>0.73</v>
      </c>
      <c r="J16" s="252">
        <v>0.73</v>
      </c>
      <c r="K16" s="252">
        <v>0.69</v>
      </c>
      <c r="L16" s="252">
        <v>0.69</v>
      </c>
      <c r="M16" s="252">
        <v>0.68</v>
      </c>
      <c r="N16" s="252">
        <v>0.68</v>
      </c>
      <c r="O16" s="252">
        <v>0.68</v>
      </c>
      <c r="P16" s="252">
        <v>0.68</v>
      </c>
      <c r="Q16" s="252">
        <v>0.68</v>
      </c>
      <c r="R16" s="252">
        <v>0.68</v>
      </c>
      <c r="S16" s="252">
        <v>0.68</v>
      </c>
      <c r="T16" s="252">
        <v>0.68</v>
      </c>
      <c r="U16" s="252">
        <v>0.68</v>
      </c>
      <c r="V16" s="252">
        <v>0.68</v>
      </c>
      <c r="W16" s="252">
        <v>0.68</v>
      </c>
      <c r="X16" s="252">
        <v>0.68</v>
      </c>
      <c r="Y16" s="252">
        <v>0.68</v>
      </c>
      <c r="Z16" s="252">
        <v>0.68</v>
      </c>
      <c r="AA16" s="252">
        <v>0.64</v>
      </c>
      <c r="AB16" s="252">
        <v>0.66</v>
      </c>
      <c r="AC16" s="252">
        <v>0.68</v>
      </c>
      <c r="AD16" s="252">
        <v>0.68</v>
      </c>
      <c r="AE16" s="252">
        <v>0.68</v>
      </c>
      <c r="AF16" s="252">
        <v>0.68</v>
      </c>
      <c r="AG16" s="252">
        <v>0.68</v>
      </c>
      <c r="AH16" s="252">
        <v>0.68</v>
      </c>
      <c r="AI16" s="252">
        <v>0.62</v>
      </c>
      <c r="AJ16" s="252">
        <v>0.65</v>
      </c>
      <c r="AK16" s="252">
        <v>0.67</v>
      </c>
      <c r="AL16" s="252">
        <v>0.67</v>
      </c>
      <c r="AM16" s="252">
        <v>0.63</v>
      </c>
      <c r="AN16" s="252">
        <v>0.61</v>
      </c>
      <c r="AO16" s="252">
        <v>0.61</v>
      </c>
      <c r="AP16" s="252">
        <v>0.61</v>
      </c>
      <c r="AQ16" s="252">
        <v>0.61</v>
      </c>
      <c r="AR16" s="252">
        <v>0.61</v>
      </c>
      <c r="AS16" s="252">
        <v>0.61</v>
      </c>
      <c r="AT16" s="252">
        <v>0.61</v>
      </c>
      <c r="AU16" s="252">
        <v>0.61</v>
      </c>
      <c r="AV16" s="252">
        <v>0.6</v>
      </c>
      <c r="AW16" s="252">
        <v>0.6</v>
      </c>
      <c r="AX16" s="252">
        <v>0.61</v>
      </c>
      <c r="AY16" s="252">
        <v>0.61</v>
      </c>
      <c r="AZ16" s="252">
        <v>0.61</v>
      </c>
      <c r="BA16" s="252">
        <v>0.62</v>
      </c>
      <c r="BB16" s="252">
        <v>0.61</v>
      </c>
      <c r="BC16" s="252">
        <v>0.61</v>
      </c>
      <c r="BD16" s="252">
        <v>0.61</v>
      </c>
      <c r="BE16" s="252" t="s">
        <v>1371</v>
      </c>
      <c r="BF16" s="252" t="s">
        <v>1371</v>
      </c>
      <c r="BG16" s="252" t="s">
        <v>1371</v>
      </c>
      <c r="BH16" s="252" t="s">
        <v>1371</v>
      </c>
      <c r="BI16" s="252" t="s">
        <v>1371</v>
      </c>
      <c r="BJ16" s="252" t="s">
        <v>1371</v>
      </c>
      <c r="BK16" s="252" t="s">
        <v>1371</v>
      </c>
      <c r="BL16" s="252" t="s">
        <v>1371</v>
      </c>
      <c r="BM16" s="252" t="s">
        <v>1371</v>
      </c>
      <c r="BN16" s="252" t="s">
        <v>1371</v>
      </c>
      <c r="BO16" s="252" t="s">
        <v>1371</v>
      </c>
      <c r="BP16" s="252" t="s">
        <v>1371</v>
      </c>
      <c r="BQ16" s="252" t="s">
        <v>1371</v>
      </c>
      <c r="BR16" s="252" t="s">
        <v>1371</v>
      </c>
      <c r="BS16" s="252" t="s">
        <v>1371</v>
      </c>
      <c r="BT16" s="252" t="s">
        <v>1371</v>
      </c>
      <c r="BU16" s="252" t="s">
        <v>1371</v>
      </c>
      <c r="BV16" s="252" t="s">
        <v>1371</v>
      </c>
    </row>
    <row r="17" spans="1:74" ht="11.1" customHeight="1" x14ac:dyDescent="0.2">
      <c r="A17" s="162" t="s">
        <v>344</v>
      </c>
      <c r="B17" s="173" t="s">
        <v>334</v>
      </c>
      <c r="C17" s="252">
        <v>9.9</v>
      </c>
      <c r="D17" s="252">
        <v>9.85</v>
      </c>
      <c r="E17" s="252">
        <v>9.65</v>
      </c>
      <c r="F17" s="252">
        <v>9.65</v>
      </c>
      <c r="G17" s="252">
        <v>9.65</v>
      </c>
      <c r="H17" s="252">
        <v>9.65</v>
      </c>
      <c r="I17" s="252">
        <v>9.8000000000000007</v>
      </c>
      <c r="J17" s="252">
        <v>9.6999999999999993</v>
      </c>
      <c r="K17" s="252">
        <v>9.6</v>
      </c>
      <c r="L17" s="252">
        <v>9.6999999999999993</v>
      </c>
      <c r="M17" s="252">
        <v>9.6</v>
      </c>
      <c r="N17" s="252">
        <v>9.6</v>
      </c>
      <c r="O17" s="252">
        <v>9.6</v>
      </c>
      <c r="P17" s="252">
        <v>9.6999999999999993</v>
      </c>
      <c r="Q17" s="252">
        <v>10.1</v>
      </c>
      <c r="R17" s="252">
        <v>10.1</v>
      </c>
      <c r="S17" s="252">
        <v>10.3</v>
      </c>
      <c r="T17" s="252">
        <v>10.45</v>
      </c>
      <c r="U17" s="252">
        <v>10.36</v>
      </c>
      <c r="V17" s="252">
        <v>10.25</v>
      </c>
      <c r="W17" s="252">
        <v>10.25</v>
      </c>
      <c r="X17" s="252">
        <v>10.199999999999999</v>
      </c>
      <c r="Y17" s="252">
        <v>10.1</v>
      </c>
      <c r="Z17" s="252">
        <v>10.1</v>
      </c>
      <c r="AA17" s="252">
        <v>10.199999999999999</v>
      </c>
      <c r="AB17" s="252">
        <v>10.199999999999999</v>
      </c>
      <c r="AC17" s="252">
        <v>10.199999999999999</v>
      </c>
      <c r="AD17" s="252">
        <v>10.199999999999999</v>
      </c>
      <c r="AE17" s="252">
        <v>10.3</v>
      </c>
      <c r="AF17" s="252">
        <v>10.5</v>
      </c>
      <c r="AG17" s="252">
        <v>10.63</v>
      </c>
      <c r="AH17" s="252">
        <v>10.6</v>
      </c>
      <c r="AI17" s="252">
        <v>10.56</v>
      </c>
      <c r="AJ17" s="252">
        <v>10.55</v>
      </c>
      <c r="AK17" s="252">
        <v>10.6</v>
      </c>
      <c r="AL17" s="252">
        <v>10.5</v>
      </c>
      <c r="AM17" s="252">
        <v>9.98</v>
      </c>
      <c r="AN17" s="252">
        <v>10</v>
      </c>
      <c r="AO17" s="252">
        <v>9.9499999999999993</v>
      </c>
      <c r="AP17" s="252">
        <v>9.98</v>
      </c>
      <c r="AQ17" s="252">
        <v>10.050000000000001</v>
      </c>
      <c r="AR17" s="252">
        <v>10.25</v>
      </c>
      <c r="AS17" s="252">
        <v>10.199999999999999</v>
      </c>
      <c r="AT17" s="252">
        <v>10.14</v>
      </c>
      <c r="AU17" s="252">
        <v>10.19</v>
      </c>
      <c r="AV17" s="252">
        <v>10.16</v>
      </c>
      <c r="AW17" s="252">
        <v>10.130000000000001</v>
      </c>
      <c r="AX17" s="252">
        <v>10.06</v>
      </c>
      <c r="AY17" s="252">
        <v>10.16</v>
      </c>
      <c r="AZ17" s="252">
        <v>10.1</v>
      </c>
      <c r="BA17" s="252">
        <v>10.050000000000001</v>
      </c>
      <c r="BB17" s="252">
        <v>10.06</v>
      </c>
      <c r="BC17" s="252">
        <v>10.119999999999999</v>
      </c>
      <c r="BD17" s="252">
        <v>10.47</v>
      </c>
      <c r="BE17" s="252" t="s">
        <v>1371</v>
      </c>
      <c r="BF17" s="252" t="s">
        <v>1371</v>
      </c>
      <c r="BG17" s="252" t="s">
        <v>1371</v>
      </c>
      <c r="BH17" s="252" t="s">
        <v>1371</v>
      </c>
      <c r="BI17" s="252" t="s">
        <v>1371</v>
      </c>
      <c r="BJ17" s="252" t="s">
        <v>1371</v>
      </c>
      <c r="BK17" s="252" t="s">
        <v>1371</v>
      </c>
      <c r="BL17" s="252" t="s">
        <v>1371</v>
      </c>
      <c r="BM17" s="252" t="s">
        <v>1371</v>
      </c>
      <c r="BN17" s="252" t="s">
        <v>1371</v>
      </c>
      <c r="BO17" s="252" t="s">
        <v>1371</v>
      </c>
      <c r="BP17" s="252" t="s">
        <v>1371</v>
      </c>
      <c r="BQ17" s="252" t="s">
        <v>1371</v>
      </c>
      <c r="BR17" s="252" t="s">
        <v>1371</v>
      </c>
      <c r="BS17" s="252" t="s">
        <v>1371</v>
      </c>
      <c r="BT17" s="252" t="s">
        <v>1371</v>
      </c>
      <c r="BU17" s="252" t="s">
        <v>1371</v>
      </c>
      <c r="BV17" s="252" t="s">
        <v>1371</v>
      </c>
    </row>
    <row r="18" spans="1:74" ht="11.1" customHeight="1" x14ac:dyDescent="0.2">
      <c r="A18" s="162" t="s">
        <v>345</v>
      </c>
      <c r="B18" s="173" t="s">
        <v>335</v>
      </c>
      <c r="C18" s="252">
        <v>2.7</v>
      </c>
      <c r="D18" s="252">
        <v>2.7</v>
      </c>
      <c r="E18" s="252">
        <v>2.8</v>
      </c>
      <c r="F18" s="252">
        <v>2.6</v>
      </c>
      <c r="G18" s="252">
        <v>2.8</v>
      </c>
      <c r="H18" s="252">
        <v>2.85</v>
      </c>
      <c r="I18" s="252">
        <v>2.85</v>
      </c>
      <c r="J18" s="252">
        <v>2.88</v>
      </c>
      <c r="K18" s="252">
        <v>2.78</v>
      </c>
      <c r="L18" s="252">
        <v>2.74</v>
      </c>
      <c r="M18" s="252">
        <v>2.77</v>
      </c>
      <c r="N18" s="252">
        <v>2.81</v>
      </c>
      <c r="O18" s="252">
        <v>2.84</v>
      </c>
      <c r="P18" s="252">
        <v>2.85</v>
      </c>
      <c r="Q18" s="252">
        <v>2.86</v>
      </c>
      <c r="R18" s="252">
        <v>2.89</v>
      </c>
      <c r="S18" s="252">
        <v>2.9</v>
      </c>
      <c r="T18" s="252">
        <v>2.91</v>
      </c>
      <c r="U18" s="252">
        <v>2.91</v>
      </c>
      <c r="V18" s="252">
        <v>2.92</v>
      </c>
      <c r="W18" s="252">
        <v>2.92</v>
      </c>
      <c r="X18" s="252">
        <v>2.93</v>
      </c>
      <c r="Y18" s="252">
        <v>2.92</v>
      </c>
      <c r="Z18" s="252">
        <v>2.94</v>
      </c>
      <c r="AA18" s="252">
        <v>2.9849999999999999</v>
      </c>
      <c r="AB18" s="252">
        <v>2.7650000000000001</v>
      </c>
      <c r="AC18" s="252">
        <v>2.79</v>
      </c>
      <c r="AD18" s="252">
        <v>2.8</v>
      </c>
      <c r="AE18" s="252">
        <v>2.98</v>
      </c>
      <c r="AF18" s="252">
        <v>3.01</v>
      </c>
      <c r="AG18" s="252">
        <v>3.03</v>
      </c>
      <c r="AH18" s="252">
        <v>3.06</v>
      </c>
      <c r="AI18" s="252">
        <v>3.09</v>
      </c>
      <c r="AJ18" s="252">
        <v>3.07</v>
      </c>
      <c r="AK18" s="252">
        <v>3.1</v>
      </c>
      <c r="AL18" s="252">
        <v>3.1</v>
      </c>
      <c r="AM18" s="252">
        <v>2.94</v>
      </c>
      <c r="AN18" s="252">
        <v>2.92</v>
      </c>
      <c r="AO18" s="252">
        <v>2.9</v>
      </c>
      <c r="AP18" s="252">
        <v>2.88</v>
      </c>
      <c r="AQ18" s="252">
        <v>2.9</v>
      </c>
      <c r="AR18" s="252">
        <v>2.92</v>
      </c>
      <c r="AS18" s="252">
        <v>2.92</v>
      </c>
      <c r="AT18" s="252">
        <v>2.92</v>
      </c>
      <c r="AU18" s="252">
        <v>2.92</v>
      </c>
      <c r="AV18" s="252">
        <v>2.91</v>
      </c>
      <c r="AW18" s="252">
        <v>2.88</v>
      </c>
      <c r="AX18" s="252">
        <v>2.9</v>
      </c>
      <c r="AY18" s="252">
        <v>2.91</v>
      </c>
      <c r="AZ18" s="252">
        <v>2.87</v>
      </c>
      <c r="BA18" s="252">
        <v>2.85</v>
      </c>
      <c r="BB18" s="252">
        <v>2.86</v>
      </c>
      <c r="BC18" s="252">
        <v>2.84</v>
      </c>
      <c r="BD18" s="252">
        <v>2.88</v>
      </c>
      <c r="BE18" s="252" t="s">
        <v>1371</v>
      </c>
      <c r="BF18" s="252" t="s">
        <v>1371</v>
      </c>
      <c r="BG18" s="252" t="s">
        <v>1371</v>
      </c>
      <c r="BH18" s="252" t="s">
        <v>1371</v>
      </c>
      <c r="BI18" s="252" t="s">
        <v>1371</v>
      </c>
      <c r="BJ18" s="252" t="s">
        <v>1371</v>
      </c>
      <c r="BK18" s="252" t="s">
        <v>1371</v>
      </c>
      <c r="BL18" s="252" t="s">
        <v>1371</v>
      </c>
      <c r="BM18" s="252" t="s">
        <v>1371</v>
      </c>
      <c r="BN18" s="252" t="s">
        <v>1371</v>
      </c>
      <c r="BO18" s="252" t="s">
        <v>1371</v>
      </c>
      <c r="BP18" s="252" t="s">
        <v>1371</v>
      </c>
      <c r="BQ18" s="252" t="s">
        <v>1371</v>
      </c>
      <c r="BR18" s="252" t="s">
        <v>1371</v>
      </c>
      <c r="BS18" s="252" t="s">
        <v>1371</v>
      </c>
      <c r="BT18" s="252" t="s">
        <v>1371</v>
      </c>
      <c r="BU18" s="252" t="s">
        <v>1371</v>
      </c>
      <c r="BV18" s="252" t="s">
        <v>1371</v>
      </c>
    </row>
    <row r="19" spans="1:74" ht="11.1" customHeight="1" x14ac:dyDescent="0.2">
      <c r="A19" s="162" t="s">
        <v>346</v>
      </c>
      <c r="B19" s="173" t="s">
        <v>336</v>
      </c>
      <c r="C19" s="252">
        <v>2.4</v>
      </c>
      <c r="D19" s="252">
        <v>2.4</v>
      </c>
      <c r="E19" s="252">
        <v>2.4</v>
      </c>
      <c r="F19" s="252">
        <v>2.4</v>
      </c>
      <c r="G19" s="252">
        <v>2.4</v>
      </c>
      <c r="H19" s="252">
        <v>2.4</v>
      </c>
      <c r="I19" s="252">
        <v>2.4</v>
      </c>
      <c r="J19" s="252">
        <v>2.4</v>
      </c>
      <c r="K19" s="252">
        <v>2.4</v>
      </c>
      <c r="L19" s="252">
        <v>2.4</v>
      </c>
      <c r="M19" s="252">
        <v>2.4</v>
      </c>
      <c r="N19" s="252">
        <v>2.4</v>
      </c>
      <c r="O19" s="252">
        <v>2.4</v>
      </c>
      <c r="P19" s="252">
        <v>2.4</v>
      </c>
      <c r="Q19" s="252">
        <v>2.4</v>
      </c>
      <c r="R19" s="252">
        <v>2.4</v>
      </c>
      <c r="S19" s="252">
        <v>2.4</v>
      </c>
      <c r="T19" s="252">
        <v>2.4</v>
      </c>
      <c r="U19" s="252">
        <v>2.4</v>
      </c>
      <c r="V19" s="252">
        <v>2.4</v>
      </c>
      <c r="W19" s="252">
        <v>2.4</v>
      </c>
      <c r="X19" s="252">
        <v>2.4</v>
      </c>
      <c r="Y19" s="252">
        <v>2.4</v>
      </c>
      <c r="Z19" s="252">
        <v>2.4</v>
      </c>
      <c r="AA19" s="252">
        <v>2.2999999999999998</v>
      </c>
      <c r="AB19" s="252">
        <v>2.2999999999999998</v>
      </c>
      <c r="AC19" s="252">
        <v>2.2999999999999998</v>
      </c>
      <c r="AD19" s="252">
        <v>2.2999999999999998</v>
      </c>
      <c r="AE19" s="252">
        <v>2.2000000000000002</v>
      </c>
      <c r="AF19" s="252">
        <v>2.1800000000000002</v>
      </c>
      <c r="AG19" s="252">
        <v>2.12</v>
      </c>
      <c r="AH19" s="252">
        <v>2.11</v>
      </c>
      <c r="AI19" s="252">
        <v>2.1</v>
      </c>
      <c r="AJ19" s="252">
        <v>2.09</v>
      </c>
      <c r="AK19" s="252">
        <v>2.08</v>
      </c>
      <c r="AL19" s="252">
        <v>2.0499999999999998</v>
      </c>
      <c r="AM19" s="252">
        <v>2</v>
      </c>
      <c r="AN19" s="252">
        <v>1.99</v>
      </c>
      <c r="AO19" s="252">
        <v>1.99</v>
      </c>
      <c r="AP19" s="252">
        <v>1.98</v>
      </c>
      <c r="AQ19" s="252">
        <v>1.98</v>
      </c>
      <c r="AR19" s="252">
        <v>1.96</v>
      </c>
      <c r="AS19" s="252">
        <v>1.96</v>
      </c>
      <c r="AT19" s="252">
        <v>1.9550000000000001</v>
      </c>
      <c r="AU19" s="252">
        <v>1.94</v>
      </c>
      <c r="AV19" s="252">
        <v>1.89</v>
      </c>
      <c r="AW19" s="252">
        <v>1.82</v>
      </c>
      <c r="AX19" s="252">
        <v>1.64</v>
      </c>
      <c r="AY19" s="252">
        <v>1.605</v>
      </c>
      <c r="AZ19" s="252">
        <v>1.59</v>
      </c>
      <c r="BA19" s="252">
        <v>1.51</v>
      </c>
      <c r="BB19" s="252">
        <v>1.47</v>
      </c>
      <c r="BC19" s="252">
        <v>1.425</v>
      </c>
      <c r="BD19" s="252">
        <v>1.36</v>
      </c>
      <c r="BE19" s="252" t="s">
        <v>1371</v>
      </c>
      <c r="BF19" s="252" t="s">
        <v>1371</v>
      </c>
      <c r="BG19" s="252" t="s">
        <v>1371</v>
      </c>
      <c r="BH19" s="252" t="s">
        <v>1371</v>
      </c>
      <c r="BI19" s="252" t="s">
        <v>1371</v>
      </c>
      <c r="BJ19" s="252" t="s">
        <v>1371</v>
      </c>
      <c r="BK19" s="252" t="s">
        <v>1371</v>
      </c>
      <c r="BL19" s="252" t="s">
        <v>1371</v>
      </c>
      <c r="BM19" s="252" t="s">
        <v>1371</v>
      </c>
      <c r="BN19" s="252" t="s">
        <v>1371</v>
      </c>
      <c r="BO19" s="252" t="s">
        <v>1371</v>
      </c>
      <c r="BP19" s="252" t="s">
        <v>1371</v>
      </c>
      <c r="BQ19" s="252" t="s">
        <v>1371</v>
      </c>
      <c r="BR19" s="252" t="s">
        <v>1371</v>
      </c>
      <c r="BS19" s="252" t="s">
        <v>1371</v>
      </c>
      <c r="BT19" s="252" t="s">
        <v>1371</v>
      </c>
      <c r="BU19" s="252" t="s">
        <v>1371</v>
      </c>
      <c r="BV19" s="252" t="s">
        <v>1371</v>
      </c>
    </row>
    <row r="20" spans="1:74" ht="11.1" customHeight="1" x14ac:dyDescent="0.2">
      <c r="A20" s="162" t="s">
        <v>313</v>
      </c>
      <c r="B20" s="173" t="s">
        <v>88</v>
      </c>
      <c r="C20" s="252">
        <v>30.347138000000001</v>
      </c>
      <c r="D20" s="252">
        <v>30.491793999999999</v>
      </c>
      <c r="E20" s="252">
        <v>30.033615000000001</v>
      </c>
      <c r="F20" s="252">
        <v>29.848195</v>
      </c>
      <c r="G20" s="252">
        <v>30.152282</v>
      </c>
      <c r="H20" s="252">
        <v>30.136274</v>
      </c>
      <c r="I20" s="252">
        <v>30.368310000000001</v>
      </c>
      <c r="J20" s="252">
        <v>30.654333999999999</v>
      </c>
      <c r="K20" s="252">
        <v>30.872858999999998</v>
      </c>
      <c r="L20" s="252">
        <v>31.180185000000002</v>
      </c>
      <c r="M20" s="252">
        <v>30.627817</v>
      </c>
      <c r="N20" s="252">
        <v>30.913074999999999</v>
      </c>
      <c r="O20" s="252">
        <v>30.491714999999999</v>
      </c>
      <c r="P20" s="252">
        <v>30.377126000000001</v>
      </c>
      <c r="Q20" s="252">
        <v>31.199722000000001</v>
      </c>
      <c r="R20" s="252">
        <v>31.386893000000001</v>
      </c>
      <c r="S20" s="252">
        <v>31.642192999999999</v>
      </c>
      <c r="T20" s="252">
        <v>32.085037</v>
      </c>
      <c r="U20" s="252">
        <v>32.261797000000001</v>
      </c>
      <c r="V20" s="252">
        <v>32.045132000000002</v>
      </c>
      <c r="W20" s="252">
        <v>32.207974999999998</v>
      </c>
      <c r="X20" s="252">
        <v>32.010984999999998</v>
      </c>
      <c r="Y20" s="252">
        <v>32.137000999999998</v>
      </c>
      <c r="Z20" s="252">
        <v>32.111275999999997</v>
      </c>
      <c r="AA20" s="252">
        <v>32.454000000000001</v>
      </c>
      <c r="AB20" s="252">
        <v>32.06</v>
      </c>
      <c r="AC20" s="252">
        <v>32.201000000000001</v>
      </c>
      <c r="AD20" s="252">
        <v>32.32</v>
      </c>
      <c r="AE20" s="252">
        <v>32.340000000000003</v>
      </c>
      <c r="AF20" s="252">
        <v>32.76</v>
      </c>
      <c r="AG20" s="252">
        <v>32.826000000000001</v>
      </c>
      <c r="AH20" s="252">
        <v>32.709000000000003</v>
      </c>
      <c r="AI20" s="252">
        <v>32.734999999999999</v>
      </c>
      <c r="AJ20" s="252">
        <v>33.031999999999996</v>
      </c>
      <c r="AK20" s="252">
        <v>33.444000000000003</v>
      </c>
      <c r="AL20" s="252">
        <v>33.274000000000001</v>
      </c>
      <c r="AM20" s="252">
        <v>32.290999999999997</v>
      </c>
      <c r="AN20" s="252">
        <v>32.145000000000003</v>
      </c>
      <c r="AO20" s="252">
        <v>31.800999999999998</v>
      </c>
      <c r="AP20" s="252">
        <v>31.867999999999999</v>
      </c>
      <c r="AQ20" s="252">
        <v>32.347999999999999</v>
      </c>
      <c r="AR20" s="252">
        <v>32.729999999999997</v>
      </c>
      <c r="AS20" s="252">
        <v>32.930999999999997</v>
      </c>
      <c r="AT20" s="252">
        <v>32.801000000000002</v>
      </c>
      <c r="AU20" s="252">
        <v>32.939</v>
      </c>
      <c r="AV20" s="252">
        <v>32.706000000000003</v>
      </c>
      <c r="AW20" s="252">
        <v>32.430999999999997</v>
      </c>
      <c r="AX20" s="252">
        <v>32.295000000000002</v>
      </c>
      <c r="AY20" s="252">
        <v>32.527999999999999</v>
      </c>
      <c r="AZ20" s="252">
        <v>32.372999999999998</v>
      </c>
      <c r="BA20" s="252">
        <v>32.125999999999998</v>
      </c>
      <c r="BB20" s="252">
        <v>32.046599000000001</v>
      </c>
      <c r="BC20" s="252">
        <v>31.925000000000001</v>
      </c>
      <c r="BD20" s="252">
        <v>31.914999999999999</v>
      </c>
      <c r="BE20" s="409">
        <v>31.5229</v>
      </c>
      <c r="BF20" s="409">
        <v>31.60755</v>
      </c>
      <c r="BG20" s="409">
        <v>31.594200000000001</v>
      </c>
      <c r="BH20" s="409">
        <v>31.691849999999999</v>
      </c>
      <c r="BI20" s="409">
        <v>31.6023</v>
      </c>
      <c r="BJ20" s="409">
        <v>31.511949999999999</v>
      </c>
      <c r="BK20" s="409">
        <v>31.654312999999998</v>
      </c>
      <c r="BL20" s="409">
        <v>31.544138</v>
      </c>
      <c r="BM20" s="409">
        <v>31.605675999999999</v>
      </c>
      <c r="BN20" s="409">
        <v>31.626027000000001</v>
      </c>
      <c r="BO20" s="409">
        <v>31.663630000000001</v>
      </c>
      <c r="BP20" s="409">
        <v>31.751965999999999</v>
      </c>
      <c r="BQ20" s="409">
        <v>31.941973999999998</v>
      </c>
      <c r="BR20" s="409">
        <v>31.847093999999998</v>
      </c>
      <c r="BS20" s="409">
        <v>31.863966000000001</v>
      </c>
      <c r="BT20" s="409">
        <v>31.988389999999999</v>
      </c>
      <c r="BU20" s="409">
        <v>32.023586000000002</v>
      </c>
      <c r="BV20" s="409">
        <v>31.942933</v>
      </c>
    </row>
    <row r="21" spans="1:74" ht="11.1" customHeight="1" x14ac:dyDescent="0.2">
      <c r="C21" s="480"/>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223"/>
      <c r="BA21" s="223"/>
      <c r="BB21" s="223"/>
      <c r="BC21" s="223"/>
      <c r="BD21" s="223"/>
      <c r="BE21" s="492"/>
      <c r="BF21" s="492"/>
      <c r="BG21" s="492"/>
      <c r="BH21" s="492"/>
      <c r="BI21" s="492"/>
      <c r="BJ21" s="492"/>
      <c r="BK21" s="492"/>
      <c r="BL21" s="492"/>
      <c r="BM21" s="492"/>
      <c r="BN21" s="492"/>
      <c r="BO21" s="492"/>
      <c r="BP21" s="492"/>
      <c r="BQ21" s="492"/>
      <c r="BR21" s="492"/>
      <c r="BS21" s="492"/>
      <c r="BT21" s="492"/>
      <c r="BU21" s="492"/>
      <c r="BV21" s="492"/>
    </row>
    <row r="22" spans="1:74" ht="11.1" customHeight="1" x14ac:dyDescent="0.2">
      <c r="A22" s="162" t="s">
        <v>509</v>
      </c>
      <c r="B22" s="172" t="s">
        <v>1225</v>
      </c>
      <c r="C22" s="252">
        <v>6.4171969999999998</v>
      </c>
      <c r="D22" s="252">
        <v>6.4181970000000002</v>
      </c>
      <c r="E22" s="252">
        <v>6.4171969999999998</v>
      </c>
      <c r="F22" s="252">
        <v>6.391197</v>
      </c>
      <c r="G22" s="252">
        <v>6.3851969999999998</v>
      </c>
      <c r="H22" s="252">
        <v>6.3531969999999998</v>
      </c>
      <c r="I22" s="252">
        <v>6.3651970000000002</v>
      </c>
      <c r="J22" s="252">
        <v>6.3841970000000003</v>
      </c>
      <c r="K22" s="252">
        <v>6.4781969999999998</v>
      </c>
      <c r="L22" s="252">
        <v>6.5151969999999997</v>
      </c>
      <c r="M22" s="252">
        <v>6.4941969999999998</v>
      </c>
      <c r="N22" s="252">
        <v>6.4771970000000003</v>
      </c>
      <c r="O22" s="252">
        <v>6.6221969999999999</v>
      </c>
      <c r="P22" s="252">
        <v>6.5991970000000002</v>
      </c>
      <c r="Q22" s="252">
        <v>6.5421969999999998</v>
      </c>
      <c r="R22" s="252">
        <v>6.5711969999999997</v>
      </c>
      <c r="S22" s="252">
        <v>6.5651970000000004</v>
      </c>
      <c r="T22" s="252">
        <v>6.5621970000000003</v>
      </c>
      <c r="U22" s="252">
        <v>6.4901970000000002</v>
      </c>
      <c r="V22" s="252">
        <v>6.4991969999999997</v>
      </c>
      <c r="W22" s="252">
        <v>6.6141969999999999</v>
      </c>
      <c r="X22" s="252">
        <v>6.5621970000000003</v>
      </c>
      <c r="Y22" s="252">
        <v>6.5621970000000003</v>
      </c>
      <c r="Z22" s="252">
        <v>6.5921969999999996</v>
      </c>
      <c r="AA22" s="252">
        <v>6.5341969999999998</v>
      </c>
      <c r="AB22" s="252">
        <v>6.4881970000000004</v>
      </c>
      <c r="AC22" s="252">
        <v>6.5451969999999999</v>
      </c>
      <c r="AD22" s="252">
        <v>6.569197</v>
      </c>
      <c r="AE22" s="252">
        <v>6.4981970000000002</v>
      </c>
      <c r="AF22" s="252">
        <v>6.532197</v>
      </c>
      <c r="AG22" s="252">
        <v>6.569197</v>
      </c>
      <c r="AH22" s="252">
        <v>6.6121970000000001</v>
      </c>
      <c r="AI22" s="252">
        <v>6.5951969999999998</v>
      </c>
      <c r="AJ22" s="252">
        <v>6.593197</v>
      </c>
      <c r="AK22" s="252">
        <v>6.625197</v>
      </c>
      <c r="AL22" s="252">
        <v>6.476197</v>
      </c>
      <c r="AM22" s="252">
        <v>6.6541969999999999</v>
      </c>
      <c r="AN22" s="252">
        <v>6.6371969999999996</v>
      </c>
      <c r="AO22" s="252">
        <v>6.9981970000000002</v>
      </c>
      <c r="AP22" s="252">
        <v>7.0091970000000003</v>
      </c>
      <c r="AQ22" s="252">
        <v>7.0101969999999998</v>
      </c>
      <c r="AR22" s="252">
        <v>6.9811969999999999</v>
      </c>
      <c r="AS22" s="252">
        <v>6.8001969999999998</v>
      </c>
      <c r="AT22" s="252">
        <v>6.8051969999999997</v>
      </c>
      <c r="AU22" s="252">
        <v>6.7631969999999999</v>
      </c>
      <c r="AV22" s="252">
        <v>6.7631969999999999</v>
      </c>
      <c r="AW22" s="252">
        <v>6.8061970000000001</v>
      </c>
      <c r="AX22" s="252">
        <v>6.8501969999999996</v>
      </c>
      <c r="AY22" s="252">
        <v>6.883197</v>
      </c>
      <c r="AZ22" s="252">
        <v>6.8881969999999999</v>
      </c>
      <c r="BA22" s="252">
        <v>6.9161970000000004</v>
      </c>
      <c r="BB22" s="252">
        <v>6.9286160288999996</v>
      </c>
      <c r="BC22" s="252">
        <v>6.9416270161</v>
      </c>
      <c r="BD22" s="252">
        <v>6.9552467545000001</v>
      </c>
      <c r="BE22" s="409">
        <v>6.9684709947999997</v>
      </c>
      <c r="BF22" s="409">
        <v>6.9816704977999997</v>
      </c>
      <c r="BG22" s="409">
        <v>6.9946438841000003</v>
      </c>
      <c r="BH22" s="409">
        <v>7.0074481744000003</v>
      </c>
      <c r="BI22" s="409">
        <v>7.0208624114999996</v>
      </c>
      <c r="BJ22" s="409">
        <v>7.0345129362999996</v>
      </c>
      <c r="BK22" s="409">
        <v>7.0275542667000002</v>
      </c>
      <c r="BL22" s="409">
        <v>7.0531196725000003</v>
      </c>
      <c r="BM22" s="409">
        <v>7.0778170468999999</v>
      </c>
      <c r="BN22" s="409">
        <v>7.0976334867000004</v>
      </c>
      <c r="BO22" s="409">
        <v>7.1176245618999996</v>
      </c>
      <c r="BP22" s="409">
        <v>7.1382831510999996</v>
      </c>
      <c r="BQ22" s="409">
        <v>7.1585054434000002</v>
      </c>
      <c r="BR22" s="409">
        <v>7.1786645090999999</v>
      </c>
      <c r="BS22" s="409">
        <v>7.2286452095999998</v>
      </c>
      <c r="BT22" s="409">
        <v>7.2484150070000002</v>
      </c>
      <c r="BU22" s="409">
        <v>7.2688033844</v>
      </c>
      <c r="BV22" s="409">
        <v>7.2894530069999997</v>
      </c>
    </row>
    <row r="23" spans="1:74" ht="11.1" customHeight="1" x14ac:dyDescent="0.2">
      <c r="C23" s="223"/>
      <c r="D23" s="223"/>
      <c r="E23" s="223"/>
      <c r="F23" s="223"/>
      <c r="G23" s="223"/>
      <c r="H23" s="223"/>
      <c r="I23" s="223"/>
      <c r="J23" s="223"/>
      <c r="K23" s="223"/>
      <c r="L23" s="223"/>
      <c r="M23" s="223"/>
      <c r="N23" s="223"/>
      <c r="O23" s="223"/>
      <c r="P23" s="223"/>
      <c r="Q23" s="223"/>
      <c r="R23" s="223"/>
      <c r="S23" s="223"/>
      <c r="T23" s="223"/>
      <c r="U23" s="223"/>
      <c r="V23" s="223"/>
      <c r="W23" s="223"/>
      <c r="X23" s="223"/>
      <c r="Y23" s="223"/>
      <c r="Z23" s="223"/>
      <c r="AA23" s="223"/>
      <c r="AB23" s="223"/>
      <c r="AC23" s="223"/>
      <c r="AD23" s="223"/>
      <c r="AE23" s="223"/>
      <c r="AF23" s="223"/>
      <c r="AG23" s="223"/>
      <c r="AH23" s="223"/>
      <c r="AI23" s="223"/>
      <c r="AJ23" s="223"/>
      <c r="AK23" s="223"/>
      <c r="AL23" s="223"/>
      <c r="AM23" s="223"/>
      <c r="AN23" s="223"/>
      <c r="AO23" s="223"/>
      <c r="AP23" s="223"/>
      <c r="AQ23" s="223"/>
      <c r="AR23" s="223"/>
      <c r="AS23" s="223"/>
      <c r="AT23" s="223"/>
      <c r="AU23" s="223"/>
      <c r="AV23" s="223"/>
      <c r="AW23" s="223"/>
      <c r="AX23" s="223"/>
      <c r="AY23" s="223"/>
      <c r="AZ23" s="223"/>
      <c r="BA23" s="223"/>
      <c r="BB23" s="223"/>
      <c r="BC23" s="223"/>
      <c r="BD23" s="223"/>
      <c r="BE23" s="492"/>
      <c r="BF23" s="492"/>
      <c r="BG23" s="492"/>
      <c r="BH23" s="492"/>
      <c r="BI23" s="492"/>
      <c r="BJ23" s="492"/>
      <c r="BK23" s="492"/>
      <c r="BL23" s="492"/>
      <c r="BM23" s="492"/>
      <c r="BN23" s="492"/>
      <c r="BO23" s="492"/>
      <c r="BP23" s="492"/>
      <c r="BQ23" s="492"/>
      <c r="BR23" s="492"/>
      <c r="BS23" s="492"/>
      <c r="BT23" s="492"/>
      <c r="BU23" s="492"/>
      <c r="BV23" s="492"/>
    </row>
    <row r="24" spans="1:74" ht="11.1" customHeight="1" x14ac:dyDescent="0.2">
      <c r="A24" s="162" t="s">
        <v>312</v>
      </c>
      <c r="B24" s="172" t="s">
        <v>89</v>
      </c>
      <c r="C24" s="252">
        <v>36.764335000000003</v>
      </c>
      <c r="D24" s="252">
        <v>36.909990999999998</v>
      </c>
      <c r="E24" s="252">
        <v>36.450811999999999</v>
      </c>
      <c r="F24" s="252">
        <v>36.239392000000002</v>
      </c>
      <c r="G24" s="252">
        <v>36.537478999999998</v>
      </c>
      <c r="H24" s="252">
        <v>36.489471000000002</v>
      </c>
      <c r="I24" s="252">
        <v>36.733507000000003</v>
      </c>
      <c r="J24" s="252">
        <v>37.038530999999999</v>
      </c>
      <c r="K24" s="252">
        <v>37.351056</v>
      </c>
      <c r="L24" s="252">
        <v>37.695382000000002</v>
      </c>
      <c r="M24" s="252">
        <v>37.122014</v>
      </c>
      <c r="N24" s="252">
        <v>37.390272000000003</v>
      </c>
      <c r="O24" s="252">
        <v>37.113911999999999</v>
      </c>
      <c r="P24" s="252">
        <v>36.976323000000001</v>
      </c>
      <c r="Q24" s="252">
        <v>37.741919000000003</v>
      </c>
      <c r="R24" s="252">
        <v>37.958089999999999</v>
      </c>
      <c r="S24" s="252">
        <v>38.207389999999997</v>
      </c>
      <c r="T24" s="252">
        <v>38.647233999999997</v>
      </c>
      <c r="U24" s="252">
        <v>38.751994000000003</v>
      </c>
      <c r="V24" s="252">
        <v>38.544328999999998</v>
      </c>
      <c r="W24" s="252">
        <v>38.822172000000002</v>
      </c>
      <c r="X24" s="252">
        <v>38.573182000000003</v>
      </c>
      <c r="Y24" s="252">
        <v>38.699198000000003</v>
      </c>
      <c r="Z24" s="252">
        <v>38.703473000000002</v>
      </c>
      <c r="AA24" s="252">
        <v>38.988197</v>
      </c>
      <c r="AB24" s="252">
        <v>38.548197000000002</v>
      </c>
      <c r="AC24" s="252">
        <v>38.746197000000002</v>
      </c>
      <c r="AD24" s="252">
        <v>38.889197000000003</v>
      </c>
      <c r="AE24" s="252">
        <v>38.838197000000001</v>
      </c>
      <c r="AF24" s="252">
        <v>39.292197000000002</v>
      </c>
      <c r="AG24" s="252">
        <v>39.395197000000003</v>
      </c>
      <c r="AH24" s="252">
        <v>39.321196999999998</v>
      </c>
      <c r="AI24" s="252">
        <v>39.330196999999998</v>
      </c>
      <c r="AJ24" s="252">
        <v>39.625197</v>
      </c>
      <c r="AK24" s="252">
        <v>40.069197000000003</v>
      </c>
      <c r="AL24" s="252">
        <v>39.750197</v>
      </c>
      <c r="AM24" s="252">
        <v>38.945197</v>
      </c>
      <c r="AN24" s="252">
        <v>38.782196999999996</v>
      </c>
      <c r="AO24" s="252">
        <v>38.799196999999999</v>
      </c>
      <c r="AP24" s="252">
        <v>38.877197000000002</v>
      </c>
      <c r="AQ24" s="252">
        <v>39.358196999999997</v>
      </c>
      <c r="AR24" s="252">
        <v>39.711196999999999</v>
      </c>
      <c r="AS24" s="252">
        <v>39.731197000000002</v>
      </c>
      <c r="AT24" s="252">
        <v>39.606197000000002</v>
      </c>
      <c r="AU24" s="252">
        <v>39.702196999999998</v>
      </c>
      <c r="AV24" s="252">
        <v>39.469197000000001</v>
      </c>
      <c r="AW24" s="252">
        <v>39.237197000000002</v>
      </c>
      <c r="AX24" s="252">
        <v>39.145197000000003</v>
      </c>
      <c r="AY24" s="252">
        <v>39.411197000000001</v>
      </c>
      <c r="AZ24" s="252">
        <v>39.261197000000003</v>
      </c>
      <c r="BA24" s="252">
        <v>39.042197000000002</v>
      </c>
      <c r="BB24" s="252">
        <v>38.975215028999997</v>
      </c>
      <c r="BC24" s="252">
        <v>38.866627016000002</v>
      </c>
      <c r="BD24" s="252">
        <v>38.870246754</v>
      </c>
      <c r="BE24" s="409">
        <v>38.491370994999997</v>
      </c>
      <c r="BF24" s="409">
        <v>38.589220498000003</v>
      </c>
      <c r="BG24" s="409">
        <v>38.588843883999999</v>
      </c>
      <c r="BH24" s="409">
        <v>38.699298173999999</v>
      </c>
      <c r="BI24" s="409">
        <v>38.623162411999999</v>
      </c>
      <c r="BJ24" s="409">
        <v>38.546462935999998</v>
      </c>
      <c r="BK24" s="409">
        <v>38.681867267000001</v>
      </c>
      <c r="BL24" s="409">
        <v>38.597257671999998</v>
      </c>
      <c r="BM24" s="409">
        <v>38.683493046999999</v>
      </c>
      <c r="BN24" s="409">
        <v>38.723660486999997</v>
      </c>
      <c r="BO24" s="409">
        <v>38.781254562000001</v>
      </c>
      <c r="BP24" s="409">
        <v>38.890249150999999</v>
      </c>
      <c r="BQ24" s="409">
        <v>39.100479442999998</v>
      </c>
      <c r="BR24" s="409">
        <v>39.025758508999999</v>
      </c>
      <c r="BS24" s="409">
        <v>39.092611210000001</v>
      </c>
      <c r="BT24" s="409">
        <v>39.236805007000001</v>
      </c>
      <c r="BU24" s="409">
        <v>39.292389384000003</v>
      </c>
      <c r="BV24" s="409">
        <v>39.232386007000002</v>
      </c>
    </row>
    <row r="25" spans="1:74" ht="11.1" customHeight="1" x14ac:dyDescent="0.2">
      <c r="C25" s="223"/>
      <c r="D25" s="223"/>
      <c r="E25" s="223"/>
      <c r="F25" s="223"/>
      <c r="G25" s="223"/>
      <c r="H25" s="223"/>
      <c r="I25" s="223"/>
      <c r="J25" s="223"/>
      <c r="K25" s="223"/>
      <c r="L25" s="223"/>
      <c r="M25" s="223"/>
      <c r="N25" s="223"/>
      <c r="O25" s="223"/>
      <c r="P25" s="223"/>
      <c r="Q25" s="223"/>
      <c r="R25" s="223"/>
      <c r="S25" s="223"/>
      <c r="T25" s="223"/>
      <c r="U25" s="223"/>
      <c r="V25" s="223"/>
      <c r="W25" s="223"/>
      <c r="X25" s="223"/>
      <c r="Y25" s="223"/>
      <c r="Z25" s="223"/>
      <c r="AA25" s="223"/>
      <c r="AB25" s="223"/>
      <c r="AC25" s="223"/>
      <c r="AD25" s="223"/>
      <c r="AE25" s="223"/>
      <c r="AF25" s="223"/>
      <c r="AG25" s="223"/>
      <c r="AH25" s="223"/>
      <c r="AI25" s="223"/>
      <c r="AJ25" s="223"/>
      <c r="AK25" s="223"/>
      <c r="AL25" s="223"/>
      <c r="AM25" s="223"/>
      <c r="AN25" s="223"/>
      <c r="AO25" s="223"/>
      <c r="AP25" s="223"/>
      <c r="AQ25" s="223"/>
      <c r="AR25" s="223"/>
      <c r="AS25" s="223"/>
      <c r="AT25" s="223"/>
      <c r="AU25" s="223"/>
      <c r="AV25" s="223"/>
      <c r="AW25" s="223"/>
      <c r="AX25" s="223"/>
      <c r="AY25" s="223"/>
      <c r="AZ25" s="223"/>
      <c r="BA25" s="223"/>
      <c r="BB25" s="223"/>
      <c r="BC25" s="223"/>
      <c r="BD25" s="223"/>
      <c r="BE25" s="492"/>
      <c r="BF25" s="492"/>
      <c r="BG25" s="492"/>
      <c r="BH25" s="492"/>
      <c r="BI25" s="492"/>
      <c r="BJ25" s="492"/>
      <c r="BK25" s="492"/>
      <c r="BL25" s="492"/>
      <c r="BM25" s="492"/>
      <c r="BN25" s="492"/>
      <c r="BO25" s="492"/>
      <c r="BP25" s="492"/>
      <c r="BQ25" s="492"/>
      <c r="BR25" s="492"/>
      <c r="BS25" s="492"/>
      <c r="BT25" s="492"/>
      <c r="BU25" s="492"/>
      <c r="BV25" s="492"/>
    </row>
    <row r="26" spans="1:74" ht="11.1" customHeight="1" x14ac:dyDescent="0.2">
      <c r="B26" s="254" t="s">
        <v>339</v>
      </c>
      <c r="C26" s="252"/>
      <c r="D26" s="252"/>
      <c r="E26" s="252"/>
      <c r="F26" s="252"/>
      <c r="G26" s="252"/>
      <c r="H26" s="252"/>
      <c r="I26" s="252"/>
      <c r="J26" s="252"/>
      <c r="K26" s="252"/>
      <c r="L26" s="252"/>
      <c r="M26" s="252"/>
      <c r="N26" s="252"/>
      <c r="O26" s="252"/>
      <c r="P26" s="252"/>
      <c r="Q26" s="252"/>
      <c r="R26" s="252"/>
      <c r="S26" s="252"/>
      <c r="T26" s="252"/>
      <c r="U26" s="252"/>
      <c r="V26" s="252"/>
      <c r="W26" s="252"/>
      <c r="X26" s="252"/>
      <c r="Y26" s="252"/>
      <c r="Z26" s="252"/>
      <c r="AA26" s="252"/>
      <c r="AB26" s="252"/>
      <c r="AC26" s="252"/>
      <c r="AD26" s="252"/>
      <c r="AE26" s="252"/>
      <c r="AF26" s="252"/>
      <c r="AG26" s="252"/>
      <c r="AH26" s="252"/>
      <c r="AI26" s="252"/>
      <c r="AJ26" s="252"/>
      <c r="AK26" s="252"/>
      <c r="AL26" s="252"/>
      <c r="AM26" s="252"/>
      <c r="AN26" s="252"/>
      <c r="AO26" s="252"/>
      <c r="AP26" s="252"/>
      <c r="AQ26" s="252"/>
      <c r="AR26" s="252"/>
      <c r="AS26" s="252"/>
      <c r="AT26" s="252"/>
      <c r="AU26" s="252"/>
      <c r="AV26" s="252"/>
      <c r="AW26" s="252"/>
      <c r="AX26" s="252"/>
      <c r="AY26" s="252"/>
      <c r="AZ26" s="252"/>
      <c r="BA26" s="252"/>
      <c r="BB26" s="252"/>
      <c r="BC26" s="252"/>
      <c r="BD26" s="252"/>
      <c r="BE26" s="409"/>
      <c r="BF26" s="409"/>
      <c r="BG26" s="409"/>
      <c r="BH26" s="409"/>
      <c r="BI26" s="409"/>
      <c r="BJ26" s="409"/>
      <c r="BK26" s="409"/>
      <c r="BL26" s="409"/>
      <c r="BM26" s="409"/>
      <c r="BN26" s="409"/>
      <c r="BO26" s="409"/>
      <c r="BP26" s="409"/>
      <c r="BQ26" s="409"/>
      <c r="BR26" s="409"/>
      <c r="BS26" s="409"/>
      <c r="BT26" s="409"/>
      <c r="BU26" s="409"/>
      <c r="BV26" s="409"/>
    </row>
    <row r="27" spans="1:74" ht="11.1" customHeight="1" x14ac:dyDescent="0.2">
      <c r="A27" s="162" t="s">
        <v>686</v>
      </c>
      <c r="B27" s="173" t="s">
        <v>687</v>
      </c>
      <c r="C27" s="252">
        <v>5.6070000000000002</v>
      </c>
      <c r="D27" s="252">
        <v>5.5010000000000003</v>
      </c>
      <c r="E27" s="252">
        <v>5.2870419999999996</v>
      </c>
      <c r="F27" s="252">
        <v>5.3330000000000002</v>
      </c>
      <c r="G27" s="252">
        <v>5.3179999999999996</v>
      </c>
      <c r="H27" s="252">
        <v>5.3011780000000002</v>
      </c>
      <c r="I27" s="252">
        <v>5.460445</v>
      </c>
      <c r="J27" s="252">
        <v>5.7359999999999998</v>
      </c>
      <c r="K27" s="252">
        <v>5.9123599999999996</v>
      </c>
      <c r="L27" s="252">
        <v>6.2030000000000003</v>
      </c>
      <c r="M27" s="252">
        <v>5.7650199999999998</v>
      </c>
      <c r="N27" s="252">
        <v>5.6619999999999999</v>
      </c>
      <c r="O27" s="252">
        <v>5.4640000000000004</v>
      </c>
      <c r="P27" s="252">
        <v>5.3940000000000001</v>
      </c>
      <c r="Q27" s="252">
        <v>5.407</v>
      </c>
      <c r="R27" s="252">
        <v>5.4989999999999997</v>
      </c>
      <c r="S27" s="252">
        <v>5.3890000000000002</v>
      </c>
      <c r="T27" s="252">
        <v>5.3239999999999998</v>
      </c>
      <c r="U27" s="252">
        <v>5.5140000000000002</v>
      </c>
      <c r="V27" s="252">
        <v>5.4580000000000002</v>
      </c>
      <c r="W27" s="252">
        <v>5.4189999999999996</v>
      </c>
      <c r="X27" s="252">
        <v>5.4630000000000001</v>
      </c>
      <c r="Y27" s="252">
        <v>5.5000099999999996</v>
      </c>
      <c r="Z27" s="252">
        <v>5.4080000000000004</v>
      </c>
      <c r="AA27" s="252">
        <v>5.3949999999999996</v>
      </c>
      <c r="AB27" s="252">
        <v>5.335</v>
      </c>
      <c r="AC27" s="252">
        <v>5.0990000000000002</v>
      </c>
      <c r="AD27" s="252">
        <v>5.095345</v>
      </c>
      <c r="AE27" s="252">
        <v>4.8140000000000001</v>
      </c>
      <c r="AF27" s="252">
        <v>4.97</v>
      </c>
      <c r="AG27" s="252">
        <v>4.8810000000000002</v>
      </c>
      <c r="AH27" s="252">
        <v>4.6950000000000003</v>
      </c>
      <c r="AI27" s="252">
        <v>4.75</v>
      </c>
      <c r="AJ27" s="252">
        <v>4.97</v>
      </c>
      <c r="AK27" s="252">
        <v>5.1903449999999998</v>
      </c>
      <c r="AL27" s="252">
        <v>5.05</v>
      </c>
      <c r="AM27" s="252">
        <v>5.085</v>
      </c>
      <c r="AN27" s="252">
        <v>5.15</v>
      </c>
      <c r="AO27" s="252">
        <v>4.8949999999999996</v>
      </c>
      <c r="AP27" s="252">
        <v>4.97</v>
      </c>
      <c r="AQ27" s="252">
        <v>5.3049999999999997</v>
      </c>
      <c r="AR27" s="252">
        <v>5.4450000000000003</v>
      </c>
      <c r="AS27" s="252">
        <v>5.6849999999999996</v>
      </c>
      <c r="AT27" s="252">
        <v>5.6</v>
      </c>
      <c r="AU27" s="252">
        <v>5.64</v>
      </c>
      <c r="AV27" s="252">
        <v>5.64</v>
      </c>
      <c r="AW27" s="252">
        <v>5.61</v>
      </c>
      <c r="AX27" s="252">
        <v>5.6550000000000002</v>
      </c>
      <c r="AY27" s="252">
        <v>5.75</v>
      </c>
      <c r="AZ27" s="252">
        <v>5.6749999999999998</v>
      </c>
      <c r="BA27" s="252">
        <v>5.57</v>
      </c>
      <c r="BB27" s="252">
        <v>5.5549999999999997</v>
      </c>
      <c r="BC27" s="252">
        <v>5.4050000000000002</v>
      </c>
      <c r="BD27" s="252">
        <v>5.0250000000000004</v>
      </c>
      <c r="BE27" s="493">
        <v>4.76</v>
      </c>
      <c r="BF27" s="493">
        <v>4.835</v>
      </c>
      <c r="BG27" s="493">
        <v>4.91</v>
      </c>
      <c r="BH27" s="493">
        <v>5.0449999999999999</v>
      </c>
      <c r="BI27" s="493">
        <v>5.15</v>
      </c>
      <c r="BJ27" s="493">
        <v>5.32</v>
      </c>
      <c r="BK27" s="493">
        <v>5.2867129999999998</v>
      </c>
      <c r="BL27" s="493">
        <v>5.298438</v>
      </c>
      <c r="BM27" s="493">
        <v>5.3001760000000004</v>
      </c>
      <c r="BN27" s="493">
        <v>5.3069269999999999</v>
      </c>
      <c r="BO27" s="493">
        <v>5.3086900000000004</v>
      </c>
      <c r="BP27" s="493">
        <v>5.3254659999999996</v>
      </c>
      <c r="BQ27" s="493">
        <v>5.3422539999999996</v>
      </c>
      <c r="BR27" s="493">
        <v>5.3590540000000004</v>
      </c>
      <c r="BS27" s="493">
        <v>5.385866</v>
      </c>
      <c r="BT27" s="493">
        <v>5.4126899999999996</v>
      </c>
      <c r="BU27" s="493">
        <v>5.4395259999999999</v>
      </c>
      <c r="BV27" s="493">
        <v>5.4513730000000002</v>
      </c>
    </row>
    <row r="28" spans="1:74" ht="11.1" customHeight="1" x14ac:dyDescent="0.2">
      <c r="A28" s="162" t="s">
        <v>688</v>
      </c>
      <c r="B28" s="173" t="s">
        <v>689</v>
      </c>
      <c r="C28" s="252">
        <v>23.69</v>
      </c>
      <c r="D28" s="252">
        <v>23.99</v>
      </c>
      <c r="E28" s="252">
        <v>23.94</v>
      </c>
      <c r="F28" s="252">
        <v>23.704999999999998</v>
      </c>
      <c r="G28" s="252">
        <v>24.03</v>
      </c>
      <c r="H28" s="252">
        <v>24.03</v>
      </c>
      <c r="I28" s="252">
        <v>23.95</v>
      </c>
      <c r="J28" s="252">
        <v>24.06</v>
      </c>
      <c r="K28" s="252">
        <v>24.21</v>
      </c>
      <c r="L28" s="252">
        <v>24.045000000000002</v>
      </c>
      <c r="M28" s="252">
        <v>23.95</v>
      </c>
      <c r="N28" s="252">
        <v>24.34</v>
      </c>
      <c r="O28" s="252">
        <v>24.12</v>
      </c>
      <c r="P28" s="252">
        <v>23.98</v>
      </c>
      <c r="Q28" s="252">
        <v>24.39</v>
      </c>
      <c r="R28" s="252">
        <v>24.49</v>
      </c>
      <c r="S28" s="252">
        <v>24.61</v>
      </c>
      <c r="T28" s="252">
        <v>24.92</v>
      </c>
      <c r="U28" s="252">
        <v>25</v>
      </c>
      <c r="V28" s="252">
        <v>24.95</v>
      </c>
      <c r="W28" s="252">
        <v>25.15</v>
      </c>
      <c r="X28" s="252">
        <v>24.96</v>
      </c>
      <c r="Y28" s="252">
        <v>25.15</v>
      </c>
      <c r="Z28" s="252">
        <v>25.22</v>
      </c>
      <c r="AA28" s="252">
        <v>25.574999999999999</v>
      </c>
      <c r="AB28" s="252">
        <v>25.335000000000001</v>
      </c>
      <c r="AC28" s="252">
        <v>25.7</v>
      </c>
      <c r="AD28" s="252">
        <v>25.73</v>
      </c>
      <c r="AE28" s="252">
        <v>26.02</v>
      </c>
      <c r="AF28" s="252">
        <v>26.11</v>
      </c>
      <c r="AG28" s="252">
        <v>26.2</v>
      </c>
      <c r="AH28" s="252">
        <v>26.305</v>
      </c>
      <c r="AI28" s="252">
        <v>26.315000000000001</v>
      </c>
      <c r="AJ28" s="252">
        <v>26.42</v>
      </c>
      <c r="AK28" s="252">
        <v>26.58</v>
      </c>
      <c r="AL28" s="252">
        <v>26.68</v>
      </c>
      <c r="AM28" s="252">
        <v>26.7</v>
      </c>
      <c r="AN28" s="252">
        <v>26.7</v>
      </c>
      <c r="AO28" s="252">
        <v>26.71</v>
      </c>
      <c r="AP28" s="252">
        <v>26.69</v>
      </c>
      <c r="AQ28" s="252">
        <v>26.69</v>
      </c>
      <c r="AR28" s="252">
        <v>26.7</v>
      </c>
      <c r="AS28" s="252">
        <v>26.71</v>
      </c>
      <c r="AT28" s="252">
        <v>26.71</v>
      </c>
      <c r="AU28" s="252">
        <v>26.72</v>
      </c>
      <c r="AV28" s="252">
        <v>26.73</v>
      </c>
      <c r="AW28" s="252">
        <v>26.6</v>
      </c>
      <c r="AX28" s="252">
        <v>26.59</v>
      </c>
      <c r="AY28" s="252">
        <v>26.49</v>
      </c>
      <c r="AZ28" s="252">
        <v>26.524999999999999</v>
      </c>
      <c r="BA28" s="252">
        <v>26.515000000000001</v>
      </c>
      <c r="BB28" s="252">
        <v>26.484999999999999</v>
      </c>
      <c r="BC28" s="252">
        <v>26.515000000000001</v>
      </c>
      <c r="BD28" s="252">
        <v>26.55</v>
      </c>
      <c r="BE28" s="493">
        <v>26.565000000000001</v>
      </c>
      <c r="BF28" s="493">
        <v>26.574999999999999</v>
      </c>
      <c r="BG28" s="493">
        <v>26.66</v>
      </c>
      <c r="BH28" s="493">
        <v>26.664999999999999</v>
      </c>
      <c r="BI28" s="493">
        <v>26.475000000000001</v>
      </c>
      <c r="BJ28" s="493">
        <v>26.39</v>
      </c>
      <c r="BK28" s="493">
        <v>26.638999999999999</v>
      </c>
      <c r="BL28" s="493">
        <v>26.434000000000001</v>
      </c>
      <c r="BM28" s="493">
        <v>26.248999999999999</v>
      </c>
      <c r="BN28" s="493">
        <v>26.294</v>
      </c>
      <c r="BO28" s="493">
        <v>26.338999999999999</v>
      </c>
      <c r="BP28" s="493">
        <v>26.364000000000001</v>
      </c>
      <c r="BQ28" s="493">
        <v>26.359000000000002</v>
      </c>
      <c r="BR28" s="493">
        <v>26.353999999999999</v>
      </c>
      <c r="BS28" s="493">
        <v>26.369</v>
      </c>
      <c r="BT28" s="493">
        <v>26.388999999999999</v>
      </c>
      <c r="BU28" s="493">
        <v>26.399000000000001</v>
      </c>
      <c r="BV28" s="493">
        <v>26.408999999999999</v>
      </c>
    </row>
    <row r="29" spans="1:74" ht="11.1" customHeight="1" x14ac:dyDescent="0.2">
      <c r="A29" s="162" t="s">
        <v>1251</v>
      </c>
      <c r="B29" s="173" t="s">
        <v>1257</v>
      </c>
      <c r="C29" s="252">
        <v>2.9501379999999999</v>
      </c>
      <c r="D29" s="252">
        <v>2.9507940000000001</v>
      </c>
      <c r="E29" s="252">
        <v>2.9566150000000002</v>
      </c>
      <c r="F29" s="252">
        <v>2.9601950000000001</v>
      </c>
      <c r="G29" s="252">
        <v>2.9542820000000001</v>
      </c>
      <c r="H29" s="252">
        <v>2.9552740000000002</v>
      </c>
      <c r="I29" s="252">
        <v>2.95831</v>
      </c>
      <c r="J29" s="252">
        <v>2.9583339999999998</v>
      </c>
      <c r="K29" s="252">
        <v>2.9508589999999999</v>
      </c>
      <c r="L29" s="252">
        <v>2.957185</v>
      </c>
      <c r="M29" s="252">
        <v>2.9628169999999998</v>
      </c>
      <c r="N29" s="252">
        <v>2.9610750000000001</v>
      </c>
      <c r="O29" s="252">
        <v>2.9577230000000001</v>
      </c>
      <c r="P29" s="252">
        <v>2.9531260000000001</v>
      </c>
      <c r="Q29" s="252">
        <v>2.9527239999999999</v>
      </c>
      <c r="R29" s="252">
        <v>2.9478930000000001</v>
      </c>
      <c r="S29" s="252">
        <v>2.9431929999999999</v>
      </c>
      <c r="T29" s="252">
        <v>2.9410440000000002</v>
      </c>
      <c r="U29" s="252">
        <v>2.9377970000000002</v>
      </c>
      <c r="V29" s="252">
        <v>2.9371320000000001</v>
      </c>
      <c r="W29" s="252">
        <v>2.9389750000000001</v>
      </c>
      <c r="X29" s="252">
        <v>2.9379849999999998</v>
      </c>
      <c r="Y29" s="252">
        <v>2.937001</v>
      </c>
      <c r="Z29" s="252">
        <v>2.9332760000000002</v>
      </c>
      <c r="AA29" s="252">
        <v>2.8340000000000001</v>
      </c>
      <c r="AB29" s="252">
        <v>2.84</v>
      </c>
      <c r="AC29" s="252">
        <v>2.8519999999999999</v>
      </c>
      <c r="AD29" s="252">
        <v>2.855</v>
      </c>
      <c r="AE29" s="252">
        <v>2.7559999999999998</v>
      </c>
      <c r="AF29" s="252">
        <v>2.73</v>
      </c>
      <c r="AG29" s="252">
        <v>2.665</v>
      </c>
      <c r="AH29" s="252">
        <v>2.6589999999999998</v>
      </c>
      <c r="AI29" s="252">
        <v>2.66</v>
      </c>
      <c r="AJ29" s="252">
        <v>2.6419999999999999</v>
      </c>
      <c r="AK29" s="252">
        <v>2.6240000000000001</v>
      </c>
      <c r="AL29" s="252">
        <v>2.5939999999999999</v>
      </c>
      <c r="AM29" s="252">
        <v>2.536</v>
      </c>
      <c r="AN29" s="252">
        <v>2.5249999999999999</v>
      </c>
      <c r="AO29" s="252">
        <v>2.5209999999999999</v>
      </c>
      <c r="AP29" s="252">
        <v>2.508</v>
      </c>
      <c r="AQ29" s="252">
        <v>2.5129999999999999</v>
      </c>
      <c r="AR29" s="252">
        <v>2.5</v>
      </c>
      <c r="AS29" s="252">
        <v>2.5009999999999999</v>
      </c>
      <c r="AT29" s="252">
        <v>2.4910000000000001</v>
      </c>
      <c r="AU29" s="252">
        <v>2.4689999999999999</v>
      </c>
      <c r="AV29" s="252">
        <v>2.4159999999999999</v>
      </c>
      <c r="AW29" s="252">
        <v>2.3410000000000002</v>
      </c>
      <c r="AX29" s="252">
        <v>2.16</v>
      </c>
      <c r="AY29" s="252">
        <v>2.1179999999999999</v>
      </c>
      <c r="AZ29" s="252">
        <v>2.1030000000000002</v>
      </c>
      <c r="BA29" s="252">
        <v>2.0212539999999999</v>
      </c>
      <c r="BB29" s="252">
        <v>1.986599</v>
      </c>
      <c r="BC29" s="252">
        <v>1.9450000000000001</v>
      </c>
      <c r="BD29" s="252">
        <v>1.88</v>
      </c>
      <c r="BE29" s="493">
        <v>1.6438999999999999</v>
      </c>
      <c r="BF29" s="493">
        <v>1.60755</v>
      </c>
      <c r="BG29" s="493">
        <v>1.5742</v>
      </c>
      <c r="BH29" s="493">
        <v>1.5318499999999999</v>
      </c>
      <c r="BI29" s="493">
        <v>1.4975000000000001</v>
      </c>
      <c r="BJ29" s="493">
        <v>1.4551499999999999</v>
      </c>
      <c r="BK29" s="493">
        <v>1.4350000000000001</v>
      </c>
      <c r="BL29" s="493">
        <v>1.4247000000000001</v>
      </c>
      <c r="BM29" s="493">
        <v>1.4147000000000001</v>
      </c>
      <c r="BN29" s="493">
        <v>1.4047000000000001</v>
      </c>
      <c r="BO29" s="493">
        <v>1.3947000000000001</v>
      </c>
      <c r="BP29" s="493">
        <v>1.3847</v>
      </c>
      <c r="BQ29" s="493">
        <v>1.3796999999999999</v>
      </c>
      <c r="BR29" s="493">
        <v>1.3696999999999999</v>
      </c>
      <c r="BS29" s="493">
        <v>1.3596999999999999</v>
      </c>
      <c r="BT29" s="493">
        <v>1.3496999999999999</v>
      </c>
      <c r="BU29" s="493">
        <v>1.3396999999999999</v>
      </c>
      <c r="BV29" s="493">
        <v>1.335</v>
      </c>
    </row>
    <row r="30" spans="1:74" ht="11.1" customHeight="1" x14ac:dyDescent="0.2">
      <c r="A30" s="162" t="s">
        <v>702</v>
      </c>
      <c r="B30" s="173" t="s">
        <v>88</v>
      </c>
      <c r="C30" s="252">
        <v>32.247138</v>
      </c>
      <c r="D30" s="252">
        <v>32.441794000000002</v>
      </c>
      <c r="E30" s="252">
        <v>32.183656999999997</v>
      </c>
      <c r="F30" s="252">
        <v>31.998194999999999</v>
      </c>
      <c r="G30" s="252">
        <v>32.302281999999998</v>
      </c>
      <c r="H30" s="252">
        <v>32.286451999999997</v>
      </c>
      <c r="I30" s="252">
        <v>32.368755</v>
      </c>
      <c r="J30" s="252">
        <v>32.754334</v>
      </c>
      <c r="K30" s="252">
        <v>33.073219000000002</v>
      </c>
      <c r="L30" s="252">
        <v>33.205185</v>
      </c>
      <c r="M30" s="252">
        <v>32.677836999999997</v>
      </c>
      <c r="N30" s="252">
        <v>32.963075000000003</v>
      </c>
      <c r="O30" s="252">
        <v>32.541722999999998</v>
      </c>
      <c r="P30" s="252">
        <v>32.327126</v>
      </c>
      <c r="Q30" s="252">
        <v>32.749724000000001</v>
      </c>
      <c r="R30" s="252">
        <v>32.936892999999998</v>
      </c>
      <c r="S30" s="252">
        <v>32.942193000000003</v>
      </c>
      <c r="T30" s="252">
        <v>33.185043999999998</v>
      </c>
      <c r="U30" s="252">
        <v>33.451796999999999</v>
      </c>
      <c r="V30" s="252">
        <v>33.345132</v>
      </c>
      <c r="W30" s="252">
        <v>33.507975000000002</v>
      </c>
      <c r="X30" s="252">
        <v>33.360984999999999</v>
      </c>
      <c r="Y30" s="252">
        <v>33.587010999999997</v>
      </c>
      <c r="Z30" s="252">
        <v>33.561275999999999</v>
      </c>
      <c r="AA30" s="252">
        <v>33.804000000000002</v>
      </c>
      <c r="AB30" s="252">
        <v>33.51</v>
      </c>
      <c r="AC30" s="252">
        <v>33.651000000000003</v>
      </c>
      <c r="AD30" s="252">
        <v>33.680345000000003</v>
      </c>
      <c r="AE30" s="252">
        <v>33.590000000000003</v>
      </c>
      <c r="AF30" s="252">
        <v>33.81</v>
      </c>
      <c r="AG30" s="252">
        <v>33.746000000000002</v>
      </c>
      <c r="AH30" s="252">
        <v>33.658999999999999</v>
      </c>
      <c r="AI30" s="252">
        <v>33.725000000000001</v>
      </c>
      <c r="AJ30" s="252">
        <v>34.031999999999996</v>
      </c>
      <c r="AK30" s="252">
        <v>34.394345000000001</v>
      </c>
      <c r="AL30" s="252">
        <v>34.323999999999998</v>
      </c>
      <c r="AM30" s="252">
        <v>34.320999999999998</v>
      </c>
      <c r="AN30" s="252">
        <v>34.375</v>
      </c>
      <c r="AO30" s="252">
        <v>34.125999999999998</v>
      </c>
      <c r="AP30" s="252">
        <v>34.167999999999999</v>
      </c>
      <c r="AQ30" s="252">
        <v>34.508000000000003</v>
      </c>
      <c r="AR30" s="252">
        <v>34.645000000000003</v>
      </c>
      <c r="AS30" s="252">
        <v>34.896000000000001</v>
      </c>
      <c r="AT30" s="252">
        <v>34.801000000000002</v>
      </c>
      <c r="AU30" s="252">
        <v>34.829000000000001</v>
      </c>
      <c r="AV30" s="252">
        <v>34.786000000000001</v>
      </c>
      <c r="AW30" s="252">
        <v>34.551000000000002</v>
      </c>
      <c r="AX30" s="252">
        <v>34.405000000000001</v>
      </c>
      <c r="AY30" s="252">
        <v>34.357999999999997</v>
      </c>
      <c r="AZ30" s="252">
        <v>34.302999999999997</v>
      </c>
      <c r="BA30" s="252">
        <v>34.106254</v>
      </c>
      <c r="BB30" s="252">
        <v>34.026598999999997</v>
      </c>
      <c r="BC30" s="252">
        <v>33.865000000000002</v>
      </c>
      <c r="BD30" s="252">
        <v>33.454999999999998</v>
      </c>
      <c r="BE30" s="409">
        <v>32.968899999999998</v>
      </c>
      <c r="BF30" s="409">
        <v>33.01755</v>
      </c>
      <c r="BG30" s="409">
        <v>33.144199999999998</v>
      </c>
      <c r="BH30" s="409">
        <v>33.241849999999999</v>
      </c>
      <c r="BI30" s="409">
        <v>33.122500000000002</v>
      </c>
      <c r="BJ30" s="409">
        <v>33.165149999999997</v>
      </c>
      <c r="BK30" s="409">
        <v>33.360712999999997</v>
      </c>
      <c r="BL30" s="409">
        <v>33.157138000000003</v>
      </c>
      <c r="BM30" s="409">
        <v>32.963875999999999</v>
      </c>
      <c r="BN30" s="409">
        <v>33.005626999999997</v>
      </c>
      <c r="BO30" s="409">
        <v>33.042389999999997</v>
      </c>
      <c r="BP30" s="409">
        <v>33.074165999999998</v>
      </c>
      <c r="BQ30" s="409">
        <v>33.080953999999998</v>
      </c>
      <c r="BR30" s="409">
        <v>33.082754000000001</v>
      </c>
      <c r="BS30" s="409">
        <v>33.114566000000003</v>
      </c>
      <c r="BT30" s="409">
        <v>33.151389999999999</v>
      </c>
      <c r="BU30" s="409">
        <v>33.178226000000002</v>
      </c>
      <c r="BV30" s="409">
        <v>33.195372999999996</v>
      </c>
    </row>
    <row r="31" spans="1:74" ht="11.1" customHeight="1" x14ac:dyDescent="0.2">
      <c r="B31" s="17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c r="AA31" s="252"/>
      <c r="AB31" s="252"/>
      <c r="AC31" s="252"/>
      <c r="AD31" s="252"/>
      <c r="AE31" s="252"/>
      <c r="AF31" s="252"/>
      <c r="AG31" s="252"/>
      <c r="AH31" s="252"/>
      <c r="AI31" s="252"/>
      <c r="AJ31" s="252"/>
      <c r="AK31" s="252"/>
      <c r="AL31" s="252"/>
      <c r="AM31" s="252"/>
      <c r="AN31" s="252"/>
      <c r="AO31" s="252"/>
      <c r="AP31" s="252"/>
      <c r="AQ31" s="252"/>
      <c r="AR31" s="252"/>
      <c r="AS31" s="252"/>
      <c r="AT31" s="252"/>
      <c r="AU31" s="252"/>
      <c r="AV31" s="252"/>
      <c r="AW31" s="252"/>
      <c r="AX31" s="252"/>
      <c r="AY31" s="252"/>
      <c r="AZ31" s="252"/>
      <c r="BA31" s="252"/>
      <c r="BB31" s="252"/>
      <c r="BC31" s="252"/>
      <c r="BD31" s="252"/>
      <c r="BE31" s="409"/>
      <c r="BF31" s="409"/>
      <c r="BG31" s="409"/>
      <c r="BH31" s="409"/>
      <c r="BI31" s="409"/>
      <c r="BJ31" s="409"/>
      <c r="BK31" s="409"/>
      <c r="BL31" s="409"/>
      <c r="BM31" s="409"/>
      <c r="BN31" s="409"/>
      <c r="BO31" s="409"/>
      <c r="BP31" s="409"/>
      <c r="BQ31" s="409"/>
      <c r="BR31" s="409"/>
      <c r="BS31" s="409"/>
      <c r="BT31" s="409"/>
      <c r="BU31" s="409"/>
      <c r="BV31" s="409"/>
    </row>
    <row r="32" spans="1:74" ht="11.1" customHeight="1" x14ac:dyDescent="0.2">
      <c r="B32" s="254" t="s">
        <v>17</v>
      </c>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252"/>
      <c r="BD32" s="252"/>
      <c r="BE32" s="409"/>
      <c r="BF32" s="409"/>
      <c r="BG32" s="409"/>
      <c r="BH32" s="409"/>
      <c r="BI32" s="409"/>
      <c r="BJ32" s="409"/>
      <c r="BK32" s="409"/>
      <c r="BL32" s="409"/>
      <c r="BM32" s="409"/>
      <c r="BN32" s="409"/>
      <c r="BO32" s="409"/>
      <c r="BP32" s="409"/>
      <c r="BQ32" s="409"/>
      <c r="BR32" s="409"/>
      <c r="BS32" s="409"/>
      <c r="BT32" s="409"/>
      <c r="BU32" s="409"/>
      <c r="BV32" s="409"/>
    </row>
    <row r="33" spans="1:74" ht="11.1" customHeight="1" x14ac:dyDescent="0.2">
      <c r="A33" s="162" t="s">
        <v>690</v>
      </c>
      <c r="B33" s="173" t="s">
        <v>687</v>
      </c>
      <c r="C33" s="252">
        <v>0</v>
      </c>
      <c r="D33" s="252">
        <v>0</v>
      </c>
      <c r="E33" s="252">
        <v>4.1999999999999998E-5</v>
      </c>
      <c r="F33" s="252">
        <v>0</v>
      </c>
      <c r="G33" s="252">
        <v>0</v>
      </c>
      <c r="H33" s="252">
        <v>1.7799999999999999E-4</v>
      </c>
      <c r="I33" s="252">
        <v>4.4499999999999997E-4</v>
      </c>
      <c r="J33" s="252">
        <v>0</v>
      </c>
      <c r="K33" s="252">
        <v>3.6000000000000002E-4</v>
      </c>
      <c r="L33" s="252">
        <v>0</v>
      </c>
      <c r="M33" s="252">
        <v>2.0000000000000002E-5</v>
      </c>
      <c r="N33" s="252">
        <v>0</v>
      </c>
      <c r="O33" s="252">
        <v>0</v>
      </c>
      <c r="P33" s="252">
        <v>0</v>
      </c>
      <c r="Q33" s="252">
        <v>0</v>
      </c>
      <c r="R33" s="252">
        <v>0</v>
      </c>
      <c r="S33" s="252">
        <v>0</v>
      </c>
      <c r="T33" s="252">
        <v>0</v>
      </c>
      <c r="U33" s="252">
        <v>0</v>
      </c>
      <c r="V33" s="252">
        <v>0</v>
      </c>
      <c r="W33" s="252">
        <v>0</v>
      </c>
      <c r="X33" s="252">
        <v>0</v>
      </c>
      <c r="Y33" s="252">
        <v>1.0000000000000001E-5</v>
      </c>
      <c r="Z33" s="252">
        <v>0</v>
      </c>
      <c r="AA33" s="252">
        <v>0</v>
      </c>
      <c r="AB33" s="252">
        <v>0</v>
      </c>
      <c r="AC33" s="252">
        <v>0</v>
      </c>
      <c r="AD33" s="252">
        <v>3.4499999999999998E-4</v>
      </c>
      <c r="AE33" s="252">
        <v>0</v>
      </c>
      <c r="AF33" s="252">
        <v>0</v>
      </c>
      <c r="AG33" s="252">
        <v>0</v>
      </c>
      <c r="AH33" s="252">
        <v>0</v>
      </c>
      <c r="AI33" s="252">
        <v>0</v>
      </c>
      <c r="AJ33" s="252">
        <v>0</v>
      </c>
      <c r="AK33" s="252">
        <v>3.4499999999999998E-4</v>
      </c>
      <c r="AL33" s="252">
        <v>0</v>
      </c>
      <c r="AM33" s="252">
        <v>0</v>
      </c>
      <c r="AN33" s="252">
        <v>0</v>
      </c>
      <c r="AO33" s="252">
        <v>0</v>
      </c>
      <c r="AP33" s="252">
        <v>0</v>
      </c>
      <c r="AQ33" s="252">
        <v>0</v>
      </c>
      <c r="AR33" s="252">
        <v>0</v>
      </c>
      <c r="AS33" s="252">
        <v>0</v>
      </c>
      <c r="AT33" s="252">
        <v>0</v>
      </c>
      <c r="AU33" s="252">
        <v>0</v>
      </c>
      <c r="AV33" s="252">
        <v>0</v>
      </c>
      <c r="AW33" s="252">
        <v>0</v>
      </c>
      <c r="AX33" s="252">
        <v>0</v>
      </c>
      <c r="AY33" s="252">
        <v>0</v>
      </c>
      <c r="AZ33" s="252">
        <v>0</v>
      </c>
      <c r="BA33" s="252">
        <v>0</v>
      </c>
      <c r="BB33" s="252">
        <v>0</v>
      </c>
      <c r="BC33" s="252">
        <v>0</v>
      </c>
      <c r="BD33" s="252">
        <v>0</v>
      </c>
      <c r="BE33" s="493">
        <v>0</v>
      </c>
      <c r="BF33" s="493">
        <v>0</v>
      </c>
      <c r="BG33" s="493">
        <v>0</v>
      </c>
      <c r="BH33" s="493">
        <v>0</v>
      </c>
      <c r="BI33" s="493">
        <v>0</v>
      </c>
      <c r="BJ33" s="493">
        <v>0</v>
      </c>
      <c r="BK33" s="493">
        <v>0</v>
      </c>
      <c r="BL33" s="493">
        <v>0</v>
      </c>
      <c r="BM33" s="493">
        <v>0</v>
      </c>
      <c r="BN33" s="493">
        <v>0</v>
      </c>
      <c r="BO33" s="493">
        <v>0</v>
      </c>
      <c r="BP33" s="493">
        <v>0</v>
      </c>
      <c r="BQ33" s="493">
        <v>0</v>
      </c>
      <c r="BR33" s="493">
        <v>0</v>
      </c>
      <c r="BS33" s="493">
        <v>0</v>
      </c>
      <c r="BT33" s="493">
        <v>0</v>
      </c>
      <c r="BU33" s="493">
        <v>0</v>
      </c>
      <c r="BV33" s="493">
        <v>0</v>
      </c>
    </row>
    <row r="34" spans="1:74" ht="11.1" customHeight="1" x14ac:dyDescent="0.2">
      <c r="A34" s="162" t="s">
        <v>691</v>
      </c>
      <c r="B34" s="173" t="s">
        <v>689</v>
      </c>
      <c r="C34" s="252">
        <v>1.9</v>
      </c>
      <c r="D34" s="252">
        <v>1.95</v>
      </c>
      <c r="E34" s="252">
        <v>2.15</v>
      </c>
      <c r="F34" s="252">
        <v>2.15</v>
      </c>
      <c r="G34" s="252">
        <v>2.15</v>
      </c>
      <c r="H34" s="252">
        <v>2.15</v>
      </c>
      <c r="I34" s="252">
        <v>2</v>
      </c>
      <c r="J34" s="252">
        <v>2.1</v>
      </c>
      <c r="K34" s="252">
        <v>2.2000000000000002</v>
      </c>
      <c r="L34" s="252">
        <v>2.0249999999999999</v>
      </c>
      <c r="M34" s="252">
        <v>2.0499999999999998</v>
      </c>
      <c r="N34" s="252">
        <v>2.0499999999999998</v>
      </c>
      <c r="O34" s="252">
        <v>2.0499999999999998</v>
      </c>
      <c r="P34" s="252">
        <v>1.95</v>
      </c>
      <c r="Q34" s="252">
        <v>1.55</v>
      </c>
      <c r="R34" s="252">
        <v>1.55</v>
      </c>
      <c r="S34" s="252">
        <v>1.3</v>
      </c>
      <c r="T34" s="252">
        <v>1.1000000000000001</v>
      </c>
      <c r="U34" s="252">
        <v>1.19</v>
      </c>
      <c r="V34" s="252">
        <v>1.3</v>
      </c>
      <c r="W34" s="252">
        <v>1.3</v>
      </c>
      <c r="X34" s="252">
        <v>1.35</v>
      </c>
      <c r="Y34" s="252">
        <v>1.45</v>
      </c>
      <c r="Z34" s="252">
        <v>1.45</v>
      </c>
      <c r="AA34" s="252">
        <v>1.35</v>
      </c>
      <c r="AB34" s="252">
        <v>1.45</v>
      </c>
      <c r="AC34" s="252">
        <v>1.45</v>
      </c>
      <c r="AD34" s="252">
        <v>1.36</v>
      </c>
      <c r="AE34" s="252">
        <v>1.25</v>
      </c>
      <c r="AF34" s="252">
        <v>1.05</v>
      </c>
      <c r="AG34" s="252">
        <v>0.92</v>
      </c>
      <c r="AH34" s="252">
        <v>0.95</v>
      </c>
      <c r="AI34" s="252">
        <v>0.99</v>
      </c>
      <c r="AJ34" s="252">
        <v>1</v>
      </c>
      <c r="AK34" s="252">
        <v>0.95</v>
      </c>
      <c r="AL34" s="252">
        <v>1.05</v>
      </c>
      <c r="AM34" s="252">
        <v>2.0299999999999998</v>
      </c>
      <c r="AN34" s="252">
        <v>2.23</v>
      </c>
      <c r="AO34" s="252">
        <v>2.3250000000000002</v>
      </c>
      <c r="AP34" s="252">
        <v>2.2999999999999998</v>
      </c>
      <c r="AQ34" s="252">
        <v>2.16</v>
      </c>
      <c r="AR34" s="252">
        <v>1.915</v>
      </c>
      <c r="AS34" s="252">
        <v>1.9650000000000001</v>
      </c>
      <c r="AT34" s="252">
        <v>2</v>
      </c>
      <c r="AU34" s="252">
        <v>1.89</v>
      </c>
      <c r="AV34" s="252">
        <v>2.08</v>
      </c>
      <c r="AW34" s="252">
        <v>2.12</v>
      </c>
      <c r="AX34" s="252">
        <v>2.11</v>
      </c>
      <c r="AY34" s="252">
        <v>1.83</v>
      </c>
      <c r="AZ34" s="252">
        <v>1.93</v>
      </c>
      <c r="BA34" s="252">
        <v>1.98</v>
      </c>
      <c r="BB34" s="252">
        <v>1.98</v>
      </c>
      <c r="BC34" s="252">
        <v>1.94</v>
      </c>
      <c r="BD34" s="252">
        <v>1.54</v>
      </c>
      <c r="BE34" s="493">
        <v>1.446</v>
      </c>
      <c r="BF34" s="493">
        <v>1.41</v>
      </c>
      <c r="BG34" s="493">
        <v>1.55</v>
      </c>
      <c r="BH34" s="493">
        <v>1.55</v>
      </c>
      <c r="BI34" s="493">
        <v>1.5202</v>
      </c>
      <c r="BJ34" s="493">
        <v>1.6532</v>
      </c>
      <c r="BK34" s="493">
        <v>1.7063999999999999</v>
      </c>
      <c r="BL34" s="493">
        <v>1.613</v>
      </c>
      <c r="BM34" s="493">
        <v>1.3582000000000001</v>
      </c>
      <c r="BN34" s="493">
        <v>1.3795999999999999</v>
      </c>
      <c r="BO34" s="493">
        <v>1.37876</v>
      </c>
      <c r="BP34" s="493">
        <v>1.3222</v>
      </c>
      <c r="BQ34" s="493">
        <v>1.1389800000000001</v>
      </c>
      <c r="BR34" s="493">
        <v>1.23566</v>
      </c>
      <c r="BS34" s="493">
        <v>1.2505999999999999</v>
      </c>
      <c r="BT34" s="493">
        <v>1.163</v>
      </c>
      <c r="BU34" s="493">
        <v>1.1546400000000001</v>
      </c>
      <c r="BV34" s="493">
        <v>1.25244</v>
      </c>
    </row>
    <row r="35" spans="1:74" ht="11.1" customHeight="1" x14ac:dyDescent="0.2">
      <c r="A35" s="162" t="s">
        <v>1252</v>
      </c>
      <c r="B35" s="173" t="s">
        <v>1257</v>
      </c>
      <c r="C35" s="252">
        <v>0</v>
      </c>
      <c r="D35" s="252">
        <v>0</v>
      </c>
      <c r="E35" s="252">
        <v>0</v>
      </c>
      <c r="F35" s="252">
        <v>0</v>
      </c>
      <c r="G35" s="252">
        <v>0</v>
      </c>
      <c r="H35" s="252">
        <v>0</v>
      </c>
      <c r="I35" s="252">
        <v>0</v>
      </c>
      <c r="J35" s="252">
        <v>0</v>
      </c>
      <c r="K35" s="252">
        <v>0</v>
      </c>
      <c r="L35" s="252">
        <v>0</v>
      </c>
      <c r="M35" s="252">
        <v>0</v>
      </c>
      <c r="N35" s="252">
        <v>0</v>
      </c>
      <c r="O35" s="252">
        <v>7.9999999999999996E-6</v>
      </c>
      <c r="P35" s="252">
        <v>0</v>
      </c>
      <c r="Q35" s="252">
        <v>1.9999999999E-6</v>
      </c>
      <c r="R35" s="252">
        <v>0</v>
      </c>
      <c r="S35" s="252">
        <v>0</v>
      </c>
      <c r="T35" s="252">
        <v>6.9999999999999999E-6</v>
      </c>
      <c r="U35" s="252">
        <v>0</v>
      </c>
      <c r="V35" s="252">
        <v>0</v>
      </c>
      <c r="W35" s="252">
        <v>0</v>
      </c>
      <c r="X35" s="252">
        <v>0</v>
      </c>
      <c r="Y35" s="252">
        <v>0</v>
      </c>
      <c r="Z35" s="252">
        <v>0</v>
      </c>
      <c r="AA35" s="252">
        <v>0</v>
      </c>
      <c r="AB35" s="252">
        <v>0</v>
      </c>
      <c r="AC35" s="252">
        <v>0</v>
      </c>
      <c r="AD35" s="252">
        <v>0</v>
      </c>
      <c r="AE35" s="252">
        <v>0</v>
      </c>
      <c r="AF35" s="252">
        <v>0</v>
      </c>
      <c r="AG35" s="252">
        <v>0</v>
      </c>
      <c r="AH35" s="252">
        <v>0</v>
      </c>
      <c r="AI35" s="252">
        <v>0</v>
      </c>
      <c r="AJ35" s="252">
        <v>0</v>
      </c>
      <c r="AK35" s="252">
        <v>0</v>
      </c>
      <c r="AL35" s="252">
        <v>0</v>
      </c>
      <c r="AM35" s="252">
        <v>0</v>
      </c>
      <c r="AN35" s="252">
        <v>0</v>
      </c>
      <c r="AO35" s="252">
        <v>0</v>
      </c>
      <c r="AP35" s="252">
        <v>0</v>
      </c>
      <c r="AQ35" s="252">
        <v>0</v>
      </c>
      <c r="AR35" s="252">
        <v>0</v>
      </c>
      <c r="AS35" s="252">
        <v>0</v>
      </c>
      <c r="AT35" s="252">
        <v>0</v>
      </c>
      <c r="AU35" s="252">
        <v>0</v>
      </c>
      <c r="AV35" s="252">
        <v>0</v>
      </c>
      <c r="AW35" s="252">
        <v>0</v>
      </c>
      <c r="AX35" s="252">
        <v>0</v>
      </c>
      <c r="AY35" s="252">
        <v>0</v>
      </c>
      <c r="AZ35" s="252">
        <v>0</v>
      </c>
      <c r="BA35" s="252">
        <v>2.5399999999999999E-4</v>
      </c>
      <c r="BB35" s="252">
        <v>0</v>
      </c>
      <c r="BC35" s="252">
        <v>0</v>
      </c>
      <c r="BD35" s="252">
        <v>0</v>
      </c>
      <c r="BE35" s="493">
        <v>0</v>
      </c>
      <c r="BF35" s="493">
        <v>0</v>
      </c>
      <c r="BG35" s="493">
        <v>0</v>
      </c>
      <c r="BH35" s="493">
        <v>0</v>
      </c>
      <c r="BI35" s="493">
        <v>0</v>
      </c>
      <c r="BJ35" s="493">
        <v>0</v>
      </c>
      <c r="BK35" s="493">
        <v>0</v>
      </c>
      <c r="BL35" s="493">
        <v>0</v>
      </c>
      <c r="BM35" s="493">
        <v>0</v>
      </c>
      <c r="BN35" s="493">
        <v>0</v>
      </c>
      <c r="BO35" s="493">
        <v>0</v>
      </c>
      <c r="BP35" s="493">
        <v>0</v>
      </c>
      <c r="BQ35" s="493">
        <v>0</v>
      </c>
      <c r="BR35" s="493">
        <v>0</v>
      </c>
      <c r="BS35" s="493">
        <v>0</v>
      </c>
      <c r="BT35" s="493">
        <v>0</v>
      </c>
      <c r="BU35" s="493">
        <v>0</v>
      </c>
      <c r="BV35" s="493">
        <v>0</v>
      </c>
    </row>
    <row r="36" spans="1:74" ht="11.1" customHeight="1" x14ac:dyDescent="0.2">
      <c r="A36" s="162" t="s">
        <v>1014</v>
      </c>
      <c r="B36" s="173" t="s">
        <v>88</v>
      </c>
      <c r="C36" s="252">
        <v>1.9</v>
      </c>
      <c r="D36" s="252">
        <v>1.95</v>
      </c>
      <c r="E36" s="252">
        <v>2.150042</v>
      </c>
      <c r="F36" s="252">
        <v>2.15</v>
      </c>
      <c r="G36" s="252">
        <v>2.15</v>
      </c>
      <c r="H36" s="252">
        <v>2.1501779999999999</v>
      </c>
      <c r="I36" s="252">
        <v>2.000445</v>
      </c>
      <c r="J36" s="252">
        <v>2.1</v>
      </c>
      <c r="K36" s="252">
        <v>2.2003599999999999</v>
      </c>
      <c r="L36" s="252">
        <v>2.0249999999999999</v>
      </c>
      <c r="M36" s="252">
        <v>2.05002</v>
      </c>
      <c r="N36" s="252">
        <v>2.0499999999999998</v>
      </c>
      <c r="O36" s="252">
        <v>2.0500080000000001</v>
      </c>
      <c r="P36" s="252">
        <v>1.95</v>
      </c>
      <c r="Q36" s="252">
        <v>1.5500020000000001</v>
      </c>
      <c r="R36" s="252">
        <v>1.55</v>
      </c>
      <c r="S36" s="252">
        <v>1.3</v>
      </c>
      <c r="T36" s="252">
        <v>1.100007</v>
      </c>
      <c r="U36" s="252">
        <v>1.19</v>
      </c>
      <c r="V36" s="252">
        <v>1.3</v>
      </c>
      <c r="W36" s="252">
        <v>1.3</v>
      </c>
      <c r="X36" s="252">
        <v>1.35</v>
      </c>
      <c r="Y36" s="252">
        <v>1.45001</v>
      </c>
      <c r="Z36" s="252">
        <v>1.45</v>
      </c>
      <c r="AA36" s="252">
        <v>1.35</v>
      </c>
      <c r="AB36" s="252">
        <v>1.45</v>
      </c>
      <c r="AC36" s="252">
        <v>1.45</v>
      </c>
      <c r="AD36" s="252">
        <v>1.3603449999999999</v>
      </c>
      <c r="AE36" s="252">
        <v>1.25</v>
      </c>
      <c r="AF36" s="252">
        <v>1.05</v>
      </c>
      <c r="AG36" s="252">
        <v>0.92</v>
      </c>
      <c r="AH36" s="252">
        <v>0.95</v>
      </c>
      <c r="AI36" s="252">
        <v>0.99</v>
      </c>
      <c r="AJ36" s="252">
        <v>1</v>
      </c>
      <c r="AK36" s="252">
        <v>0.950345</v>
      </c>
      <c r="AL36" s="252">
        <v>1.05</v>
      </c>
      <c r="AM36" s="252">
        <v>2.0299999999999998</v>
      </c>
      <c r="AN36" s="252">
        <v>2.23</v>
      </c>
      <c r="AO36" s="252">
        <v>2.3250000000000002</v>
      </c>
      <c r="AP36" s="252">
        <v>2.2999999999999998</v>
      </c>
      <c r="AQ36" s="252">
        <v>2.16</v>
      </c>
      <c r="AR36" s="252">
        <v>1.915</v>
      </c>
      <c r="AS36" s="252">
        <v>1.9650000000000001</v>
      </c>
      <c r="AT36" s="252">
        <v>2</v>
      </c>
      <c r="AU36" s="252">
        <v>1.89</v>
      </c>
      <c r="AV36" s="252">
        <v>2.08</v>
      </c>
      <c r="AW36" s="252">
        <v>2.12</v>
      </c>
      <c r="AX36" s="252">
        <v>2.11</v>
      </c>
      <c r="AY36" s="252">
        <v>1.83</v>
      </c>
      <c r="AZ36" s="252">
        <v>1.93</v>
      </c>
      <c r="BA36" s="252">
        <v>1.980254</v>
      </c>
      <c r="BB36" s="252">
        <v>1.98</v>
      </c>
      <c r="BC36" s="252">
        <v>1.94</v>
      </c>
      <c r="BD36" s="252">
        <v>1.54</v>
      </c>
      <c r="BE36" s="409">
        <v>1.446</v>
      </c>
      <c r="BF36" s="409">
        <v>1.41</v>
      </c>
      <c r="BG36" s="409">
        <v>1.55</v>
      </c>
      <c r="BH36" s="409">
        <v>1.55</v>
      </c>
      <c r="BI36" s="409">
        <v>1.5202</v>
      </c>
      <c r="BJ36" s="409">
        <v>1.6532</v>
      </c>
      <c r="BK36" s="409">
        <v>1.7063999999999999</v>
      </c>
      <c r="BL36" s="409">
        <v>1.613</v>
      </c>
      <c r="BM36" s="409">
        <v>1.3582000000000001</v>
      </c>
      <c r="BN36" s="409">
        <v>1.3795999999999999</v>
      </c>
      <c r="BO36" s="409">
        <v>1.37876</v>
      </c>
      <c r="BP36" s="409">
        <v>1.3222</v>
      </c>
      <c r="BQ36" s="409">
        <v>1.1389800000000001</v>
      </c>
      <c r="BR36" s="409">
        <v>1.23566</v>
      </c>
      <c r="BS36" s="409">
        <v>1.2505999999999999</v>
      </c>
      <c r="BT36" s="409">
        <v>1.163</v>
      </c>
      <c r="BU36" s="409">
        <v>1.1546400000000001</v>
      </c>
      <c r="BV36" s="409">
        <v>1.25244</v>
      </c>
    </row>
    <row r="37" spans="1:74" ht="11.1" customHeight="1" x14ac:dyDescent="0.2">
      <c r="B37" s="173"/>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252"/>
      <c r="AZ37" s="252"/>
      <c r="BA37" s="409"/>
      <c r="BB37" s="409"/>
      <c r="BC37" s="409"/>
      <c r="BD37" s="409"/>
      <c r="BE37" s="409"/>
      <c r="BF37" s="409"/>
      <c r="BG37" s="409"/>
      <c r="BH37" s="409"/>
      <c r="BI37" s="409"/>
      <c r="BJ37" s="409"/>
      <c r="BK37" s="409"/>
      <c r="BL37" s="409"/>
      <c r="BM37" s="409"/>
      <c r="BN37" s="409"/>
      <c r="BO37" s="409"/>
      <c r="BP37" s="409"/>
      <c r="BQ37" s="409"/>
      <c r="BR37" s="409"/>
      <c r="BS37" s="409"/>
      <c r="BT37" s="409"/>
      <c r="BU37" s="409"/>
      <c r="BV37" s="409"/>
    </row>
    <row r="38" spans="1:74" ht="11.1" customHeight="1" x14ac:dyDescent="0.2">
      <c r="A38" s="162" t="s">
        <v>1123</v>
      </c>
      <c r="B38" s="174" t="s">
        <v>1124</v>
      </c>
      <c r="C38" s="253">
        <v>2.1938411289999999</v>
      </c>
      <c r="D38" s="253">
        <v>2.1581999999999999</v>
      </c>
      <c r="E38" s="253">
        <v>2.6052</v>
      </c>
      <c r="F38" s="253">
        <v>2.5312000000000001</v>
      </c>
      <c r="G38" s="253">
        <v>2.6012</v>
      </c>
      <c r="H38" s="253">
        <v>2.5962000000000001</v>
      </c>
      <c r="I38" s="253">
        <v>2.4462000000000002</v>
      </c>
      <c r="J38" s="253">
        <v>2.2559999999999998</v>
      </c>
      <c r="K38" s="253">
        <v>2.0606</v>
      </c>
      <c r="L38" s="253">
        <v>2.1301999999999999</v>
      </c>
      <c r="M38" s="253">
        <v>2.5497999999999998</v>
      </c>
      <c r="N38" s="253">
        <v>2.6095999999999999</v>
      </c>
      <c r="O38" s="253">
        <v>2.6509999999999998</v>
      </c>
      <c r="P38" s="253">
        <v>2.5939999999999999</v>
      </c>
      <c r="Q38" s="253">
        <v>2.4472354839000001</v>
      </c>
      <c r="R38" s="253">
        <v>2.3029999999999999</v>
      </c>
      <c r="S38" s="253">
        <v>2.758</v>
      </c>
      <c r="T38" s="253">
        <v>2.79</v>
      </c>
      <c r="U38" s="253">
        <v>2.75</v>
      </c>
      <c r="V38" s="253">
        <v>2.7512774194</v>
      </c>
      <c r="W38" s="253">
        <v>2.7290000000000001</v>
      </c>
      <c r="X38" s="253">
        <v>2.8432774194000001</v>
      </c>
      <c r="Y38" s="253">
        <v>2.7069899999999998</v>
      </c>
      <c r="Z38" s="253">
        <v>2.7911177418999999</v>
      </c>
      <c r="AA38" s="253">
        <v>1.881</v>
      </c>
      <c r="AB38" s="253">
        <v>2.153</v>
      </c>
      <c r="AC38" s="253">
        <v>2.2516287781000002</v>
      </c>
      <c r="AD38" s="253">
        <v>2.444</v>
      </c>
      <c r="AE38" s="253">
        <v>2.5842083653999999</v>
      </c>
      <c r="AF38" s="253">
        <v>2.2890162817999999</v>
      </c>
      <c r="AG38" s="253">
        <v>2.3178361189999999</v>
      </c>
      <c r="AH38" s="253">
        <v>2.4166677578</v>
      </c>
      <c r="AI38" s="253">
        <v>2.2935110802000001</v>
      </c>
      <c r="AJ38" s="253">
        <v>1.9973659694000001</v>
      </c>
      <c r="AK38" s="253">
        <v>1.9082323097</v>
      </c>
      <c r="AL38" s="253">
        <v>1.8971099866000001</v>
      </c>
      <c r="AM38" s="253">
        <v>1.814754467</v>
      </c>
      <c r="AN38" s="253">
        <v>1.7863269224</v>
      </c>
      <c r="AO38" s="253">
        <v>1.8379136531</v>
      </c>
      <c r="AP38" s="253">
        <v>1.8945145165999999</v>
      </c>
      <c r="AQ38" s="253">
        <v>1.5401293713999999</v>
      </c>
      <c r="AR38" s="253">
        <v>1.3697580777</v>
      </c>
      <c r="AS38" s="253">
        <v>1.1484004968999999</v>
      </c>
      <c r="AT38" s="253">
        <v>1.237056492</v>
      </c>
      <c r="AU38" s="253">
        <v>1.125</v>
      </c>
      <c r="AV38" s="253">
        <v>1.2250000000000001</v>
      </c>
      <c r="AW38" s="253">
        <v>1.2050000000000001</v>
      </c>
      <c r="AX38" s="253">
        <v>1.19</v>
      </c>
      <c r="AY38" s="253">
        <v>1.155</v>
      </c>
      <c r="AZ38" s="253">
        <v>1.23</v>
      </c>
      <c r="BA38" s="253">
        <v>1.2350000000000001</v>
      </c>
      <c r="BB38" s="253">
        <v>1.2350000000000001</v>
      </c>
      <c r="BC38" s="253">
        <v>1.39</v>
      </c>
      <c r="BD38" s="253">
        <v>1.65</v>
      </c>
      <c r="BE38" s="632" t="s">
        <v>1370</v>
      </c>
      <c r="BF38" s="632" t="s">
        <v>1370</v>
      </c>
      <c r="BG38" s="632" t="s">
        <v>1370</v>
      </c>
      <c r="BH38" s="632" t="s">
        <v>1370</v>
      </c>
      <c r="BI38" s="632" t="s">
        <v>1370</v>
      </c>
      <c r="BJ38" s="632" t="s">
        <v>1370</v>
      </c>
      <c r="BK38" s="632" t="s">
        <v>1370</v>
      </c>
      <c r="BL38" s="632" t="s">
        <v>1370</v>
      </c>
      <c r="BM38" s="632" t="s">
        <v>1370</v>
      </c>
      <c r="BN38" s="632" t="s">
        <v>1370</v>
      </c>
      <c r="BO38" s="632" t="s">
        <v>1370</v>
      </c>
      <c r="BP38" s="632" t="s">
        <v>1370</v>
      </c>
      <c r="BQ38" s="632" t="s">
        <v>1370</v>
      </c>
      <c r="BR38" s="632" t="s">
        <v>1370</v>
      </c>
      <c r="BS38" s="632" t="s">
        <v>1370</v>
      </c>
      <c r="BT38" s="632" t="s">
        <v>1370</v>
      </c>
      <c r="BU38" s="632" t="s">
        <v>1370</v>
      </c>
      <c r="BV38" s="632" t="s">
        <v>1370</v>
      </c>
    </row>
    <row r="39" spans="1:74" ht="11.1" customHeight="1" x14ac:dyDescent="0.2">
      <c r="B39" s="17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409"/>
      <c r="AZ39" s="409"/>
      <c r="BA39" s="409"/>
      <c r="BB39" s="409"/>
      <c r="BC39" s="409"/>
      <c r="BD39" s="252"/>
      <c r="BE39" s="252"/>
      <c r="BF39" s="252"/>
      <c r="BG39" s="409"/>
      <c r="BH39" s="252"/>
      <c r="BI39" s="409"/>
      <c r="BJ39" s="409"/>
      <c r="BK39" s="409"/>
      <c r="BL39" s="409"/>
      <c r="BM39" s="409"/>
      <c r="BN39" s="409"/>
      <c r="BO39" s="409"/>
      <c r="BP39" s="409"/>
      <c r="BQ39" s="409"/>
      <c r="BR39" s="409"/>
      <c r="BS39" s="409"/>
      <c r="BT39" s="409"/>
      <c r="BU39" s="409"/>
      <c r="BV39" s="409"/>
    </row>
    <row r="40" spans="1:74" ht="12" customHeight="1" x14ac:dyDescent="0.2">
      <c r="B40" s="818" t="s">
        <v>1100</v>
      </c>
      <c r="C40" s="800"/>
      <c r="D40" s="800"/>
      <c r="E40" s="800"/>
      <c r="F40" s="800"/>
      <c r="G40" s="800"/>
      <c r="H40" s="800"/>
      <c r="I40" s="800"/>
      <c r="J40" s="800"/>
      <c r="K40" s="800"/>
      <c r="L40" s="800"/>
      <c r="M40" s="800"/>
      <c r="N40" s="800"/>
      <c r="O40" s="800"/>
      <c r="P40" s="800"/>
      <c r="Q40" s="800"/>
    </row>
    <row r="41" spans="1:74" ht="24" customHeight="1" x14ac:dyDescent="0.2">
      <c r="B41" s="815" t="s">
        <v>1348</v>
      </c>
      <c r="C41" s="790"/>
      <c r="D41" s="790"/>
      <c r="E41" s="790"/>
      <c r="F41" s="790"/>
      <c r="G41" s="790"/>
      <c r="H41" s="790"/>
      <c r="I41" s="790"/>
      <c r="J41" s="790"/>
      <c r="K41" s="790"/>
      <c r="L41" s="790"/>
      <c r="M41" s="790"/>
      <c r="N41" s="790"/>
      <c r="O41" s="790"/>
      <c r="P41" s="790"/>
      <c r="Q41" s="786"/>
    </row>
    <row r="42" spans="1:74" ht="13.15" customHeight="1" x14ac:dyDescent="0.2">
      <c r="B42" s="819" t="s">
        <v>1250</v>
      </c>
      <c r="C42" s="786"/>
      <c r="D42" s="786"/>
      <c r="E42" s="786"/>
      <c r="F42" s="786"/>
      <c r="G42" s="786"/>
      <c r="H42" s="786"/>
      <c r="I42" s="786"/>
      <c r="J42" s="786"/>
      <c r="K42" s="786"/>
      <c r="L42" s="786"/>
      <c r="M42" s="786"/>
      <c r="N42" s="786"/>
      <c r="O42" s="786"/>
      <c r="P42" s="786"/>
      <c r="Q42" s="786"/>
    </row>
    <row r="43" spans="1:74" s="440" customFormat="1" ht="12" customHeight="1" x14ac:dyDescent="0.2">
      <c r="A43" s="441"/>
      <c r="B43" s="789" t="s">
        <v>1041</v>
      </c>
      <c r="C43" s="790"/>
      <c r="D43" s="790"/>
      <c r="E43" s="790"/>
      <c r="F43" s="790"/>
      <c r="G43" s="790"/>
      <c r="H43" s="790"/>
      <c r="I43" s="790"/>
      <c r="J43" s="790"/>
      <c r="K43" s="790"/>
      <c r="L43" s="790"/>
      <c r="M43" s="790"/>
      <c r="N43" s="790"/>
      <c r="O43" s="790"/>
      <c r="P43" s="790"/>
      <c r="Q43" s="786"/>
      <c r="AY43" s="536"/>
      <c r="AZ43" s="536"/>
      <c r="BA43" s="536"/>
      <c r="BB43" s="536"/>
      <c r="BC43" s="536"/>
      <c r="BD43" s="650"/>
      <c r="BE43" s="650"/>
      <c r="BF43" s="650"/>
      <c r="BG43" s="536"/>
      <c r="BH43" s="536"/>
      <c r="BI43" s="536"/>
      <c r="BJ43" s="536"/>
    </row>
    <row r="44" spans="1:74" s="440" customFormat="1" ht="14.1" customHeight="1" x14ac:dyDescent="0.2">
      <c r="A44" s="441"/>
      <c r="B44" s="814" t="s">
        <v>1064</v>
      </c>
      <c r="C44" s="786"/>
      <c r="D44" s="786"/>
      <c r="E44" s="786"/>
      <c r="F44" s="786"/>
      <c r="G44" s="786"/>
      <c r="H44" s="786"/>
      <c r="I44" s="786"/>
      <c r="J44" s="786"/>
      <c r="K44" s="786"/>
      <c r="L44" s="786"/>
      <c r="M44" s="786"/>
      <c r="N44" s="786"/>
      <c r="O44" s="786"/>
      <c r="P44" s="786"/>
      <c r="Q44" s="786"/>
      <c r="AY44" s="536"/>
      <c r="AZ44" s="536"/>
      <c r="BA44" s="536"/>
      <c r="BB44" s="536"/>
      <c r="BC44" s="536"/>
      <c r="BD44" s="650"/>
      <c r="BE44" s="650"/>
      <c r="BF44" s="650"/>
      <c r="BG44" s="536"/>
      <c r="BH44" s="536"/>
      <c r="BI44" s="536"/>
      <c r="BJ44" s="536"/>
    </row>
    <row r="45" spans="1:74" s="440" customFormat="1" ht="12" customHeight="1" x14ac:dyDescent="0.2">
      <c r="A45" s="441"/>
      <c r="B45" s="784" t="s">
        <v>1045</v>
      </c>
      <c r="C45" s="785"/>
      <c r="D45" s="785"/>
      <c r="E45" s="785"/>
      <c r="F45" s="785"/>
      <c r="G45" s="785"/>
      <c r="H45" s="785"/>
      <c r="I45" s="785"/>
      <c r="J45" s="785"/>
      <c r="K45" s="785"/>
      <c r="L45" s="785"/>
      <c r="M45" s="785"/>
      <c r="N45" s="785"/>
      <c r="O45" s="785"/>
      <c r="P45" s="785"/>
      <c r="Q45" s="786"/>
      <c r="AY45" s="536"/>
      <c r="AZ45" s="536"/>
      <c r="BA45" s="536"/>
      <c r="BB45" s="536"/>
      <c r="BC45" s="536"/>
      <c r="BD45" s="650"/>
      <c r="BE45" s="650"/>
      <c r="BF45" s="650"/>
      <c r="BG45" s="536"/>
      <c r="BH45" s="536"/>
      <c r="BI45" s="536"/>
      <c r="BJ45" s="536"/>
    </row>
    <row r="46" spans="1:74" s="440" customFormat="1" ht="12" customHeight="1" x14ac:dyDescent="0.2">
      <c r="A46" s="436"/>
      <c r="B46" s="806" t="s">
        <v>1147</v>
      </c>
      <c r="C46" s="786"/>
      <c r="D46" s="786"/>
      <c r="E46" s="786"/>
      <c r="F46" s="786"/>
      <c r="G46" s="786"/>
      <c r="H46" s="786"/>
      <c r="I46" s="786"/>
      <c r="J46" s="786"/>
      <c r="K46" s="786"/>
      <c r="L46" s="786"/>
      <c r="M46" s="786"/>
      <c r="N46" s="786"/>
      <c r="O46" s="786"/>
      <c r="P46" s="786"/>
      <c r="Q46" s="786"/>
      <c r="AY46" s="536"/>
      <c r="AZ46" s="536"/>
      <c r="BA46" s="536"/>
      <c r="BB46" s="536"/>
      <c r="BC46" s="536"/>
      <c r="BD46" s="650"/>
      <c r="BE46" s="650"/>
      <c r="BF46" s="650"/>
      <c r="BG46" s="536"/>
      <c r="BH46" s="536"/>
      <c r="BI46" s="536"/>
      <c r="BJ46" s="536"/>
    </row>
    <row r="47" spans="1:74" x14ac:dyDescent="0.2">
      <c r="BK47" s="411"/>
      <c r="BL47" s="411"/>
      <c r="BM47" s="411"/>
      <c r="BN47" s="411"/>
      <c r="BO47" s="411"/>
      <c r="BP47" s="411"/>
      <c r="BQ47" s="411"/>
      <c r="BR47" s="411"/>
      <c r="BS47" s="411"/>
      <c r="BT47" s="411"/>
      <c r="BU47" s="411"/>
      <c r="BV47" s="411"/>
    </row>
    <row r="48" spans="1:74" x14ac:dyDescent="0.2">
      <c r="BK48" s="411"/>
      <c r="BL48" s="411"/>
      <c r="BM48" s="411"/>
      <c r="BN48" s="411"/>
      <c r="BO48" s="411"/>
      <c r="BP48" s="411"/>
      <c r="BQ48" s="411"/>
      <c r="BR48" s="411"/>
      <c r="BS48" s="411"/>
      <c r="BT48" s="411"/>
      <c r="BU48" s="411"/>
      <c r="BV48" s="411"/>
    </row>
    <row r="49" spans="63:74" x14ac:dyDescent="0.2">
      <c r="BK49" s="411"/>
      <c r="BL49" s="411"/>
      <c r="BM49" s="411"/>
      <c r="BN49" s="411"/>
      <c r="BO49" s="411"/>
      <c r="BP49" s="411"/>
      <c r="BQ49" s="411"/>
      <c r="BR49" s="411"/>
      <c r="BS49" s="411"/>
      <c r="BT49" s="411"/>
      <c r="BU49" s="411"/>
      <c r="BV49" s="411"/>
    </row>
    <row r="50" spans="63:74" x14ac:dyDescent="0.2">
      <c r="BK50" s="411"/>
      <c r="BL50" s="411"/>
      <c r="BM50" s="411"/>
      <c r="BN50" s="411"/>
      <c r="BO50" s="411"/>
      <c r="BP50" s="411"/>
      <c r="BQ50" s="411"/>
      <c r="BR50" s="411"/>
      <c r="BS50" s="411"/>
      <c r="BT50" s="411"/>
      <c r="BU50" s="411"/>
      <c r="BV50" s="411"/>
    </row>
    <row r="51" spans="63:74" x14ac:dyDescent="0.2">
      <c r="BK51" s="411"/>
      <c r="BL51" s="411"/>
      <c r="BM51" s="411"/>
      <c r="BN51" s="411"/>
      <c r="BO51" s="411"/>
      <c r="BP51" s="411"/>
      <c r="BQ51" s="411"/>
      <c r="BR51" s="411"/>
      <c r="BS51" s="411"/>
      <c r="BT51" s="411"/>
      <c r="BU51" s="411"/>
      <c r="BV51" s="411"/>
    </row>
    <row r="52" spans="63:74" x14ac:dyDescent="0.2">
      <c r="BK52" s="411"/>
      <c r="BL52" s="411"/>
      <c r="BM52" s="411"/>
      <c r="BN52" s="411"/>
      <c r="BO52" s="411"/>
      <c r="BP52" s="411"/>
      <c r="BQ52" s="411"/>
      <c r="BR52" s="411"/>
      <c r="BS52" s="411"/>
      <c r="BT52" s="411"/>
      <c r="BU52" s="411"/>
      <c r="BV52" s="411"/>
    </row>
    <row r="53" spans="63:74" x14ac:dyDescent="0.2">
      <c r="BK53" s="411"/>
      <c r="BL53" s="411"/>
      <c r="BM53" s="411"/>
      <c r="BN53" s="411"/>
      <c r="BO53" s="411"/>
      <c r="BP53" s="411"/>
      <c r="BQ53" s="411"/>
      <c r="BR53" s="411"/>
      <c r="BS53" s="411"/>
      <c r="BT53" s="411"/>
      <c r="BU53" s="411"/>
      <c r="BV53" s="411"/>
    </row>
    <row r="54" spans="63:74" x14ac:dyDescent="0.2">
      <c r="BK54" s="411"/>
      <c r="BL54" s="411"/>
      <c r="BM54" s="411"/>
      <c r="BN54" s="411"/>
      <c r="BO54" s="411"/>
      <c r="BP54" s="411"/>
      <c r="BQ54" s="411"/>
      <c r="BR54" s="411"/>
      <c r="BS54" s="411"/>
      <c r="BT54" s="411"/>
      <c r="BU54" s="411"/>
      <c r="BV54" s="411"/>
    </row>
    <row r="55" spans="63:74" x14ac:dyDescent="0.2">
      <c r="BK55" s="411"/>
      <c r="BL55" s="411"/>
      <c r="BM55" s="411"/>
      <c r="BN55" s="411"/>
      <c r="BO55" s="411"/>
      <c r="BP55" s="411"/>
      <c r="BQ55" s="411"/>
      <c r="BR55" s="411"/>
      <c r="BS55" s="411"/>
      <c r="BT55" s="411"/>
      <c r="BU55" s="411"/>
      <c r="BV55" s="411"/>
    </row>
    <row r="56" spans="63:74" x14ac:dyDescent="0.2">
      <c r="BK56" s="411"/>
      <c r="BL56" s="411"/>
      <c r="BM56" s="411"/>
      <c r="BN56" s="411"/>
      <c r="BO56" s="411"/>
      <c r="BP56" s="411"/>
      <c r="BQ56" s="411"/>
      <c r="BR56" s="411"/>
      <c r="BS56" s="411"/>
      <c r="BT56" s="411"/>
      <c r="BU56" s="411"/>
      <c r="BV56" s="411"/>
    </row>
    <row r="57" spans="63:74" x14ac:dyDescent="0.2">
      <c r="BK57" s="411"/>
      <c r="BL57" s="411"/>
      <c r="BM57" s="411"/>
      <c r="BN57" s="411"/>
      <c r="BO57" s="411"/>
      <c r="BP57" s="411"/>
      <c r="BQ57" s="411"/>
      <c r="BR57" s="411"/>
      <c r="BS57" s="411"/>
      <c r="BT57" s="411"/>
      <c r="BU57" s="411"/>
      <c r="BV57" s="411"/>
    </row>
    <row r="58" spans="63:74" x14ac:dyDescent="0.2">
      <c r="BK58" s="411"/>
      <c r="BL58" s="411"/>
      <c r="BM58" s="411"/>
      <c r="BN58" s="411"/>
      <c r="BO58" s="411"/>
      <c r="BP58" s="411"/>
      <c r="BQ58" s="411"/>
      <c r="BR58" s="411"/>
      <c r="BS58" s="411"/>
      <c r="BT58" s="411"/>
      <c r="BU58" s="411"/>
      <c r="BV58" s="411"/>
    </row>
    <row r="59" spans="63:74" x14ac:dyDescent="0.2">
      <c r="BK59" s="411"/>
      <c r="BL59" s="411"/>
      <c r="BM59" s="411"/>
      <c r="BN59" s="411"/>
      <c r="BO59" s="411"/>
      <c r="BP59" s="411"/>
      <c r="BQ59" s="411"/>
      <c r="BR59" s="411"/>
      <c r="BS59" s="411"/>
      <c r="BT59" s="411"/>
      <c r="BU59" s="411"/>
      <c r="BV59" s="411"/>
    </row>
    <row r="60" spans="63:74" x14ac:dyDescent="0.2">
      <c r="BK60" s="411"/>
      <c r="BL60" s="411"/>
      <c r="BM60" s="411"/>
      <c r="BN60" s="411"/>
      <c r="BO60" s="411"/>
      <c r="BP60" s="411"/>
      <c r="BQ60" s="411"/>
      <c r="BR60" s="411"/>
      <c r="BS60" s="411"/>
      <c r="BT60" s="411"/>
      <c r="BU60" s="411"/>
      <c r="BV60" s="411"/>
    </row>
    <row r="61" spans="63:74" x14ac:dyDescent="0.2">
      <c r="BK61" s="411"/>
      <c r="BL61" s="411"/>
      <c r="BM61" s="411"/>
      <c r="BN61" s="411"/>
      <c r="BO61" s="411"/>
      <c r="BP61" s="411"/>
      <c r="BQ61" s="411"/>
      <c r="BR61" s="411"/>
      <c r="BS61" s="411"/>
      <c r="BT61" s="411"/>
      <c r="BU61" s="411"/>
      <c r="BV61" s="411"/>
    </row>
    <row r="62" spans="63:74" x14ac:dyDescent="0.2">
      <c r="BK62" s="411"/>
      <c r="BL62" s="411"/>
      <c r="BM62" s="411"/>
      <c r="BN62" s="411"/>
      <c r="BO62" s="411"/>
      <c r="BP62" s="411"/>
      <c r="BQ62" s="411"/>
      <c r="BR62" s="411"/>
      <c r="BS62" s="411"/>
      <c r="BT62" s="411"/>
      <c r="BU62" s="411"/>
      <c r="BV62" s="411"/>
    </row>
    <row r="63" spans="63:74" x14ac:dyDescent="0.2">
      <c r="BK63" s="411"/>
      <c r="BL63" s="411"/>
      <c r="BM63" s="411"/>
      <c r="BN63" s="411"/>
      <c r="BO63" s="411"/>
      <c r="BP63" s="411"/>
      <c r="BQ63" s="411"/>
      <c r="BR63" s="411"/>
      <c r="BS63" s="411"/>
      <c r="BT63" s="411"/>
      <c r="BU63" s="411"/>
      <c r="BV63" s="411"/>
    </row>
    <row r="64" spans="63: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sheetData>
  <mergeCells count="15">
    <mergeCell ref="A1:A2"/>
    <mergeCell ref="AM3:AX3"/>
    <mergeCell ref="AY3:BJ3"/>
    <mergeCell ref="BK3:BV3"/>
    <mergeCell ref="B1:AL1"/>
    <mergeCell ref="C3:N3"/>
    <mergeCell ref="O3:Z3"/>
    <mergeCell ref="AA3:AL3"/>
    <mergeCell ref="B46:Q46"/>
    <mergeCell ref="B40:Q40"/>
    <mergeCell ref="B43:Q43"/>
    <mergeCell ref="B44:Q44"/>
    <mergeCell ref="B45:Q45"/>
    <mergeCell ref="B41:Q41"/>
    <mergeCell ref="B42:Q42"/>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P5" activePane="bottomRight" state="frozen"/>
      <selection activeCell="BF63" sqref="BF63"/>
      <selection pane="topRight" activeCell="BF63" sqref="BF63"/>
      <selection pane="bottomLeft" activeCell="BF63" sqref="BF63"/>
      <selection pane="bottomRight" activeCell="BD6" sqref="BD6:BD43"/>
    </sheetView>
  </sheetViews>
  <sheetFormatPr defaultColWidth="8.5703125" defaultRowHeight="11.25" x14ac:dyDescent="0.2"/>
  <cols>
    <col min="1" max="1" width="11.5703125" style="162" customWidth="1"/>
    <col min="2" max="2" width="35.85546875" style="153" customWidth="1"/>
    <col min="3" max="50" width="6.5703125" style="153" customWidth="1"/>
    <col min="51" max="55" width="6.5703125" style="494" customWidth="1"/>
    <col min="56" max="58" width="6.5703125" style="645" customWidth="1"/>
    <col min="59" max="62" width="6.5703125" style="494" customWidth="1"/>
    <col min="63" max="74" width="6.5703125" style="153" customWidth="1"/>
    <col min="75" max="16384" width="8.5703125" style="153"/>
  </cols>
  <sheetData>
    <row r="1" spans="1:74" ht="12.75" customHeight="1" x14ac:dyDescent="0.2">
      <c r="A1" s="792" t="s">
        <v>995</v>
      </c>
      <c r="B1" s="820" t="s">
        <v>1150</v>
      </c>
      <c r="C1" s="820"/>
      <c r="D1" s="820"/>
      <c r="E1" s="820"/>
      <c r="F1" s="820"/>
      <c r="G1" s="820"/>
      <c r="H1" s="820"/>
      <c r="I1" s="820"/>
      <c r="J1" s="820"/>
      <c r="K1" s="820"/>
      <c r="L1" s="820"/>
      <c r="M1" s="820"/>
      <c r="N1" s="820"/>
      <c r="O1" s="820"/>
      <c r="P1" s="820"/>
      <c r="Q1" s="820"/>
      <c r="R1" s="820"/>
      <c r="S1" s="820"/>
      <c r="T1" s="820"/>
      <c r="U1" s="820"/>
      <c r="V1" s="820"/>
      <c r="W1" s="820"/>
      <c r="X1" s="820"/>
      <c r="Y1" s="820"/>
      <c r="Z1" s="820"/>
      <c r="AA1" s="820"/>
      <c r="AB1" s="820"/>
      <c r="AC1" s="820"/>
      <c r="AD1" s="820"/>
      <c r="AE1" s="820"/>
      <c r="AF1" s="820"/>
      <c r="AG1" s="820"/>
      <c r="AH1" s="820"/>
      <c r="AI1" s="820"/>
      <c r="AJ1" s="820"/>
      <c r="AK1" s="820"/>
      <c r="AL1" s="820"/>
      <c r="AM1" s="820"/>
      <c r="AN1" s="820"/>
      <c r="AO1" s="820"/>
      <c r="AP1" s="820"/>
      <c r="AQ1" s="820"/>
      <c r="AR1" s="820"/>
      <c r="AS1" s="820"/>
      <c r="AT1" s="820"/>
      <c r="AU1" s="820"/>
      <c r="AV1" s="820"/>
      <c r="AW1" s="820"/>
      <c r="AX1" s="820"/>
      <c r="AY1" s="820"/>
      <c r="AZ1" s="820"/>
      <c r="BA1" s="820"/>
      <c r="BB1" s="820"/>
      <c r="BC1" s="820"/>
      <c r="BD1" s="820"/>
      <c r="BE1" s="820"/>
      <c r="BF1" s="820"/>
      <c r="BG1" s="820"/>
      <c r="BH1" s="820"/>
      <c r="BI1" s="820"/>
      <c r="BJ1" s="820"/>
      <c r="BK1" s="820"/>
      <c r="BL1" s="820"/>
      <c r="BM1" s="820"/>
      <c r="BN1" s="820"/>
      <c r="BO1" s="820"/>
      <c r="BP1" s="820"/>
      <c r="BQ1" s="820"/>
      <c r="BR1" s="820"/>
      <c r="BS1" s="820"/>
      <c r="BT1" s="820"/>
      <c r="BU1" s="820"/>
      <c r="BV1" s="820"/>
    </row>
    <row r="2" spans="1:74" ht="12.75" customHeight="1" x14ac:dyDescent="0.2">
      <c r="A2" s="793"/>
      <c r="B2" s="541" t="str">
        <f>"U.S. Energy Information Administration  |  Short-Term Energy Outlook  - "&amp;Dates!D1</f>
        <v>U.S. Energy Information Administration  |  Short-Term Energy Outlook  - July 2018</v>
      </c>
      <c r="C2" s="542"/>
      <c r="D2" s="542"/>
      <c r="E2" s="542"/>
      <c r="F2" s="542"/>
      <c r="G2" s="542"/>
      <c r="H2" s="542"/>
      <c r="I2" s="618"/>
      <c r="J2" s="619"/>
      <c r="K2" s="619"/>
      <c r="L2" s="619"/>
      <c r="M2" s="619"/>
      <c r="N2" s="619"/>
      <c r="O2" s="619"/>
      <c r="P2" s="619"/>
      <c r="Q2" s="619"/>
      <c r="R2" s="619"/>
      <c r="S2" s="619"/>
      <c r="T2" s="619"/>
      <c r="U2" s="619"/>
      <c r="V2" s="619"/>
      <c r="W2" s="619"/>
      <c r="X2" s="619"/>
      <c r="Y2" s="619"/>
      <c r="Z2" s="619"/>
      <c r="AA2" s="619"/>
      <c r="AB2" s="619"/>
      <c r="AC2" s="619"/>
      <c r="AD2" s="619"/>
      <c r="AE2" s="619"/>
      <c r="AF2" s="619"/>
      <c r="AG2" s="619"/>
      <c r="AH2" s="619"/>
      <c r="AI2" s="619"/>
      <c r="AJ2" s="619"/>
      <c r="AK2" s="619"/>
      <c r="AL2" s="619"/>
      <c r="AM2" s="620"/>
      <c r="AN2" s="620"/>
      <c r="AO2" s="620"/>
      <c r="AP2" s="620"/>
      <c r="AQ2" s="620"/>
      <c r="AR2" s="620"/>
      <c r="AS2" s="620"/>
      <c r="AT2" s="620"/>
      <c r="AU2" s="620"/>
      <c r="AV2" s="620"/>
      <c r="AW2" s="620"/>
      <c r="AX2" s="620"/>
      <c r="AY2" s="621"/>
      <c r="AZ2" s="621"/>
      <c r="BA2" s="621"/>
      <c r="BB2" s="621"/>
      <c r="BC2" s="621"/>
      <c r="BD2" s="658"/>
      <c r="BE2" s="658"/>
      <c r="BF2" s="658"/>
      <c r="BG2" s="621"/>
      <c r="BH2" s="621"/>
      <c r="BI2" s="621"/>
      <c r="BJ2" s="621"/>
      <c r="BK2" s="620"/>
      <c r="BL2" s="620"/>
      <c r="BM2" s="620"/>
      <c r="BN2" s="620"/>
      <c r="BO2" s="620"/>
      <c r="BP2" s="620"/>
      <c r="BQ2" s="620"/>
      <c r="BR2" s="620"/>
      <c r="BS2" s="620"/>
      <c r="BT2" s="620"/>
      <c r="BU2" s="620"/>
      <c r="BV2" s="622"/>
    </row>
    <row r="3" spans="1:74" ht="12.75" x14ac:dyDescent="0.2">
      <c r="B3" s="475"/>
      <c r="C3" s="801">
        <f>Dates!D3</f>
        <v>2014</v>
      </c>
      <c r="D3" s="797"/>
      <c r="E3" s="797"/>
      <c r="F3" s="797"/>
      <c r="G3" s="797"/>
      <c r="H3" s="797"/>
      <c r="I3" s="797"/>
      <c r="J3" s="797"/>
      <c r="K3" s="797"/>
      <c r="L3" s="797"/>
      <c r="M3" s="797"/>
      <c r="N3" s="798"/>
      <c r="O3" s="801">
        <f>C3+1</f>
        <v>2015</v>
      </c>
      <c r="P3" s="802"/>
      <c r="Q3" s="802"/>
      <c r="R3" s="802"/>
      <c r="S3" s="802"/>
      <c r="T3" s="802"/>
      <c r="U3" s="802"/>
      <c r="V3" s="802"/>
      <c r="W3" s="802"/>
      <c r="X3" s="797"/>
      <c r="Y3" s="797"/>
      <c r="Z3" s="798"/>
      <c r="AA3" s="794">
        <f>O3+1</f>
        <v>2016</v>
      </c>
      <c r="AB3" s="797"/>
      <c r="AC3" s="797"/>
      <c r="AD3" s="797"/>
      <c r="AE3" s="797"/>
      <c r="AF3" s="797"/>
      <c r="AG3" s="797"/>
      <c r="AH3" s="797"/>
      <c r="AI3" s="797"/>
      <c r="AJ3" s="797"/>
      <c r="AK3" s="797"/>
      <c r="AL3" s="798"/>
      <c r="AM3" s="794">
        <f>AA3+1</f>
        <v>2017</v>
      </c>
      <c r="AN3" s="797"/>
      <c r="AO3" s="797"/>
      <c r="AP3" s="797"/>
      <c r="AQ3" s="797"/>
      <c r="AR3" s="797"/>
      <c r="AS3" s="797"/>
      <c r="AT3" s="797"/>
      <c r="AU3" s="797"/>
      <c r="AV3" s="797"/>
      <c r="AW3" s="797"/>
      <c r="AX3" s="798"/>
      <c r="AY3" s="794">
        <f>AM3+1</f>
        <v>2018</v>
      </c>
      <c r="AZ3" s="795"/>
      <c r="BA3" s="795"/>
      <c r="BB3" s="795"/>
      <c r="BC3" s="795"/>
      <c r="BD3" s="795"/>
      <c r="BE3" s="795"/>
      <c r="BF3" s="795"/>
      <c r="BG3" s="795"/>
      <c r="BH3" s="795"/>
      <c r="BI3" s="795"/>
      <c r="BJ3" s="796"/>
      <c r="BK3" s="794">
        <f>AY3+1</f>
        <v>2019</v>
      </c>
      <c r="BL3" s="797"/>
      <c r="BM3" s="797"/>
      <c r="BN3" s="797"/>
      <c r="BO3" s="797"/>
      <c r="BP3" s="797"/>
      <c r="BQ3" s="797"/>
      <c r="BR3" s="797"/>
      <c r="BS3" s="797"/>
      <c r="BT3" s="797"/>
      <c r="BU3" s="797"/>
      <c r="BV3" s="798"/>
    </row>
    <row r="4" spans="1:74" x14ac:dyDescent="0.2">
      <c r="B4" s="476"/>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Y5" s="153"/>
      <c r="BG5" s="645"/>
      <c r="BH5" s="645"/>
      <c r="BI5" s="645"/>
    </row>
    <row r="6" spans="1:74" ht="11.1" customHeight="1" x14ac:dyDescent="0.2">
      <c r="A6" s="162" t="s">
        <v>734</v>
      </c>
      <c r="B6" s="172" t="s">
        <v>248</v>
      </c>
      <c r="C6" s="252">
        <v>23.47613355</v>
      </c>
      <c r="D6" s="252">
        <v>23.464678665000001</v>
      </c>
      <c r="E6" s="252">
        <v>22.822776356999999</v>
      </c>
      <c r="F6" s="252">
        <v>23.142217142</v>
      </c>
      <c r="G6" s="252">
        <v>22.936665808000001</v>
      </c>
      <c r="H6" s="252">
        <v>23.274776474999999</v>
      </c>
      <c r="I6" s="252">
        <v>23.818482162999999</v>
      </c>
      <c r="J6" s="252">
        <v>23.734982840000001</v>
      </c>
      <c r="K6" s="252">
        <v>23.702177807999998</v>
      </c>
      <c r="L6" s="252">
        <v>24.181971323999999</v>
      </c>
      <c r="M6" s="252">
        <v>23.715465141999999</v>
      </c>
      <c r="N6" s="252">
        <v>23.992158357000001</v>
      </c>
      <c r="O6" s="252">
        <v>23.608942677000002</v>
      </c>
      <c r="P6" s="252">
        <v>24.120278286000001</v>
      </c>
      <c r="Q6" s="252">
        <v>23.585285613</v>
      </c>
      <c r="R6" s="252">
        <v>23.462363332999999</v>
      </c>
      <c r="S6" s="252">
        <v>23.568748484</v>
      </c>
      <c r="T6" s="252">
        <v>24.228480000000001</v>
      </c>
      <c r="U6" s="252">
        <v>24.665948676999999</v>
      </c>
      <c r="V6" s="252">
        <v>24.398420258000002</v>
      </c>
      <c r="W6" s="252">
        <v>23.924464333</v>
      </c>
      <c r="X6" s="252">
        <v>23.946894322999999</v>
      </c>
      <c r="Y6" s="252">
        <v>23.480266332999999</v>
      </c>
      <c r="Z6" s="252">
        <v>24.062442097000002</v>
      </c>
      <c r="AA6" s="252">
        <v>23.470501607999999</v>
      </c>
      <c r="AB6" s="252">
        <v>24.248618515</v>
      </c>
      <c r="AC6" s="252">
        <v>24.115967124000001</v>
      </c>
      <c r="AD6" s="252">
        <v>23.588878296000001</v>
      </c>
      <c r="AE6" s="252">
        <v>23.641402995</v>
      </c>
      <c r="AF6" s="252">
        <v>24.322491963000001</v>
      </c>
      <c r="AG6" s="252">
        <v>24.192197318000002</v>
      </c>
      <c r="AH6" s="252">
        <v>24.863643897999999</v>
      </c>
      <c r="AI6" s="252">
        <v>24.191244962999999</v>
      </c>
      <c r="AJ6" s="252">
        <v>23.973838866000001</v>
      </c>
      <c r="AK6" s="252">
        <v>24.048886963000001</v>
      </c>
      <c r="AL6" s="252">
        <v>24.578593091999998</v>
      </c>
      <c r="AM6" s="252">
        <v>23.491987006999999</v>
      </c>
      <c r="AN6" s="252">
        <v>23.494957587999998</v>
      </c>
      <c r="AO6" s="252">
        <v>24.416392781999999</v>
      </c>
      <c r="AP6" s="252">
        <v>23.651198255000001</v>
      </c>
      <c r="AQ6" s="252">
        <v>24.459206975000001</v>
      </c>
      <c r="AR6" s="252">
        <v>24.944890255000001</v>
      </c>
      <c r="AS6" s="252">
        <v>24.409905942999998</v>
      </c>
      <c r="AT6" s="252">
        <v>24.627904523000002</v>
      </c>
      <c r="AU6" s="252">
        <v>23.941145588000001</v>
      </c>
      <c r="AV6" s="252">
        <v>24.155513265</v>
      </c>
      <c r="AW6" s="252">
        <v>24.735054921</v>
      </c>
      <c r="AX6" s="252">
        <v>24.430348846000001</v>
      </c>
      <c r="AY6" s="252">
        <v>24.678006237999998</v>
      </c>
      <c r="AZ6" s="252">
        <v>23.918947209999999</v>
      </c>
      <c r="BA6" s="252">
        <v>24.806458430999999</v>
      </c>
      <c r="BB6" s="252">
        <v>24.093046610999998</v>
      </c>
      <c r="BC6" s="252">
        <v>24.522561367000002</v>
      </c>
      <c r="BD6" s="252">
        <v>24.702336076000002</v>
      </c>
      <c r="BE6" s="409">
        <v>24.808665870999999</v>
      </c>
      <c r="BF6" s="409">
        <v>25.155136280000001</v>
      </c>
      <c r="BG6" s="409">
        <v>24.577487574999999</v>
      </c>
      <c r="BH6" s="409">
        <v>24.882880089</v>
      </c>
      <c r="BI6" s="409">
        <v>24.679711309000002</v>
      </c>
      <c r="BJ6" s="409">
        <v>24.989007339</v>
      </c>
      <c r="BK6" s="409">
        <v>24.395014887999999</v>
      </c>
      <c r="BL6" s="409">
        <v>24.571402636999998</v>
      </c>
      <c r="BM6" s="409">
        <v>24.746984743999999</v>
      </c>
      <c r="BN6" s="409">
        <v>24.328876091000001</v>
      </c>
      <c r="BO6" s="409">
        <v>24.671514109</v>
      </c>
      <c r="BP6" s="409">
        <v>25.208206523000001</v>
      </c>
      <c r="BQ6" s="409">
        <v>25.361645255999999</v>
      </c>
      <c r="BR6" s="409">
        <v>25.594784481000001</v>
      </c>
      <c r="BS6" s="409">
        <v>25.134578084000001</v>
      </c>
      <c r="BT6" s="409">
        <v>25.364228199999999</v>
      </c>
      <c r="BU6" s="409">
        <v>25.138610504999999</v>
      </c>
      <c r="BV6" s="409">
        <v>25.569654733</v>
      </c>
    </row>
    <row r="7" spans="1:74" ht="11.1" customHeight="1" x14ac:dyDescent="0.2">
      <c r="A7" s="162" t="s">
        <v>295</v>
      </c>
      <c r="B7" s="173" t="s">
        <v>356</v>
      </c>
      <c r="C7" s="252">
        <v>2.3832258065</v>
      </c>
      <c r="D7" s="252">
        <v>2.4930714286</v>
      </c>
      <c r="E7" s="252">
        <v>2.3077096774000001</v>
      </c>
      <c r="F7" s="252">
        <v>2.2266666666999999</v>
      </c>
      <c r="G7" s="252">
        <v>2.2973548387</v>
      </c>
      <c r="H7" s="252">
        <v>2.3770333333</v>
      </c>
      <c r="I7" s="252">
        <v>2.4491935483999998</v>
      </c>
      <c r="J7" s="252">
        <v>2.3631935484</v>
      </c>
      <c r="K7" s="252">
        <v>2.4566333333000001</v>
      </c>
      <c r="L7" s="252">
        <v>2.4058064516000002</v>
      </c>
      <c r="M7" s="252">
        <v>2.3457666666999999</v>
      </c>
      <c r="N7" s="252">
        <v>2.4033548386999999</v>
      </c>
      <c r="O7" s="252">
        <v>2.4103225805999999</v>
      </c>
      <c r="P7" s="252">
        <v>2.4914999999999998</v>
      </c>
      <c r="Q7" s="252">
        <v>2.3060645161000002</v>
      </c>
      <c r="R7" s="252">
        <v>2.2477</v>
      </c>
      <c r="S7" s="252">
        <v>2.2884516128999999</v>
      </c>
      <c r="T7" s="252">
        <v>2.3588666667</v>
      </c>
      <c r="U7" s="252">
        <v>2.4081935483999999</v>
      </c>
      <c r="V7" s="252">
        <v>2.4240967742000001</v>
      </c>
      <c r="W7" s="252">
        <v>2.4264000000000001</v>
      </c>
      <c r="X7" s="252">
        <v>2.4084838710000001</v>
      </c>
      <c r="Y7" s="252">
        <v>2.3714333333000002</v>
      </c>
      <c r="Z7" s="252">
        <v>2.3352258065</v>
      </c>
      <c r="AA7" s="252">
        <v>2.3703870968</v>
      </c>
      <c r="AB7" s="252">
        <v>2.3283103448000002</v>
      </c>
      <c r="AC7" s="252">
        <v>2.3037096774000001</v>
      </c>
      <c r="AD7" s="252">
        <v>2.2578</v>
      </c>
      <c r="AE7" s="252">
        <v>2.3045483871000001</v>
      </c>
      <c r="AF7" s="252">
        <v>2.3891666667</v>
      </c>
      <c r="AG7" s="252">
        <v>2.4013225806</v>
      </c>
      <c r="AH7" s="252">
        <v>2.5317741935</v>
      </c>
      <c r="AI7" s="252">
        <v>2.4546333332999999</v>
      </c>
      <c r="AJ7" s="252">
        <v>2.3469354838999998</v>
      </c>
      <c r="AK7" s="252">
        <v>2.3862666667000001</v>
      </c>
      <c r="AL7" s="252">
        <v>2.4670000000000001</v>
      </c>
      <c r="AM7" s="252">
        <v>2.3503548386999999</v>
      </c>
      <c r="AN7" s="252">
        <v>2.3244285713999999</v>
      </c>
      <c r="AO7" s="252">
        <v>2.3759999999999999</v>
      </c>
      <c r="AP7" s="252">
        <v>2.1592333333</v>
      </c>
      <c r="AQ7" s="252">
        <v>2.4125483871000002</v>
      </c>
      <c r="AR7" s="252">
        <v>2.4370333333</v>
      </c>
      <c r="AS7" s="252">
        <v>2.4646451613</v>
      </c>
      <c r="AT7" s="252">
        <v>2.5607741934999999</v>
      </c>
      <c r="AU7" s="252">
        <v>2.4753666666999998</v>
      </c>
      <c r="AV7" s="252">
        <v>2.4818064515999998</v>
      </c>
      <c r="AW7" s="252">
        <v>2.5630999999999999</v>
      </c>
      <c r="AX7" s="252">
        <v>2.4522258065</v>
      </c>
      <c r="AY7" s="252">
        <v>2.3373225806</v>
      </c>
      <c r="AZ7" s="252">
        <v>2.3520714286</v>
      </c>
      <c r="BA7" s="252">
        <v>2.2423548386999999</v>
      </c>
      <c r="BB7" s="252">
        <v>2.249023072</v>
      </c>
      <c r="BC7" s="252">
        <v>2.3282644879999999</v>
      </c>
      <c r="BD7" s="252">
        <v>2.4190415879999998</v>
      </c>
      <c r="BE7" s="409">
        <v>2.4314680439999998</v>
      </c>
      <c r="BF7" s="409">
        <v>2.471462662</v>
      </c>
      <c r="BG7" s="409">
        <v>2.4326661970000001</v>
      </c>
      <c r="BH7" s="409">
        <v>2.4095675280000002</v>
      </c>
      <c r="BI7" s="409">
        <v>2.4492397220000002</v>
      </c>
      <c r="BJ7" s="409">
        <v>2.4194097029999999</v>
      </c>
      <c r="BK7" s="409">
        <v>2.352753689</v>
      </c>
      <c r="BL7" s="409">
        <v>2.4587718270000001</v>
      </c>
      <c r="BM7" s="409">
        <v>2.3783314820000001</v>
      </c>
      <c r="BN7" s="409">
        <v>2.249023072</v>
      </c>
      <c r="BO7" s="409">
        <v>2.3282644879999999</v>
      </c>
      <c r="BP7" s="409">
        <v>2.4190415879999998</v>
      </c>
      <c r="BQ7" s="409">
        <v>2.4314680439999998</v>
      </c>
      <c r="BR7" s="409">
        <v>2.471462662</v>
      </c>
      <c r="BS7" s="409">
        <v>2.4326661970000001</v>
      </c>
      <c r="BT7" s="409">
        <v>2.4095675280000002</v>
      </c>
      <c r="BU7" s="409">
        <v>2.4492397220000002</v>
      </c>
      <c r="BV7" s="409">
        <v>2.4194097029999999</v>
      </c>
    </row>
    <row r="8" spans="1:74" ht="11.1" customHeight="1" x14ac:dyDescent="0.2">
      <c r="A8" s="162" t="s">
        <v>735</v>
      </c>
      <c r="B8" s="173" t="s">
        <v>357</v>
      </c>
      <c r="C8" s="252">
        <v>1.9897419354999999</v>
      </c>
      <c r="D8" s="252">
        <v>2.0473214286000001</v>
      </c>
      <c r="E8" s="252">
        <v>2.050483871</v>
      </c>
      <c r="F8" s="252">
        <v>2.0694666666999999</v>
      </c>
      <c r="G8" s="252">
        <v>2.0576451613</v>
      </c>
      <c r="H8" s="252">
        <v>2.0193333333000001</v>
      </c>
      <c r="I8" s="252">
        <v>2.1042258065000001</v>
      </c>
      <c r="J8" s="252">
        <v>1.9859354839000001</v>
      </c>
      <c r="K8" s="252">
        <v>1.9978666667</v>
      </c>
      <c r="L8" s="252">
        <v>2.0592580644999998</v>
      </c>
      <c r="M8" s="252">
        <v>1.9891666667000001</v>
      </c>
      <c r="N8" s="252">
        <v>2.1038387097000002</v>
      </c>
      <c r="O8" s="252">
        <v>1.9283870968000001</v>
      </c>
      <c r="P8" s="252">
        <v>1.9554642857</v>
      </c>
      <c r="Q8" s="252">
        <v>1.9303870968000001</v>
      </c>
      <c r="R8" s="252">
        <v>1.9545333332999999</v>
      </c>
      <c r="S8" s="252">
        <v>1.955483871</v>
      </c>
      <c r="T8" s="252">
        <v>2.0076333332999998</v>
      </c>
      <c r="U8" s="252">
        <v>2.1145161290000001</v>
      </c>
      <c r="V8" s="252">
        <v>2.0259354839000001</v>
      </c>
      <c r="W8" s="252">
        <v>2.0566333333000002</v>
      </c>
      <c r="X8" s="252">
        <v>2.0388064516000002</v>
      </c>
      <c r="Y8" s="252">
        <v>1.9724999999999999</v>
      </c>
      <c r="Z8" s="252">
        <v>2.1291612902999999</v>
      </c>
      <c r="AA8" s="252">
        <v>2.0271935484000001</v>
      </c>
      <c r="AB8" s="252">
        <v>2.0635862069000002</v>
      </c>
      <c r="AC8" s="252">
        <v>2.0739354839000002</v>
      </c>
      <c r="AD8" s="252">
        <v>1.9807333332999999</v>
      </c>
      <c r="AE8" s="252">
        <v>1.9985806451999999</v>
      </c>
      <c r="AF8" s="252">
        <v>2.0770333333000002</v>
      </c>
      <c r="AG8" s="252">
        <v>2.0050967742000001</v>
      </c>
      <c r="AH8" s="252">
        <v>2.0469677419000001</v>
      </c>
      <c r="AI8" s="252">
        <v>1.9696666667</v>
      </c>
      <c r="AJ8" s="252">
        <v>1.9666774194000001</v>
      </c>
      <c r="AK8" s="252">
        <v>1.9936333333</v>
      </c>
      <c r="AL8" s="252">
        <v>2.1175161290000002</v>
      </c>
      <c r="AM8" s="252">
        <v>1.8873225806</v>
      </c>
      <c r="AN8" s="252">
        <v>2.0010714286</v>
      </c>
      <c r="AO8" s="252">
        <v>1.9827741935000001</v>
      </c>
      <c r="AP8" s="252">
        <v>1.9251333333</v>
      </c>
      <c r="AQ8" s="252">
        <v>1.9970000000000001</v>
      </c>
      <c r="AR8" s="252">
        <v>2.0033333333000001</v>
      </c>
      <c r="AS8" s="252">
        <v>1.9147741935</v>
      </c>
      <c r="AT8" s="252">
        <v>1.8959677419000001</v>
      </c>
      <c r="AU8" s="252">
        <v>1.8747333333</v>
      </c>
      <c r="AV8" s="252">
        <v>1.8569032258</v>
      </c>
      <c r="AW8" s="252">
        <v>1.8833333333</v>
      </c>
      <c r="AX8" s="252">
        <v>1.8858064515999999</v>
      </c>
      <c r="AY8" s="252">
        <v>1.8686451612999999</v>
      </c>
      <c r="AZ8" s="252">
        <v>1.9367142856999999</v>
      </c>
      <c r="BA8" s="252">
        <v>1.9803870967999999</v>
      </c>
      <c r="BB8" s="252">
        <v>1.892371043</v>
      </c>
      <c r="BC8" s="252">
        <v>1.8865600600000001</v>
      </c>
      <c r="BD8" s="252">
        <v>1.9301369450000001</v>
      </c>
      <c r="BE8" s="409">
        <v>1.930872331</v>
      </c>
      <c r="BF8" s="409">
        <v>1.9308281220000001</v>
      </c>
      <c r="BG8" s="409">
        <v>1.8466858820000001</v>
      </c>
      <c r="BH8" s="409">
        <v>1.9233270650000001</v>
      </c>
      <c r="BI8" s="409">
        <v>1.886466091</v>
      </c>
      <c r="BJ8" s="409">
        <v>1.99728214</v>
      </c>
      <c r="BK8" s="409">
        <v>1.878155703</v>
      </c>
      <c r="BL8" s="409">
        <v>1.9321953140000001</v>
      </c>
      <c r="BM8" s="409">
        <v>1.9125777660000001</v>
      </c>
      <c r="BN8" s="409">
        <v>1.9176775230000001</v>
      </c>
      <c r="BO8" s="409">
        <v>1.908284125</v>
      </c>
      <c r="BP8" s="409">
        <v>1.9492394390000001</v>
      </c>
      <c r="BQ8" s="409">
        <v>1.9473417159999999</v>
      </c>
      <c r="BR8" s="409">
        <v>1.945096323</v>
      </c>
      <c r="BS8" s="409">
        <v>1.8583063909999999</v>
      </c>
      <c r="BT8" s="409">
        <v>1.934435176</v>
      </c>
      <c r="BU8" s="409">
        <v>1.8963052869999999</v>
      </c>
      <c r="BV8" s="409">
        <v>2.007849534</v>
      </c>
    </row>
    <row r="9" spans="1:74" ht="11.1" customHeight="1" x14ac:dyDescent="0.2">
      <c r="A9" s="162" t="s">
        <v>293</v>
      </c>
      <c r="B9" s="173" t="s">
        <v>358</v>
      </c>
      <c r="C9" s="252">
        <v>19.094940000000001</v>
      </c>
      <c r="D9" s="252">
        <v>18.916060000000002</v>
      </c>
      <c r="E9" s="252">
        <v>18.456357000000001</v>
      </c>
      <c r="F9" s="252">
        <v>18.837858000000001</v>
      </c>
      <c r="G9" s="252">
        <v>18.573440000000002</v>
      </c>
      <c r="H9" s="252">
        <v>18.870183999999998</v>
      </c>
      <c r="I9" s="252">
        <v>19.256837000000001</v>
      </c>
      <c r="J9" s="252">
        <v>19.377628000000001</v>
      </c>
      <c r="K9" s="252">
        <v>19.239452</v>
      </c>
      <c r="L9" s="252">
        <v>19.708680999999999</v>
      </c>
      <c r="M9" s="252">
        <v>19.372305999999998</v>
      </c>
      <c r="N9" s="252">
        <v>19.476738999999998</v>
      </c>
      <c r="O9" s="252">
        <v>19.261333</v>
      </c>
      <c r="P9" s="252">
        <v>19.664414000000001</v>
      </c>
      <c r="Q9" s="252">
        <v>19.339934</v>
      </c>
      <c r="R9" s="252">
        <v>19.25123</v>
      </c>
      <c r="S9" s="252">
        <v>19.315912999999998</v>
      </c>
      <c r="T9" s="252">
        <v>19.853079999999999</v>
      </c>
      <c r="U9" s="252">
        <v>20.134339000000001</v>
      </c>
      <c r="V9" s="252">
        <v>19.939488000000001</v>
      </c>
      <c r="W9" s="252">
        <v>19.432531000000001</v>
      </c>
      <c r="X9" s="252">
        <v>19.490704000000001</v>
      </c>
      <c r="Y9" s="252">
        <v>19.127433</v>
      </c>
      <c r="Z9" s="252">
        <v>19.589155000000002</v>
      </c>
      <c r="AA9" s="252">
        <v>19.062802999999999</v>
      </c>
      <c r="AB9" s="252">
        <v>19.846603999999999</v>
      </c>
      <c r="AC9" s="252">
        <v>19.728204000000002</v>
      </c>
      <c r="AD9" s="252">
        <v>19.340226999999999</v>
      </c>
      <c r="AE9" s="252">
        <v>19.328156</v>
      </c>
      <c r="AF9" s="252">
        <v>19.846174000000001</v>
      </c>
      <c r="AG9" s="252">
        <v>19.775659999999998</v>
      </c>
      <c r="AH9" s="252">
        <v>20.274784</v>
      </c>
      <c r="AI9" s="252">
        <v>19.756827000000001</v>
      </c>
      <c r="AJ9" s="252">
        <v>19.650107999999999</v>
      </c>
      <c r="AK9" s="252">
        <v>19.658868999999999</v>
      </c>
      <c r="AL9" s="252">
        <v>19.983958999999999</v>
      </c>
      <c r="AM9" s="252">
        <v>19.243898000000002</v>
      </c>
      <c r="AN9" s="252">
        <v>19.159046</v>
      </c>
      <c r="AO9" s="252">
        <v>20.047207</v>
      </c>
      <c r="AP9" s="252">
        <v>19.556419999999999</v>
      </c>
      <c r="AQ9" s="252">
        <v>20.039247</v>
      </c>
      <c r="AR9" s="252">
        <v>20.494112000000001</v>
      </c>
      <c r="AS9" s="252">
        <v>20.020074999999999</v>
      </c>
      <c r="AT9" s="252">
        <v>20.160751000000001</v>
      </c>
      <c r="AU9" s="252">
        <v>19.580634</v>
      </c>
      <c r="AV9" s="252">
        <v>19.806391999999999</v>
      </c>
      <c r="AW9" s="252">
        <v>20.278210000000001</v>
      </c>
      <c r="AX9" s="252">
        <v>20.081904999999999</v>
      </c>
      <c r="AY9" s="252">
        <v>20.461323</v>
      </c>
      <c r="AZ9" s="252">
        <v>19.619446</v>
      </c>
      <c r="BA9" s="252">
        <v>20.573001000000001</v>
      </c>
      <c r="BB9" s="252">
        <v>19.940937000000002</v>
      </c>
      <c r="BC9" s="252">
        <v>20.297021322999999</v>
      </c>
      <c r="BD9" s="252">
        <v>20.342442046999999</v>
      </c>
      <c r="BE9" s="409">
        <v>20.43561</v>
      </c>
      <c r="BF9" s="409">
        <v>20.74213</v>
      </c>
      <c r="BG9" s="409">
        <v>20.287420000000001</v>
      </c>
      <c r="BH9" s="409">
        <v>20.539269999999998</v>
      </c>
      <c r="BI9" s="409">
        <v>20.333290000000002</v>
      </c>
      <c r="BJ9" s="409">
        <v>20.561599999999999</v>
      </c>
      <c r="BK9" s="409">
        <v>20.153390000000002</v>
      </c>
      <c r="BL9" s="409">
        <v>20.169720000000002</v>
      </c>
      <c r="BM9" s="409">
        <v>20.445360000000001</v>
      </c>
      <c r="BN9" s="409">
        <v>20.15146</v>
      </c>
      <c r="BO9" s="409">
        <v>20.424250000000001</v>
      </c>
      <c r="BP9" s="409">
        <v>20.82921</v>
      </c>
      <c r="BQ9" s="409">
        <v>20.97212</v>
      </c>
      <c r="BR9" s="409">
        <v>21.16751</v>
      </c>
      <c r="BS9" s="409">
        <v>20.832889999999999</v>
      </c>
      <c r="BT9" s="409">
        <v>21.009509999999999</v>
      </c>
      <c r="BU9" s="409">
        <v>20.782350000000001</v>
      </c>
      <c r="BV9" s="409">
        <v>21.131679999999999</v>
      </c>
    </row>
    <row r="10" spans="1:74" ht="11.1" customHeight="1" x14ac:dyDescent="0.2">
      <c r="AY10" s="153"/>
      <c r="AZ10" s="153"/>
      <c r="BA10" s="153"/>
      <c r="BB10" s="153"/>
      <c r="BC10" s="153"/>
      <c r="BD10" s="153"/>
      <c r="BE10" s="153"/>
      <c r="BF10" s="153"/>
      <c r="BG10" s="153"/>
      <c r="BH10" s="153"/>
      <c r="BI10" s="153"/>
      <c r="BJ10" s="153"/>
    </row>
    <row r="11" spans="1:74" ht="11.1" customHeight="1" x14ac:dyDescent="0.2">
      <c r="A11" s="162" t="s">
        <v>736</v>
      </c>
      <c r="B11" s="172" t="s">
        <v>513</v>
      </c>
      <c r="C11" s="252">
        <v>6.8679774882000002</v>
      </c>
      <c r="D11" s="252">
        <v>7.2168676478</v>
      </c>
      <c r="E11" s="252">
        <v>7.1336927621999999</v>
      </c>
      <c r="F11" s="252">
        <v>7.3391827518000001</v>
      </c>
      <c r="G11" s="252">
        <v>7.1527156062000001</v>
      </c>
      <c r="H11" s="252">
        <v>7.1913532103</v>
      </c>
      <c r="I11" s="252">
        <v>7.2900117228000001</v>
      </c>
      <c r="J11" s="252">
        <v>7.3093329900999997</v>
      </c>
      <c r="K11" s="252">
        <v>7.4299206157000004</v>
      </c>
      <c r="L11" s="252">
        <v>7.3191141908999997</v>
      </c>
      <c r="M11" s="252">
        <v>7.1058171025999997</v>
      </c>
      <c r="N11" s="252">
        <v>7.4114706498</v>
      </c>
      <c r="O11" s="252">
        <v>6.8494166849000004</v>
      </c>
      <c r="P11" s="252">
        <v>7.0103971806000001</v>
      </c>
      <c r="Q11" s="252">
        <v>7.1098261113000003</v>
      </c>
      <c r="R11" s="252">
        <v>7.1864058376999997</v>
      </c>
      <c r="S11" s="252">
        <v>6.9099302085999996</v>
      </c>
      <c r="T11" s="252">
        <v>7.1456415260000004</v>
      </c>
      <c r="U11" s="252">
        <v>7.1515228661999997</v>
      </c>
      <c r="V11" s="252">
        <v>7.0460185747999997</v>
      </c>
      <c r="W11" s="252">
        <v>7.1429968701000002</v>
      </c>
      <c r="X11" s="252">
        <v>7.1334673581999999</v>
      </c>
      <c r="Y11" s="252">
        <v>6.9501715449999999</v>
      </c>
      <c r="Z11" s="252">
        <v>7.0798102532999998</v>
      </c>
      <c r="AA11" s="252">
        <v>6.7560802453999997</v>
      </c>
      <c r="AB11" s="252">
        <v>7.0280787435000001</v>
      </c>
      <c r="AC11" s="252">
        <v>6.9689146997</v>
      </c>
      <c r="AD11" s="252">
        <v>7.0509610780000003</v>
      </c>
      <c r="AE11" s="252">
        <v>6.9321532167999997</v>
      </c>
      <c r="AF11" s="252">
        <v>7.0948369746999997</v>
      </c>
      <c r="AG11" s="252">
        <v>7.0557047409000004</v>
      </c>
      <c r="AH11" s="252">
        <v>7.0944176331</v>
      </c>
      <c r="AI11" s="252">
        <v>7.0952705526999997</v>
      </c>
      <c r="AJ11" s="252">
        <v>6.9403088602</v>
      </c>
      <c r="AK11" s="252">
        <v>6.9449660770000001</v>
      </c>
      <c r="AL11" s="252">
        <v>7.1374322424000001</v>
      </c>
      <c r="AM11" s="252">
        <v>6.8002484964000001</v>
      </c>
      <c r="AN11" s="252">
        <v>7.0321364006999998</v>
      </c>
      <c r="AO11" s="252">
        <v>7.0225987075000003</v>
      </c>
      <c r="AP11" s="252">
        <v>6.9979628983</v>
      </c>
      <c r="AQ11" s="252">
        <v>6.949932531</v>
      </c>
      <c r="AR11" s="252">
        <v>7.0869160420000004</v>
      </c>
      <c r="AS11" s="252">
        <v>7.0780075864000001</v>
      </c>
      <c r="AT11" s="252">
        <v>7.1267105003999998</v>
      </c>
      <c r="AU11" s="252">
        <v>7.0600455066999999</v>
      </c>
      <c r="AV11" s="252">
        <v>7.0348916277000004</v>
      </c>
      <c r="AW11" s="252">
        <v>6.9681108027000001</v>
      </c>
      <c r="AX11" s="252">
        <v>7.0540476034999999</v>
      </c>
      <c r="AY11" s="252">
        <v>6.6544134435000002</v>
      </c>
      <c r="AZ11" s="252">
        <v>6.8780933139</v>
      </c>
      <c r="BA11" s="252">
        <v>6.8618079823000002</v>
      </c>
      <c r="BB11" s="252">
        <v>6.9431390549999996</v>
      </c>
      <c r="BC11" s="252">
        <v>6.8782193810000001</v>
      </c>
      <c r="BD11" s="252">
        <v>7.026697993</v>
      </c>
      <c r="BE11" s="409">
        <v>7.028880021</v>
      </c>
      <c r="BF11" s="409">
        <v>7.0863945040000003</v>
      </c>
      <c r="BG11" s="409">
        <v>7.0733102849999998</v>
      </c>
      <c r="BH11" s="409">
        <v>7.0655188190000002</v>
      </c>
      <c r="BI11" s="409">
        <v>7.0142989829999998</v>
      </c>
      <c r="BJ11" s="409">
        <v>7.1145327610000004</v>
      </c>
      <c r="BK11" s="409">
        <v>6.6517035990000002</v>
      </c>
      <c r="BL11" s="409">
        <v>6.9240713429999996</v>
      </c>
      <c r="BM11" s="409">
        <v>6.9084117950000001</v>
      </c>
      <c r="BN11" s="409">
        <v>7.0057784070000002</v>
      </c>
      <c r="BO11" s="409">
        <v>6.9443036649999996</v>
      </c>
      <c r="BP11" s="409">
        <v>7.0948639480000004</v>
      </c>
      <c r="BQ11" s="409">
        <v>7.104745007</v>
      </c>
      <c r="BR11" s="409">
        <v>7.1715508200000002</v>
      </c>
      <c r="BS11" s="409">
        <v>7.158744606</v>
      </c>
      <c r="BT11" s="409">
        <v>7.1564763390000001</v>
      </c>
      <c r="BU11" s="409">
        <v>7.1097382800000002</v>
      </c>
      <c r="BV11" s="409">
        <v>7.2098330690000001</v>
      </c>
    </row>
    <row r="12" spans="1:74" ht="11.1" customHeight="1" x14ac:dyDescent="0.2">
      <c r="A12" s="162" t="s">
        <v>737</v>
      </c>
      <c r="B12" s="173" t="s">
        <v>360</v>
      </c>
      <c r="C12" s="252">
        <v>2.9412579450999998</v>
      </c>
      <c r="D12" s="252">
        <v>3.1365373222000001</v>
      </c>
      <c r="E12" s="252">
        <v>3.0999016512000002</v>
      </c>
      <c r="F12" s="252">
        <v>3.1547996416999999</v>
      </c>
      <c r="G12" s="252">
        <v>3.1275367081000001</v>
      </c>
      <c r="H12" s="252">
        <v>3.0341996491000001</v>
      </c>
      <c r="I12" s="252">
        <v>3.1440156558000001</v>
      </c>
      <c r="J12" s="252">
        <v>3.2077353328</v>
      </c>
      <c r="K12" s="252">
        <v>3.3012838792000001</v>
      </c>
      <c r="L12" s="252">
        <v>3.3560798992</v>
      </c>
      <c r="M12" s="252">
        <v>3.147457051</v>
      </c>
      <c r="N12" s="252">
        <v>3.2271836899999999</v>
      </c>
      <c r="O12" s="252">
        <v>2.9761947615</v>
      </c>
      <c r="P12" s="252">
        <v>3.0597182256000002</v>
      </c>
      <c r="Q12" s="252">
        <v>3.1564680683000002</v>
      </c>
      <c r="R12" s="252">
        <v>3.1096265741</v>
      </c>
      <c r="S12" s="252">
        <v>2.9697085523000002</v>
      </c>
      <c r="T12" s="252">
        <v>3.1299861107</v>
      </c>
      <c r="U12" s="252">
        <v>3.1144444701</v>
      </c>
      <c r="V12" s="252">
        <v>3.0874391581</v>
      </c>
      <c r="W12" s="252">
        <v>3.1541533414999998</v>
      </c>
      <c r="X12" s="252">
        <v>3.1820762341000002</v>
      </c>
      <c r="Y12" s="252">
        <v>3.0021783370000001</v>
      </c>
      <c r="Z12" s="252">
        <v>3.1009125872999999</v>
      </c>
      <c r="AA12" s="252">
        <v>2.8103515030000001</v>
      </c>
      <c r="AB12" s="252">
        <v>3.0128852629999998</v>
      </c>
      <c r="AC12" s="252">
        <v>3.0256010990000002</v>
      </c>
      <c r="AD12" s="252">
        <v>3.0200108559999999</v>
      </c>
      <c r="AE12" s="252">
        <v>2.9453096730000001</v>
      </c>
      <c r="AF12" s="252">
        <v>3.0279137989999998</v>
      </c>
      <c r="AG12" s="252">
        <v>2.98867576</v>
      </c>
      <c r="AH12" s="252">
        <v>3.0752405679999999</v>
      </c>
      <c r="AI12" s="252">
        <v>3.1109660799999999</v>
      </c>
      <c r="AJ12" s="252">
        <v>2.990745832</v>
      </c>
      <c r="AK12" s="252">
        <v>2.9756981649999998</v>
      </c>
      <c r="AL12" s="252">
        <v>3.0217742869999999</v>
      </c>
      <c r="AM12" s="252">
        <v>2.896216269</v>
      </c>
      <c r="AN12" s="252">
        <v>3.0650333270000001</v>
      </c>
      <c r="AO12" s="252">
        <v>3.09086302</v>
      </c>
      <c r="AP12" s="252">
        <v>3.0172082769999999</v>
      </c>
      <c r="AQ12" s="252">
        <v>2.9843549399999998</v>
      </c>
      <c r="AR12" s="252">
        <v>3.0412122240000001</v>
      </c>
      <c r="AS12" s="252">
        <v>3.0358917550000002</v>
      </c>
      <c r="AT12" s="252">
        <v>3.1162884160000002</v>
      </c>
      <c r="AU12" s="252">
        <v>3.1249299530000001</v>
      </c>
      <c r="AV12" s="252">
        <v>3.147256719</v>
      </c>
      <c r="AW12" s="252">
        <v>3.081795375</v>
      </c>
      <c r="AX12" s="252">
        <v>3.0821834610000001</v>
      </c>
      <c r="AY12" s="252">
        <v>2.8912129700000002</v>
      </c>
      <c r="AZ12" s="252">
        <v>3.0538691830000002</v>
      </c>
      <c r="BA12" s="252">
        <v>3.0708634309999998</v>
      </c>
      <c r="BB12" s="252">
        <v>3.0767233799999998</v>
      </c>
      <c r="BC12" s="252">
        <v>3.0451434129999999</v>
      </c>
      <c r="BD12" s="252">
        <v>3.1059518210000001</v>
      </c>
      <c r="BE12" s="409">
        <v>3.1037666019999999</v>
      </c>
      <c r="BF12" s="409">
        <v>3.1898844089999998</v>
      </c>
      <c r="BG12" s="409">
        <v>3.2032109270000002</v>
      </c>
      <c r="BH12" s="409">
        <v>3.231151745</v>
      </c>
      <c r="BI12" s="409">
        <v>3.1698995089999999</v>
      </c>
      <c r="BJ12" s="409">
        <v>3.176625617</v>
      </c>
      <c r="BK12" s="409">
        <v>2.9397932369999999</v>
      </c>
      <c r="BL12" s="409">
        <v>3.1126703610000002</v>
      </c>
      <c r="BM12" s="409">
        <v>3.1356884850000002</v>
      </c>
      <c r="BN12" s="409">
        <v>3.146734339</v>
      </c>
      <c r="BO12" s="409">
        <v>3.1188454750000001</v>
      </c>
      <c r="BP12" s="409">
        <v>3.1850919059999998</v>
      </c>
      <c r="BQ12" s="409">
        <v>3.186211847</v>
      </c>
      <c r="BR12" s="409">
        <v>3.277279729</v>
      </c>
      <c r="BS12" s="409">
        <v>3.2931788179999999</v>
      </c>
      <c r="BT12" s="409">
        <v>3.3234971619999998</v>
      </c>
      <c r="BU12" s="409">
        <v>3.2618354049999998</v>
      </c>
      <c r="BV12" s="409">
        <v>3.2692894149999998</v>
      </c>
    </row>
    <row r="13" spans="1:74" ht="11.1" customHeight="1" x14ac:dyDescent="0.2">
      <c r="AY13" s="153"/>
      <c r="AZ13" s="153"/>
      <c r="BA13" s="153"/>
      <c r="BB13" s="153"/>
      <c r="BC13" s="153"/>
      <c r="BD13" s="153"/>
      <c r="BE13" s="153"/>
      <c r="BF13" s="153"/>
      <c r="BG13" s="153"/>
      <c r="BH13" s="153"/>
      <c r="BI13" s="153"/>
      <c r="BJ13" s="153"/>
    </row>
    <row r="14" spans="1:74" ht="11.1" customHeight="1" x14ac:dyDescent="0.2">
      <c r="A14" s="162" t="s">
        <v>738</v>
      </c>
      <c r="B14" s="172" t="s">
        <v>514</v>
      </c>
      <c r="C14" s="252">
        <v>13.250739360000001</v>
      </c>
      <c r="D14" s="252">
        <v>13.983575908000001</v>
      </c>
      <c r="E14" s="252">
        <v>13.921409976</v>
      </c>
      <c r="F14" s="252">
        <v>14.143000888</v>
      </c>
      <c r="G14" s="252">
        <v>13.878304977000001</v>
      </c>
      <c r="H14" s="252">
        <v>14.336525099999999</v>
      </c>
      <c r="I14" s="252">
        <v>14.72304432</v>
      </c>
      <c r="J14" s="252">
        <v>14.271261214000001</v>
      </c>
      <c r="K14" s="252">
        <v>14.774285053</v>
      </c>
      <c r="L14" s="252">
        <v>14.679561219</v>
      </c>
      <c r="M14" s="252">
        <v>13.76668364</v>
      </c>
      <c r="N14" s="252">
        <v>14.056009790999999</v>
      </c>
      <c r="O14" s="252">
        <v>13.680724443000001</v>
      </c>
      <c r="P14" s="252">
        <v>14.57860483</v>
      </c>
      <c r="Q14" s="252">
        <v>14.214000199999999</v>
      </c>
      <c r="R14" s="252">
        <v>14.390188242000001</v>
      </c>
      <c r="S14" s="252">
        <v>13.79103447</v>
      </c>
      <c r="T14" s="252">
        <v>14.726095043999999</v>
      </c>
      <c r="U14" s="252">
        <v>14.909198909000001</v>
      </c>
      <c r="V14" s="252">
        <v>14.711537719000001</v>
      </c>
      <c r="W14" s="252">
        <v>15.160347604</v>
      </c>
      <c r="X14" s="252">
        <v>14.614342603000001</v>
      </c>
      <c r="Y14" s="252">
        <v>14.237643801999999</v>
      </c>
      <c r="Z14" s="252">
        <v>14.600349526</v>
      </c>
      <c r="AA14" s="252">
        <v>13.601305671</v>
      </c>
      <c r="AB14" s="252">
        <v>14.574196438</v>
      </c>
      <c r="AC14" s="252">
        <v>14.624118229</v>
      </c>
      <c r="AD14" s="252">
        <v>14.695772286</v>
      </c>
      <c r="AE14" s="252">
        <v>14.313977614000001</v>
      </c>
      <c r="AF14" s="252">
        <v>14.747590591</v>
      </c>
      <c r="AG14" s="252">
        <v>14.759555919</v>
      </c>
      <c r="AH14" s="252">
        <v>15.291515522999999</v>
      </c>
      <c r="AI14" s="252">
        <v>15.263318221</v>
      </c>
      <c r="AJ14" s="252">
        <v>15.008203332000001</v>
      </c>
      <c r="AK14" s="252">
        <v>14.794888368000001</v>
      </c>
      <c r="AL14" s="252">
        <v>14.776083303</v>
      </c>
      <c r="AM14" s="252">
        <v>14.206398503999999</v>
      </c>
      <c r="AN14" s="252">
        <v>14.606197251999999</v>
      </c>
      <c r="AO14" s="252">
        <v>14.819130899999999</v>
      </c>
      <c r="AP14" s="252">
        <v>14.539837565999999</v>
      </c>
      <c r="AQ14" s="252">
        <v>14.919054759</v>
      </c>
      <c r="AR14" s="252">
        <v>15.433571322000001</v>
      </c>
      <c r="AS14" s="252">
        <v>15.330523602</v>
      </c>
      <c r="AT14" s="252">
        <v>15.265037685999999</v>
      </c>
      <c r="AU14" s="252">
        <v>15.696992538</v>
      </c>
      <c r="AV14" s="252">
        <v>15.229900015</v>
      </c>
      <c r="AW14" s="252">
        <v>15.285755634999999</v>
      </c>
      <c r="AX14" s="252">
        <v>14.892637602000001</v>
      </c>
      <c r="AY14" s="252">
        <v>14.068693974</v>
      </c>
      <c r="AZ14" s="252">
        <v>15.330992778000001</v>
      </c>
      <c r="BA14" s="252">
        <v>15.038697372</v>
      </c>
      <c r="BB14" s="252">
        <v>15.005955092000001</v>
      </c>
      <c r="BC14" s="252">
        <v>14.777521783999999</v>
      </c>
      <c r="BD14" s="252">
        <v>15.305746079</v>
      </c>
      <c r="BE14" s="409">
        <v>15.463817828</v>
      </c>
      <c r="BF14" s="409">
        <v>15.285328169</v>
      </c>
      <c r="BG14" s="409">
        <v>15.765449052999999</v>
      </c>
      <c r="BH14" s="409">
        <v>15.54577647</v>
      </c>
      <c r="BI14" s="409">
        <v>15.167063446</v>
      </c>
      <c r="BJ14" s="409">
        <v>14.923348303999999</v>
      </c>
      <c r="BK14" s="409">
        <v>14.334240572000001</v>
      </c>
      <c r="BL14" s="409">
        <v>15.283997535999999</v>
      </c>
      <c r="BM14" s="409">
        <v>15.033444147000001</v>
      </c>
      <c r="BN14" s="409">
        <v>15.061787261999999</v>
      </c>
      <c r="BO14" s="409">
        <v>14.836590543</v>
      </c>
      <c r="BP14" s="409">
        <v>15.374086591999999</v>
      </c>
      <c r="BQ14" s="409">
        <v>15.580381302999999</v>
      </c>
      <c r="BR14" s="409">
        <v>15.399901006</v>
      </c>
      <c r="BS14" s="409">
        <v>15.887382655</v>
      </c>
      <c r="BT14" s="409">
        <v>15.654711617</v>
      </c>
      <c r="BU14" s="409">
        <v>15.268749615999999</v>
      </c>
      <c r="BV14" s="409">
        <v>15.023195497</v>
      </c>
    </row>
    <row r="15" spans="1:74" ht="11.1" customHeight="1" x14ac:dyDescent="0.2">
      <c r="AY15" s="153"/>
      <c r="AZ15" s="153"/>
      <c r="BA15" s="153"/>
      <c r="BB15" s="153"/>
      <c r="BC15" s="153"/>
      <c r="BD15" s="153"/>
      <c r="BE15" s="153"/>
      <c r="BF15" s="153"/>
      <c r="BG15" s="153"/>
      <c r="BH15" s="153"/>
      <c r="BI15" s="153"/>
      <c r="BJ15" s="153"/>
    </row>
    <row r="16" spans="1:74" ht="11.1" customHeight="1" x14ac:dyDescent="0.2">
      <c r="A16" s="162" t="s">
        <v>739</v>
      </c>
      <c r="B16" s="172" t="s">
        <v>1145</v>
      </c>
      <c r="C16" s="252">
        <v>4.3629696651999996</v>
      </c>
      <c r="D16" s="252">
        <v>4.5999000075999996</v>
      </c>
      <c r="E16" s="252">
        <v>4.5207194688000003</v>
      </c>
      <c r="F16" s="252">
        <v>4.3992898348000002</v>
      </c>
      <c r="G16" s="252">
        <v>4.8306805441999998</v>
      </c>
      <c r="H16" s="252">
        <v>4.9315413230000003</v>
      </c>
      <c r="I16" s="252">
        <v>4.9224607814999999</v>
      </c>
      <c r="J16" s="252">
        <v>5.0962637782</v>
      </c>
      <c r="K16" s="252">
        <v>5.0192523525999997</v>
      </c>
      <c r="L16" s="252">
        <v>4.8694888871000002</v>
      </c>
      <c r="M16" s="252">
        <v>4.8994439142999999</v>
      </c>
      <c r="N16" s="252">
        <v>4.9106629734</v>
      </c>
      <c r="O16" s="252">
        <v>4.2581676957000001</v>
      </c>
      <c r="P16" s="252">
        <v>4.5484109049999999</v>
      </c>
      <c r="Q16" s="252">
        <v>4.3129209989000001</v>
      </c>
      <c r="R16" s="252">
        <v>4.5538293585999998</v>
      </c>
      <c r="S16" s="252">
        <v>4.6693894615999998</v>
      </c>
      <c r="T16" s="252">
        <v>4.8159347843999996</v>
      </c>
      <c r="U16" s="252">
        <v>4.8865166447000004</v>
      </c>
      <c r="V16" s="252">
        <v>4.9541478059999999</v>
      </c>
      <c r="W16" s="252">
        <v>4.6897496959999998</v>
      </c>
      <c r="X16" s="252">
        <v>4.7019810869000001</v>
      </c>
      <c r="Y16" s="252">
        <v>4.7383901892000004</v>
      </c>
      <c r="Z16" s="252">
        <v>4.8051141711999996</v>
      </c>
      <c r="AA16" s="252">
        <v>4.6288140693999997</v>
      </c>
      <c r="AB16" s="252">
        <v>4.8441530355999998</v>
      </c>
      <c r="AC16" s="252">
        <v>4.6816078231000002</v>
      </c>
      <c r="AD16" s="252">
        <v>4.4822597770000003</v>
      </c>
      <c r="AE16" s="252">
        <v>4.5330783101999996</v>
      </c>
      <c r="AF16" s="252">
        <v>4.7652906103000001</v>
      </c>
      <c r="AG16" s="252">
        <v>4.9441599528999998</v>
      </c>
      <c r="AH16" s="252">
        <v>5.0842131925</v>
      </c>
      <c r="AI16" s="252">
        <v>4.8529852736999999</v>
      </c>
      <c r="AJ16" s="252">
        <v>4.8763659482000001</v>
      </c>
      <c r="AK16" s="252">
        <v>4.9337504843</v>
      </c>
      <c r="AL16" s="252">
        <v>5.0113826288999999</v>
      </c>
      <c r="AM16" s="252">
        <v>4.8420319890999997</v>
      </c>
      <c r="AN16" s="252">
        <v>4.8128696670000002</v>
      </c>
      <c r="AO16" s="252">
        <v>4.6485087260000002</v>
      </c>
      <c r="AP16" s="252">
        <v>4.565392675</v>
      </c>
      <c r="AQ16" s="252">
        <v>4.7557564631</v>
      </c>
      <c r="AR16" s="252">
        <v>4.9588353837000003</v>
      </c>
      <c r="AS16" s="252">
        <v>5.0160067363999996</v>
      </c>
      <c r="AT16" s="252">
        <v>5.1293131217000001</v>
      </c>
      <c r="AU16" s="252">
        <v>4.9358127429999996</v>
      </c>
      <c r="AV16" s="252">
        <v>4.8547335987000002</v>
      </c>
      <c r="AW16" s="252">
        <v>4.9099737902999996</v>
      </c>
      <c r="AX16" s="252">
        <v>4.9291659148999996</v>
      </c>
      <c r="AY16" s="252">
        <v>4.7559175145000001</v>
      </c>
      <c r="AZ16" s="252">
        <v>4.9045325324000002</v>
      </c>
      <c r="BA16" s="252">
        <v>4.7361749066999996</v>
      </c>
      <c r="BB16" s="252">
        <v>4.6584055639999997</v>
      </c>
      <c r="BC16" s="252">
        <v>4.8509424689999996</v>
      </c>
      <c r="BD16" s="252">
        <v>5.0553966480000003</v>
      </c>
      <c r="BE16" s="409">
        <v>5.1170847659999996</v>
      </c>
      <c r="BF16" s="409">
        <v>5.2272216079999998</v>
      </c>
      <c r="BG16" s="409">
        <v>5.0390111549999999</v>
      </c>
      <c r="BH16" s="409">
        <v>4.9563419709999996</v>
      </c>
      <c r="BI16" s="409">
        <v>5.016040566</v>
      </c>
      <c r="BJ16" s="409">
        <v>5.03305676</v>
      </c>
      <c r="BK16" s="409">
        <v>4.817217093</v>
      </c>
      <c r="BL16" s="409">
        <v>4.9678952269999996</v>
      </c>
      <c r="BM16" s="409">
        <v>4.7975682700000002</v>
      </c>
      <c r="BN16" s="409">
        <v>4.7116519300000004</v>
      </c>
      <c r="BO16" s="409">
        <v>4.9068406910000002</v>
      </c>
      <c r="BP16" s="409">
        <v>5.1140238279999997</v>
      </c>
      <c r="BQ16" s="409">
        <v>5.1759750249999996</v>
      </c>
      <c r="BR16" s="409">
        <v>5.2876570039999997</v>
      </c>
      <c r="BS16" s="409">
        <v>5.0968472890000003</v>
      </c>
      <c r="BT16" s="409">
        <v>5.0131265730000001</v>
      </c>
      <c r="BU16" s="409">
        <v>5.0736001460000004</v>
      </c>
      <c r="BV16" s="409">
        <v>5.0907485079999999</v>
      </c>
    </row>
    <row r="17" spans="1:74" ht="11.1" customHeight="1" x14ac:dyDescent="0.2">
      <c r="A17" s="162" t="s">
        <v>740</v>
      </c>
      <c r="B17" s="173" t="s">
        <v>501</v>
      </c>
      <c r="C17" s="252">
        <v>3.2989422833000002</v>
      </c>
      <c r="D17" s="252">
        <v>3.5194273541999999</v>
      </c>
      <c r="E17" s="252">
        <v>3.4201421963</v>
      </c>
      <c r="F17" s="252">
        <v>3.2655037106</v>
      </c>
      <c r="G17" s="252">
        <v>3.6851763416000001</v>
      </c>
      <c r="H17" s="252">
        <v>3.7638842510999999</v>
      </c>
      <c r="I17" s="252">
        <v>3.7358994012000002</v>
      </c>
      <c r="J17" s="252">
        <v>3.9130693709000002</v>
      </c>
      <c r="K17" s="252">
        <v>3.8373451562000001</v>
      </c>
      <c r="L17" s="252">
        <v>3.5923728050000001</v>
      </c>
      <c r="M17" s="252">
        <v>3.6368196216999999</v>
      </c>
      <c r="N17" s="252">
        <v>3.7007119206999999</v>
      </c>
      <c r="O17" s="252">
        <v>3.1932551948999999</v>
      </c>
      <c r="P17" s="252">
        <v>3.4550840583000002</v>
      </c>
      <c r="Q17" s="252">
        <v>3.2272478454</v>
      </c>
      <c r="R17" s="252">
        <v>3.4135504916000001</v>
      </c>
      <c r="S17" s="252">
        <v>3.5332230115000001</v>
      </c>
      <c r="T17" s="252">
        <v>3.6809083760000001</v>
      </c>
      <c r="U17" s="252">
        <v>3.7199413771000001</v>
      </c>
      <c r="V17" s="252">
        <v>3.7830732724999998</v>
      </c>
      <c r="W17" s="252">
        <v>3.5306486791</v>
      </c>
      <c r="X17" s="252">
        <v>3.4354874452000002</v>
      </c>
      <c r="Y17" s="252">
        <v>3.5367250541000002</v>
      </c>
      <c r="Z17" s="252">
        <v>3.6330192192999999</v>
      </c>
      <c r="AA17" s="252">
        <v>3.4667424169999999</v>
      </c>
      <c r="AB17" s="252">
        <v>3.6907760079999998</v>
      </c>
      <c r="AC17" s="252">
        <v>3.5493611390000002</v>
      </c>
      <c r="AD17" s="252">
        <v>3.344152459</v>
      </c>
      <c r="AE17" s="252">
        <v>3.4042027579999998</v>
      </c>
      <c r="AF17" s="252">
        <v>3.6356804309999999</v>
      </c>
      <c r="AG17" s="252">
        <v>3.7380102229999999</v>
      </c>
      <c r="AH17" s="252">
        <v>3.8924518930000001</v>
      </c>
      <c r="AI17" s="252">
        <v>3.6507040169999998</v>
      </c>
      <c r="AJ17" s="252">
        <v>3.681617073</v>
      </c>
      <c r="AK17" s="252">
        <v>3.7418932659999999</v>
      </c>
      <c r="AL17" s="252">
        <v>3.8107948390000002</v>
      </c>
      <c r="AM17" s="252">
        <v>3.6689223549999999</v>
      </c>
      <c r="AN17" s="252">
        <v>3.6474830069999999</v>
      </c>
      <c r="AO17" s="252">
        <v>3.504270086</v>
      </c>
      <c r="AP17" s="252">
        <v>3.4158239749999999</v>
      </c>
      <c r="AQ17" s="252">
        <v>3.6158250519999999</v>
      </c>
      <c r="AR17" s="252">
        <v>3.8169736460000001</v>
      </c>
      <c r="AS17" s="252">
        <v>3.7988945909999998</v>
      </c>
      <c r="AT17" s="252">
        <v>3.924711367</v>
      </c>
      <c r="AU17" s="252">
        <v>3.7275600820000001</v>
      </c>
      <c r="AV17" s="252">
        <v>3.652771408</v>
      </c>
      <c r="AW17" s="252">
        <v>3.710614037</v>
      </c>
      <c r="AX17" s="252">
        <v>3.7185188060000001</v>
      </c>
      <c r="AY17" s="252">
        <v>3.5539019679999999</v>
      </c>
      <c r="AZ17" s="252">
        <v>3.7121272780000001</v>
      </c>
      <c r="BA17" s="252">
        <v>3.5663761969999999</v>
      </c>
      <c r="BB17" s="252">
        <v>3.4763625579999999</v>
      </c>
      <c r="BC17" s="252">
        <v>3.67990825</v>
      </c>
      <c r="BD17" s="252">
        <v>3.8846217969999999</v>
      </c>
      <c r="BE17" s="409">
        <v>3.866222327</v>
      </c>
      <c r="BF17" s="409">
        <v>3.9942689520000001</v>
      </c>
      <c r="BG17" s="409">
        <v>3.7936235580000002</v>
      </c>
      <c r="BH17" s="409">
        <v>3.717509406</v>
      </c>
      <c r="BI17" s="409">
        <v>3.7763771789999998</v>
      </c>
      <c r="BJ17" s="409">
        <v>3.7844220439999998</v>
      </c>
      <c r="BK17" s="409">
        <v>3.6014903720000002</v>
      </c>
      <c r="BL17" s="409">
        <v>3.7618343919999999</v>
      </c>
      <c r="BM17" s="409">
        <v>3.6141316369999998</v>
      </c>
      <c r="BN17" s="409">
        <v>3.522912673</v>
      </c>
      <c r="BO17" s="409">
        <v>3.7291839360000001</v>
      </c>
      <c r="BP17" s="409">
        <v>3.9366386929999999</v>
      </c>
      <c r="BQ17" s="409">
        <v>3.9179928450000001</v>
      </c>
      <c r="BR17" s="409">
        <v>4.0477540740000002</v>
      </c>
      <c r="BS17" s="409">
        <v>3.8444219450000001</v>
      </c>
      <c r="BT17" s="409">
        <v>3.7672885890000001</v>
      </c>
      <c r="BU17" s="409">
        <v>3.8269446290000002</v>
      </c>
      <c r="BV17" s="409">
        <v>3.835097218</v>
      </c>
    </row>
    <row r="18" spans="1:74" ht="11.1" customHeight="1" x14ac:dyDescent="0.2">
      <c r="AY18" s="153"/>
      <c r="AZ18" s="153"/>
      <c r="BA18" s="153"/>
      <c r="BB18" s="153"/>
      <c r="BC18" s="153"/>
      <c r="BD18" s="153"/>
      <c r="BE18" s="153"/>
      <c r="BF18" s="153"/>
      <c r="BG18" s="153"/>
      <c r="BH18" s="153"/>
      <c r="BI18" s="153"/>
      <c r="BJ18" s="153"/>
    </row>
    <row r="19" spans="1:74" ht="11.1" customHeight="1" x14ac:dyDescent="0.2">
      <c r="A19" s="162" t="s">
        <v>741</v>
      </c>
      <c r="B19" s="172" t="s">
        <v>515</v>
      </c>
      <c r="C19" s="252">
        <v>8.2383934469</v>
      </c>
      <c r="D19" s="252">
        <v>8.3759877535000005</v>
      </c>
      <c r="E19" s="252">
        <v>8.0661022619999994</v>
      </c>
      <c r="F19" s="252">
        <v>8.3392865429</v>
      </c>
      <c r="G19" s="252">
        <v>8.4873794191999998</v>
      </c>
      <c r="H19" s="252">
        <v>9.0381057979000001</v>
      </c>
      <c r="I19" s="252">
        <v>8.7739940146999995</v>
      </c>
      <c r="J19" s="252">
        <v>9.0100396098999997</v>
      </c>
      <c r="K19" s="252">
        <v>8.6845809466000006</v>
      </c>
      <c r="L19" s="252">
        <v>8.4890623594000001</v>
      </c>
      <c r="M19" s="252">
        <v>8.1369652208000005</v>
      </c>
      <c r="N19" s="252">
        <v>8.2277567462000007</v>
      </c>
      <c r="O19" s="252">
        <v>7.8294560894999998</v>
      </c>
      <c r="P19" s="252">
        <v>8.0033666996000008</v>
      </c>
      <c r="Q19" s="252">
        <v>7.9729088860999999</v>
      </c>
      <c r="R19" s="252">
        <v>8.0053915521000008</v>
      </c>
      <c r="S19" s="252">
        <v>8.8213551701000004</v>
      </c>
      <c r="T19" s="252">
        <v>9.1640670303</v>
      </c>
      <c r="U19" s="252">
        <v>8.7742160759000001</v>
      </c>
      <c r="V19" s="252">
        <v>9.0385228694999995</v>
      </c>
      <c r="W19" s="252">
        <v>9.1108312716000004</v>
      </c>
      <c r="X19" s="252">
        <v>8.7656529017999993</v>
      </c>
      <c r="Y19" s="252">
        <v>8.4276386672000001</v>
      </c>
      <c r="Z19" s="252">
        <v>8.2558195160000007</v>
      </c>
      <c r="AA19" s="252">
        <v>8.1027894736999997</v>
      </c>
      <c r="AB19" s="252">
        <v>7.9832345384999996</v>
      </c>
      <c r="AC19" s="252">
        <v>8.2516052526999992</v>
      </c>
      <c r="AD19" s="252">
        <v>8.1541487508999992</v>
      </c>
      <c r="AE19" s="252">
        <v>8.7663765474000002</v>
      </c>
      <c r="AF19" s="252">
        <v>8.9879191196000008</v>
      </c>
      <c r="AG19" s="252">
        <v>8.9620247597000002</v>
      </c>
      <c r="AH19" s="252">
        <v>9.1844240415999998</v>
      </c>
      <c r="AI19" s="252">
        <v>8.6392500575</v>
      </c>
      <c r="AJ19" s="252">
        <v>8.5516850633000008</v>
      </c>
      <c r="AK19" s="252">
        <v>8.1495109233999994</v>
      </c>
      <c r="AL19" s="252">
        <v>8.2028377357999993</v>
      </c>
      <c r="AM19" s="252">
        <v>8.2009405934000004</v>
      </c>
      <c r="AN19" s="252">
        <v>8.1880107344000006</v>
      </c>
      <c r="AO19" s="252">
        <v>8.2240083756000004</v>
      </c>
      <c r="AP19" s="252">
        <v>8.2943146481000003</v>
      </c>
      <c r="AQ19" s="252">
        <v>8.7797994354999993</v>
      </c>
      <c r="AR19" s="252">
        <v>9.1310255860999998</v>
      </c>
      <c r="AS19" s="252">
        <v>9.1251881171000004</v>
      </c>
      <c r="AT19" s="252">
        <v>9.1395710253000004</v>
      </c>
      <c r="AU19" s="252">
        <v>8.9395212317000006</v>
      </c>
      <c r="AV19" s="252">
        <v>8.7079527886000001</v>
      </c>
      <c r="AW19" s="252">
        <v>8.3398774840000005</v>
      </c>
      <c r="AX19" s="252">
        <v>8.3026874928000005</v>
      </c>
      <c r="AY19" s="252">
        <v>8.3084413108999993</v>
      </c>
      <c r="AZ19" s="252">
        <v>8.3047945900000002</v>
      </c>
      <c r="BA19" s="252">
        <v>8.3414305167999991</v>
      </c>
      <c r="BB19" s="252">
        <v>8.4442773243999998</v>
      </c>
      <c r="BC19" s="252">
        <v>8.9425524045000007</v>
      </c>
      <c r="BD19" s="252">
        <v>9.3018183289999996</v>
      </c>
      <c r="BE19" s="409">
        <v>9.2909785760000005</v>
      </c>
      <c r="BF19" s="409">
        <v>9.3309874494000002</v>
      </c>
      <c r="BG19" s="409">
        <v>9.1119866951000006</v>
      </c>
      <c r="BH19" s="409">
        <v>8.8819468058000002</v>
      </c>
      <c r="BI19" s="409">
        <v>8.5224946262000003</v>
      </c>
      <c r="BJ19" s="409">
        <v>8.4955292807999996</v>
      </c>
      <c r="BK19" s="409">
        <v>8.4636097240999995</v>
      </c>
      <c r="BL19" s="409">
        <v>8.4720889209999992</v>
      </c>
      <c r="BM19" s="409">
        <v>8.5015230015000007</v>
      </c>
      <c r="BN19" s="409">
        <v>8.5841953534000002</v>
      </c>
      <c r="BO19" s="409">
        <v>9.0923728598999993</v>
      </c>
      <c r="BP19" s="409">
        <v>9.4580046779</v>
      </c>
      <c r="BQ19" s="409">
        <v>9.4466254643000003</v>
      </c>
      <c r="BR19" s="409">
        <v>9.4881704122000006</v>
      </c>
      <c r="BS19" s="409">
        <v>9.2649769063999994</v>
      </c>
      <c r="BT19" s="409">
        <v>9.0342079536999993</v>
      </c>
      <c r="BU19" s="409">
        <v>8.6691604578000003</v>
      </c>
      <c r="BV19" s="409">
        <v>8.6422311861000001</v>
      </c>
    </row>
    <row r="20" spans="1:74" ht="11.1" customHeight="1" x14ac:dyDescent="0.2">
      <c r="AY20" s="153"/>
      <c r="AZ20" s="153"/>
      <c r="BA20" s="153"/>
      <c r="BB20" s="153"/>
      <c r="BC20" s="153"/>
      <c r="BD20" s="153"/>
      <c r="BE20" s="153"/>
      <c r="BF20" s="153"/>
      <c r="BG20" s="153"/>
      <c r="BH20" s="153"/>
      <c r="BI20" s="153"/>
      <c r="BJ20" s="153"/>
    </row>
    <row r="21" spans="1:74" ht="11.1" customHeight="1" x14ac:dyDescent="0.2">
      <c r="A21" s="162" t="s">
        <v>742</v>
      </c>
      <c r="B21" s="172" t="s">
        <v>516</v>
      </c>
      <c r="C21" s="252">
        <v>32.017898899000002</v>
      </c>
      <c r="D21" s="252">
        <v>32.341841471999999</v>
      </c>
      <c r="E21" s="252">
        <v>31.870377834999999</v>
      </c>
      <c r="F21" s="252">
        <v>31.194502014000001</v>
      </c>
      <c r="G21" s="252">
        <v>31.013148857000001</v>
      </c>
      <c r="H21" s="252">
        <v>31.230888337</v>
      </c>
      <c r="I21" s="252">
        <v>30.430622186000001</v>
      </c>
      <c r="J21" s="252">
        <v>30.516930067000001</v>
      </c>
      <c r="K21" s="252">
        <v>31.149705662999999</v>
      </c>
      <c r="L21" s="252">
        <v>30.936841697999999</v>
      </c>
      <c r="M21" s="252">
        <v>32.046217763000001</v>
      </c>
      <c r="N21" s="252">
        <v>33.052352210999999</v>
      </c>
      <c r="O21" s="252">
        <v>31.861221525000001</v>
      </c>
      <c r="P21" s="252">
        <v>33.705806268000003</v>
      </c>
      <c r="Q21" s="252">
        <v>32.732691263</v>
      </c>
      <c r="R21" s="252">
        <v>33.060506404000002</v>
      </c>
      <c r="S21" s="252">
        <v>31.942030713000001</v>
      </c>
      <c r="T21" s="252">
        <v>32.407507309000003</v>
      </c>
      <c r="U21" s="252">
        <v>32.108195506999998</v>
      </c>
      <c r="V21" s="252">
        <v>32.841301930999997</v>
      </c>
      <c r="W21" s="252">
        <v>32.352462686000003</v>
      </c>
      <c r="X21" s="252">
        <v>32.741138466999999</v>
      </c>
      <c r="Y21" s="252">
        <v>32.655491380999997</v>
      </c>
      <c r="Z21" s="252">
        <v>33.933401191000002</v>
      </c>
      <c r="AA21" s="252">
        <v>33.637231128000003</v>
      </c>
      <c r="AB21" s="252">
        <v>34.868094163999999</v>
      </c>
      <c r="AC21" s="252">
        <v>34.127209532000002</v>
      </c>
      <c r="AD21" s="252">
        <v>34.104242173000003</v>
      </c>
      <c r="AE21" s="252">
        <v>33.360231702</v>
      </c>
      <c r="AF21" s="252">
        <v>33.378277619000002</v>
      </c>
      <c r="AG21" s="252">
        <v>32.418957454999997</v>
      </c>
      <c r="AH21" s="252">
        <v>33.595174677999999</v>
      </c>
      <c r="AI21" s="252">
        <v>32.725471376000002</v>
      </c>
      <c r="AJ21" s="252">
        <v>33.353462532999998</v>
      </c>
      <c r="AK21" s="252">
        <v>34.176718080999997</v>
      </c>
      <c r="AL21" s="252">
        <v>34.436005784999999</v>
      </c>
      <c r="AM21" s="252">
        <v>34.271019021999997</v>
      </c>
      <c r="AN21" s="252">
        <v>35.640082452999998</v>
      </c>
      <c r="AO21" s="252">
        <v>34.884035633000003</v>
      </c>
      <c r="AP21" s="252">
        <v>34.463291439000002</v>
      </c>
      <c r="AQ21" s="252">
        <v>34.148868200000003</v>
      </c>
      <c r="AR21" s="252">
        <v>34.119804287000001</v>
      </c>
      <c r="AS21" s="252">
        <v>33.570199856999999</v>
      </c>
      <c r="AT21" s="252">
        <v>33.828828829000003</v>
      </c>
      <c r="AU21" s="252">
        <v>33.976860991000002</v>
      </c>
      <c r="AV21" s="252">
        <v>34.166402818000002</v>
      </c>
      <c r="AW21" s="252">
        <v>35.179399234999998</v>
      </c>
      <c r="AX21" s="252">
        <v>35.487511026</v>
      </c>
      <c r="AY21" s="252">
        <v>35.779628289999998</v>
      </c>
      <c r="AZ21" s="252">
        <v>36.798303539999999</v>
      </c>
      <c r="BA21" s="252">
        <v>35.675218588</v>
      </c>
      <c r="BB21" s="252">
        <v>35.322813580999998</v>
      </c>
      <c r="BC21" s="252">
        <v>34.808743896999999</v>
      </c>
      <c r="BD21" s="252">
        <v>35.050266567000001</v>
      </c>
      <c r="BE21" s="409">
        <v>34.570831562999999</v>
      </c>
      <c r="BF21" s="409">
        <v>34.602018399000002</v>
      </c>
      <c r="BG21" s="409">
        <v>34.586134254999997</v>
      </c>
      <c r="BH21" s="409">
        <v>34.911689508999999</v>
      </c>
      <c r="BI21" s="409">
        <v>35.649824127000002</v>
      </c>
      <c r="BJ21" s="409">
        <v>36.496928846000003</v>
      </c>
      <c r="BK21" s="409">
        <v>36.623517270000001</v>
      </c>
      <c r="BL21" s="409">
        <v>37.790166710999998</v>
      </c>
      <c r="BM21" s="409">
        <v>36.806095982999999</v>
      </c>
      <c r="BN21" s="409">
        <v>36.269677342000001</v>
      </c>
      <c r="BO21" s="409">
        <v>35.791527678999998</v>
      </c>
      <c r="BP21" s="409">
        <v>35.918051370999997</v>
      </c>
      <c r="BQ21" s="409">
        <v>35.408560764999997</v>
      </c>
      <c r="BR21" s="409">
        <v>35.43118656</v>
      </c>
      <c r="BS21" s="409">
        <v>35.425609272000003</v>
      </c>
      <c r="BT21" s="409">
        <v>35.763400132000001</v>
      </c>
      <c r="BU21" s="409">
        <v>36.510792146999997</v>
      </c>
      <c r="BV21" s="409">
        <v>37.348366452999997</v>
      </c>
    </row>
    <row r="22" spans="1:74" ht="11.1" customHeight="1" x14ac:dyDescent="0.2">
      <c r="A22" s="162" t="s">
        <v>302</v>
      </c>
      <c r="B22" s="173" t="s">
        <v>352</v>
      </c>
      <c r="C22" s="252">
        <v>11.623785781</v>
      </c>
      <c r="D22" s="252">
        <v>11.263847753</v>
      </c>
      <c r="E22" s="252">
        <v>11.329143857</v>
      </c>
      <c r="F22" s="252">
        <v>11.652505067</v>
      </c>
      <c r="G22" s="252">
        <v>11.341640448</v>
      </c>
      <c r="H22" s="252">
        <v>11.804290815</v>
      </c>
      <c r="I22" s="252">
        <v>11.149859699</v>
      </c>
      <c r="J22" s="252">
        <v>11.369024065</v>
      </c>
      <c r="K22" s="252">
        <v>12.030067925000001</v>
      </c>
      <c r="L22" s="252">
        <v>11.908566943</v>
      </c>
      <c r="M22" s="252">
        <v>12.02705516</v>
      </c>
      <c r="N22" s="252">
        <v>12.142556645999999</v>
      </c>
      <c r="O22" s="252">
        <v>11.518283798000001</v>
      </c>
      <c r="P22" s="252">
        <v>12.23604772</v>
      </c>
      <c r="Q22" s="252">
        <v>12.186341888999999</v>
      </c>
      <c r="R22" s="252">
        <v>12.661300341</v>
      </c>
      <c r="S22" s="252">
        <v>12.319134617</v>
      </c>
      <c r="T22" s="252">
        <v>12.43620941</v>
      </c>
      <c r="U22" s="252">
        <v>12.293168913000001</v>
      </c>
      <c r="V22" s="252">
        <v>12.820769377</v>
      </c>
      <c r="W22" s="252">
        <v>12.615266733</v>
      </c>
      <c r="X22" s="252">
        <v>12.656758426</v>
      </c>
      <c r="Y22" s="252">
        <v>12.285539816</v>
      </c>
      <c r="Z22" s="252">
        <v>12.486208023</v>
      </c>
      <c r="AA22" s="252">
        <v>12.544100816</v>
      </c>
      <c r="AB22" s="252">
        <v>12.922726332</v>
      </c>
      <c r="AC22" s="252">
        <v>12.794607609</v>
      </c>
      <c r="AD22" s="252">
        <v>13.310426079000001</v>
      </c>
      <c r="AE22" s="252">
        <v>12.694306641000001</v>
      </c>
      <c r="AF22" s="252">
        <v>13.140215823</v>
      </c>
      <c r="AG22" s="252">
        <v>12.323415139</v>
      </c>
      <c r="AH22" s="252">
        <v>12.850049454000001</v>
      </c>
      <c r="AI22" s="252">
        <v>12.509091163000001</v>
      </c>
      <c r="AJ22" s="252">
        <v>12.928297113999999</v>
      </c>
      <c r="AK22" s="252">
        <v>12.951267787000001</v>
      </c>
      <c r="AL22" s="252">
        <v>12.780413898999999</v>
      </c>
      <c r="AM22" s="252">
        <v>13.352728282999999</v>
      </c>
      <c r="AN22" s="252">
        <v>13.730626688999999</v>
      </c>
      <c r="AO22" s="252">
        <v>13.384020116</v>
      </c>
      <c r="AP22" s="252">
        <v>13.405911119000001</v>
      </c>
      <c r="AQ22" s="252">
        <v>13.105083992999999</v>
      </c>
      <c r="AR22" s="252">
        <v>13.363873641</v>
      </c>
      <c r="AS22" s="252">
        <v>12.945025104000001</v>
      </c>
      <c r="AT22" s="252">
        <v>12.948946135</v>
      </c>
      <c r="AU22" s="252">
        <v>13.125881053000001</v>
      </c>
      <c r="AV22" s="252">
        <v>13.180564603000001</v>
      </c>
      <c r="AW22" s="252">
        <v>13.290703507</v>
      </c>
      <c r="AX22" s="252">
        <v>13.336901865</v>
      </c>
      <c r="AY22" s="252">
        <v>13.896476577</v>
      </c>
      <c r="AZ22" s="252">
        <v>14.270474048000001</v>
      </c>
      <c r="BA22" s="252">
        <v>13.895546581</v>
      </c>
      <c r="BB22" s="252">
        <v>13.90264337</v>
      </c>
      <c r="BC22" s="252">
        <v>13.576551222999999</v>
      </c>
      <c r="BD22" s="252">
        <v>13.830237767</v>
      </c>
      <c r="BE22" s="409">
        <v>13.383493278</v>
      </c>
      <c r="BF22" s="409">
        <v>13.374929241</v>
      </c>
      <c r="BG22" s="409">
        <v>13.546119006</v>
      </c>
      <c r="BH22" s="409">
        <v>13.591546362000001</v>
      </c>
      <c r="BI22" s="409">
        <v>13.695087615</v>
      </c>
      <c r="BJ22" s="409">
        <v>13.733201704000001</v>
      </c>
      <c r="BK22" s="409">
        <v>14.403384572</v>
      </c>
      <c r="BL22" s="409">
        <v>14.782179007</v>
      </c>
      <c r="BM22" s="409">
        <v>14.387115071</v>
      </c>
      <c r="BN22" s="409">
        <v>14.387894619000001</v>
      </c>
      <c r="BO22" s="409">
        <v>14.044797245</v>
      </c>
      <c r="BP22" s="409">
        <v>14.302073967</v>
      </c>
      <c r="BQ22" s="409">
        <v>13.835647894999999</v>
      </c>
      <c r="BR22" s="409">
        <v>13.82314573</v>
      </c>
      <c r="BS22" s="409">
        <v>13.997285676000001</v>
      </c>
      <c r="BT22" s="409">
        <v>14.042082822999999</v>
      </c>
      <c r="BU22" s="409">
        <v>14.147714110000001</v>
      </c>
      <c r="BV22" s="409">
        <v>14.186405266</v>
      </c>
    </row>
    <row r="23" spans="1:74" ht="11.1" customHeight="1" x14ac:dyDescent="0.2">
      <c r="A23" s="162" t="s">
        <v>297</v>
      </c>
      <c r="B23" s="173" t="s">
        <v>743</v>
      </c>
      <c r="C23" s="252">
        <v>4.9962903226000002</v>
      </c>
      <c r="D23" s="252">
        <v>5.2414285714000002</v>
      </c>
      <c r="E23" s="252">
        <v>4.8315161289999997</v>
      </c>
      <c r="F23" s="252">
        <v>3.9934666666999998</v>
      </c>
      <c r="G23" s="252">
        <v>3.7263870967999999</v>
      </c>
      <c r="H23" s="252">
        <v>3.7122000000000002</v>
      </c>
      <c r="I23" s="252">
        <v>3.8635161290000002</v>
      </c>
      <c r="J23" s="252">
        <v>3.8355806451999999</v>
      </c>
      <c r="K23" s="252">
        <v>3.7304666666999999</v>
      </c>
      <c r="L23" s="252">
        <v>3.8859677419</v>
      </c>
      <c r="M23" s="252">
        <v>4.2337999999999996</v>
      </c>
      <c r="N23" s="252">
        <v>4.9762580644999996</v>
      </c>
      <c r="O23" s="252">
        <v>4.5213870967999998</v>
      </c>
      <c r="P23" s="252">
        <v>5.0340714285999999</v>
      </c>
      <c r="Q23" s="252">
        <v>4.5052580645000004</v>
      </c>
      <c r="R23" s="252">
        <v>4.1628333333</v>
      </c>
      <c r="S23" s="252">
        <v>3.5977096774000001</v>
      </c>
      <c r="T23" s="252">
        <v>3.6772666667</v>
      </c>
      <c r="U23" s="252">
        <v>3.7998064515999999</v>
      </c>
      <c r="V23" s="252">
        <v>3.9175483871000001</v>
      </c>
      <c r="W23" s="252">
        <v>3.8593000000000002</v>
      </c>
      <c r="X23" s="252">
        <v>3.8363548387000002</v>
      </c>
      <c r="Y23" s="252">
        <v>3.9780666667000002</v>
      </c>
      <c r="Z23" s="252">
        <v>4.6159032258000003</v>
      </c>
      <c r="AA23" s="252">
        <v>4.3447741935000002</v>
      </c>
      <c r="AB23" s="252">
        <v>4.6287241378999999</v>
      </c>
      <c r="AC23" s="252">
        <v>4.3561290323000001</v>
      </c>
      <c r="AD23" s="252">
        <v>3.9729666667000001</v>
      </c>
      <c r="AE23" s="252">
        <v>3.5786129031999998</v>
      </c>
      <c r="AF23" s="252">
        <v>3.5611999999999999</v>
      </c>
      <c r="AG23" s="252">
        <v>3.7785483870999999</v>
      </c>
      <c r="AH23" s="252">
        <v>3.8600645161</v>
      </c>
      <c r="AI23" s="252">
        <v>3.7228333333000001</v>
      </c>
      <c r="AJ23" s="252">
        <v>3.7770967741999999</v>
      </c>
      <c r="AK23" s="252">
        <v>4.1574999999999998</v>
      </c>
      <c r="AL23" s="252">
        <v>4.5956774194000003</v>
      </c>
      <c r="AM23" s="252">
        <v>4.1763548387</v>
      </c>
      <c r="AN23" s="252">
        <v>4.5647857143000001</v>
      </c>
      <c r="AO23" s="252">
        <v>4.2789032257999997</v>
      </c>
      <c r="AP23" s="252">
        <v>3.8411</v>
      </c>
      <c r="AQ23" s="252">
        <v>3.5533548386999998</v>
      </c>
      <c r="AR23" s="252">
        <v>3.5238</v>
      </c>
      <c r="AS23" s="252">
        <v>3.6360322581000002</v>
      </c>
      <c r="AT23" s="252">
        <v>3.7463225805999998</v>
      </c>
      <c r="AU23" s="252">
        <v>3.6789000000000001</v>
      </c>
      <c r="AV23" s="252">
        <v>3.6488064516000001</v>
      </c>
      <c r="AW23" s="252">
        <v>4.1482999999999999</v>
      </c>
      <c r="AX23" s="252">
        <v>4.5501935484000002</v>
      </c>
      <c r="AY23" s="252">
        <v>4.3101612902999999</v>
      </c>
      <c r="AZ23" s="252">
        <v>4.6142857143000002</v>
      </c>
      <c r="BA23" s="252">
        <v>4.0848064516000004</v>
      </c>
      <c r="BB23" s="252">
        <v>3.7040336389999999</v>
      </c>
      <c r="BC23" s="252">
        <v>3.4201206129999999</v>
      </c>
      <c r="BD23" s="252">
        <v>3.381002053</v>
      </c>
      <c r="BE23" s="409">
        <v>3.6024722210000002</v>
      </c>
      <c r="BF23" s="409">
        <v>3.696960502</v>
      </c>
      <c r="BG23" s="409">
        <v>3.5587696549999999</v>
      </c>
      <c r="BH23" s="409">
        <v>3.609419859</v>
      </c>
      <c r="BI23" s="409">
        <v>3.8486893219999998</v>
      </c>
      <c r="BJ23" s="409">
        <v>4.4797461099999998</v>
      </c>
      <c r="BK23" s="409">
        <v>4.2010354769999996</v>
      </c>
      <c r="BL23" s="409">
        <v>4.455151088</v>
      </c>
      <c r="BM23" s="409">
        <v>4.0725669880000002</v>
      </c>
      <c r="BN23" s="409">
        <v>3.6174571599999998</v>
      </c>
      <c r="BO23" s="409">
        <v>3.3458200790000001</v>
      </c>
      <c r="BP23" s="409">
        <v>3.3130993969999998</v>
      </c>
      <c r="BQ23" s="409">
        <v>3.5347616080000002</v>
      </c>
      <c r="BR23" s="409">
        <v>3.6312790910000001</v>
      </c>
      <c r="BS23" s="409">
        <v>3.499148071</v>
      </c>
      <c r="BT23" s="409">
        <v>3.5511411970000002</v>
      </c>
      <c r="BU23" s="409">
        <v>3.7870412830000002</v>
      </c>
      <c r="BV23" s="409">
        <v>4.40580018</v>
      </c>
    </row>
    <row r="24" spans="1:74" ht="11.1" customHeight="1" x14ac:dyDescent="0.2">
      <c r="A24" s="162" t="s">
        <v>744</v>
      </c>
      <c r="B24" s="173" t="s">
        <v>353</v>
      </c>
      <c r="C24" s="252">
        <v>3.7407483872</v>
      </c>
      <c r="D24" s="252">
        <v>3.9240830861</v>
      </c>
      <c r="E24" s="252">
        <v>3.9306879387999998</v>
      </c>
      <c r="F24" s="252">
        <v>3.8341244762</v>
      </c>
      <c r="G24" s="252">
        <v>4.0352854589999998</v>
      </c>
      <c r="H24" s="252">
        <v>3.9606334403000001</v>
      </c>
      <c r="I24" s="252">
        <v>3.6914255213999998</v>
      </c>
      <c r="J24" s="252">
        <v>3.5984896273999998</v>
      </c>
      <c r="K24" s="252">
        <v>3.6810221242000001</v>
      </c>
      <c r="L24" s="252">
        <v>3.6201944423999999</v>
      </c>
      <c r="M24" s="252">
        <v>3.9618601778999998</v>
      </c>
      <c r="N24" s="252">
        <v>4.0369211085999996</v>
      </c>
      <c r="O24" s="252">
        <v>3.9399574746999999</v>
      </c>
      <c r="P24" s="252">
        <v>4.1545515704999998</v>
      </c>
      <c r="Q24" s="252">
        <v>4.1092059692999996</v>
      </c>
      <c r="R24" s="252">
        <v>4.1663994434999996</v>
      </c>
      <c r="S24" s="252">
        <v>4.2297905660000001</v>
      </c>
      <c r="T24" s="252">
        <v>4.1784526334000001</v>
      </c>
      <c r="U24" s="252">
        <v>4.0560772105999998</v>
      </c>
      <c r="V24" s="252">
        <v>4.0140506482999996</v>
      </c>
      <c r="W24" s="252">
        <v>4.0579703208</v>
      </c>
      <c r="X24" s="252">
        <v>4.2430600948999997</v>
      </c>
      <c r="Y24" s="252">
        <v>4.2112586588000003</v>
      </c>
      <c r="Z24" s="252">
        <v>4.3459265628999999</v>
      </c>
      <c r="AA24" s="252">
        <v>4.3712212709999996</v>
      </c>
      <c r="AB24" s="252">
        <v>4.6822042899999996</v>
      </c>
      <c r="AC24" s="252">
        <v>4.6809048899999999</v>
      </c>
      <c r="AD24" s="252">
        <v>4.5059935390000003</v>
      </c>
      <c r="AE24" s="252">
        <v>4.5152345289999998</v>
      </c>
      <c r="AF24" s="252">
        <v>4.5005124409999997</v>
      </c>
      <c r="AG24" s="252">
        <v>4.1912652330000002</v>
      </c>
      <c r="AH24" s="252">
        <v>4.5302034830000002</v>
      </c>
      <c r="AI24" s="252">
        <v>4.1840075849999998</v>
      </c>
      <c r="AJ24" s="252">
        <v>4.480469984</v>
      </c>
      <c r="AK24" s="252">
        <v>4.5423471089999996</v>
      </c>
      <c r="AL24" s="252">
        <v>4.392805622</v>
      </c>
      <c r="AM24" s="252">
        <v>4.2492669520000002</v>
      </c>
      <c r="AN24" s="252">
        <v>4.478732237</v>
      </c>
      <c r="AO24" s="252">
        <v>4.4905742899999996</v>
      </c>
      <c r="AP24" s="252">
        <v>4.6019004319999999</v>
      </c>
      <c r="AQ24" s="252">
        <v>4.734701598</v>
      </c>
      <c r="AR24" s="252">
        <v>4.5769104880000002</v>
      </c>
      <c r="AS24" s="252">
        <v>4.3026353689999999</v>
      </c>
      <c r="AT24" s="252">
        <v>4.466208204</v>
      </c>
      <c r="AU24" s="252">
        <v>4.4970010460000003</v>
      </c>
      <c r="AV24" s="252">
        <v>4.7090222989999999</v>
      </c>
      <c r="AW24" s="252">
        <v>4.8567344769999998</v>
      </c>
      <c r="AX24" s="252">
        <v>4.6906591610000001</v>
      </c>
      <c r="AY24" s="252">
        <v>4.6758475099999997</v>
      </c>
      <c r="AZ24" s="252">
        <v>4.8056378219999996</v>
      </c>
      <c r="BA24" s="252">
        <v>4.8433344570000001</v>
      </c>
      <c r="BB24" s="252">
        <v>4.8235885569999999</v>
      </c>
      <c r="BC24" s="252">
        <v>4.9098659900000001</v>
      </c>
      <c r="BD24" s="252">
        <v>4.9425114780000001</v>
      </c>
      <c r="BE24" s="409">
        <v>4.7204065770000003</v>
      </c>
      <c r="BF24" s="409">
        <v>4.606886233</v>
      </c>
      <c r="BG24" s="409">
        <v>4.6382171879999996</v>
      </c>
      <c r="BH24" s="409">
        <v>4.833888634</v>
      </c>
      <c r="BI24" s="409">
        <v>4.9831643010000004</v>
      </c>
      <c r="BJ24" s="409">
        <v>5.0455672189999996</v>
      </c>
      <c r="BK24" s="409">
        <v>4.9699424270000003</v>
      </c>
      <c r="BL24" s="409">
        <v>5.2206048440000004</v>
      </c>
      <c r="BM24" s="409">
        <v>5.235972265</v>
      </c>
      <c r="BN24" s="409">
        <v>5.1670838860000003</v>
      </c>
      <c r="BO24" s="409">
        <v>5.2899043309999998</v>
      </c>
      <c r="BP24" s="409">
        <v>5.1957895790000004</v>
      </c>
      <c r="BQ24" s="409">
        <v>4.9603180919999996</v>
      </c>
      <c r="BR24" s="409">
        <v>4.8393396580000001</v>
      </c>
      <c r="BS24" s="409">
        <v>4.8709862350000002</v>
      </c>
      <c r="BT24" s="409">
        <v>5.0757493570000003</v>
      </c>
      <c r="BU24" s="409">
        <v>5.2320544770000001</v>
      </c>
      <c r="BV24" s="409">
        <v>5.2973428729999998</v>
      </c>
    </row>
    <row r="25" spans="1:74" ht="11.1" customHeight="1" x14ac:dyDescent="0.2">
      <c r="AY25" s="153"/>
      <c r="AZ25" s="153"/>
      <c r="BA25" s="153"/>
      <c r="BB25" s="153"/>
      <c r="BC25" s="153"/>
      <c r="BD25" s="153"/>
      <c r="BE25" s="153"/>
      <c r="BF25" s="153"/>
      <c r="BG25" s="153"/>
      <c r="BH25" s="153"/>
      <c r="BI25" s="153"/>
      <c r="BJ25" s="153"/>
    </row>
    <row r="26" spans="1:74" ht="11.1" customHeight="1" x14ac:dyDescent="0.2">
      <c r="A26" s="162" t="s">
        <v>745</v>
      </c>
      <c r="B26" s="172" t="s">
        <v>517</v>
      </c>
      <c r="C26" s="252">
        <v>3.9409913255000002</v>
      </c>
      <c r="D26" s="252">
        <v>4.0230061467000002</v>
      </c>
      <c r="E26" s="252">
        <v>3.9992055328</v>
      </c>
      <c r="F26" s="252">
        <v>3.9807540496999998</v>
      </c>
      <c r="G26" s="252">
        <v>3.9509588104</v>
      </c>
      <c r="H26" s="252">
        <v>3.9906739592</v>
      </c>
      <c r="I26" s="252">
        <v>3.8768604665000002</v>
      </c>
      <c r="J26" s="252">
        <v>3.7561475258999999</v>
      </c>
      <c r="K26" s="252">
        <v>3.8373291997000001</v>
      </c>
      <c r="L26" s="252">
        <v>3.8017857004</v>
      </c>
      <c r="M26" s="252">
        <v>3.9751723747000001</v>
      </c>
      <c r="N26" s="252">
        <v>3.9586234126000002</v>
      </c>
      <c r="O26" s="252">
        <v>4.0511010812999997</v>
      </c>
      <c r="P26" s="252">
        <v>4.0522179198000003</v>
      </c>
      <c r="Q26" s="252">
        <v>4.0443938410999998</v>
      </c>
      <c r="R26" s="252">
        <v>4.0483949281999996</v>
      </c>
      <c r="S26" s="252">
        <v>4.0200204770000001</v>
      </c>
      <c r="T26" s="252">
        <v>3.9829485456999998</v>
      </c>
      <c r="U26" s="252">
        <v>3.9868602129999999</v>
      </c>
      <c r="V26" s="252">
        <v>3.8965466511</v>
      </c>
      <c r="W26" s="252">
        <v>4.0059987553000003</v>
      </c>
      <c r="X26" s="252">
        <v>4.0566376224000003</v>
      </c>
      <c r="Y26" s="252">
        <v>4.1084407798999996</v>
      </c>
      <c r="Z26" s="252">
        <v>4.1433306939000003</v>
      </c>
      <c r="AA26" s="252">
        <v>4.190274982</v>
      </c>
      <c r="AB26" s="252">
        <v>4.1935700149999997</v>
      </c>
      <c r="AC26" s="252">
        <v>4.1891071169999998</v>
      </c>
      <c r="AD26" s="252">
        <v>4.1173449379999996</v>
      </c>
      <c r="AE26" s="252">
        <v>4.1426359919999998</v>
      </c>
      <c r="AF26" s="252">
        <v>4.1434083069999996</v>
      </c>
      <c r="AG26" s="252">
        <v>3.9673802299999998</v>
      </c>
      <c r="AH26" s="252">
        <v>4.0124583510000003</v>
      </c>
      <c r="AI26" s="252">
        <v>4.0830302510000003</v>
      </c>
      <c r="AJ26" s="252">
        <v>4.108534637</v>
      </c>
      <c r="AK26" s="252">
        <v>4.1375763000000001</v>
      </c>
      <c r="AL26" s="252">
        <v>4.051927246</v>
      </c>
      <c r="AM26" s="252">
        <v>4.3004363589999999</v>
      </c>
      <c r="AN26" s="252">
        <v>4.3372426040000001</v>
      </c>
      <c r="AO26" s="252">
        <v>4.3031475070000003</v>
      </c>
      <c r="AP26" s="252">
        <v>4.2796310750000002</v>
      </c>
      <c r="AQ26" s="252">
        <v>4.233234875</v>
      </c>
      <c r="AR26" s="252">
        <v>4.3041854449999999</v>
      </c>
      <c r="AS26" s="252">
        <v>4.1529111309999998</v>
      </c>
      <c r="AT26" s="252">
        <v>4.1376652810000003</v>
      </c>
      <c r="AU26" s="252">
        <v>4.1855571009999997</v>
      </c>
      <c r="AV26" s="252">
        <v>4.2864325680000004</v>
      </c>
      <c r="AW26" s="252">
        <v>4.3190777029999996</v>
      </c>
      <c r="AX26" s="252">
        <v>4.2456700930000002</v>
      </c>
      <c r="AY26" s="252">
        <v>4.3625080519999999</v>
      </c>
      <c r="AZ26" s="252">
        <v>4.4076933560000002</v>
      </c>
      <c r="BA26" s="252">
        <v>4.379391708</v>
      </c>
      <c r="BB26" s="252">
        <v>4.3622663800000003</v>
      </c>
      <c r="BC26" s="252">
        <v>4.3258581109999996</v>
      </c>
      <c r="BD26" s="252">
        <v>4.4063576879999999</v>
      </c>
      <c r="BE26" s="409">
        <v>4.2625686439999999</v>
      </c>
      <c r="BF26" s="409">
        <v>4.2565226340000004</v>
      </c>
      <c r="BG26" s="409">
        <v>4.3150497689999998</v>
      </c>
      <c r="BH26" s="409">
        <v>4.4312544269999998</v>
      </c>
      <c r="BI26" s="409">
        <v>4.475644516</v>
      </c>
      <c r="BJ26" s="409">
        <v>4.4153539479999999</v>
      </c>
      <c r="BK26" s="409">
        <v>4.4069487110000001</v>
      </c>
      <c r="BL26" s="409">
        <v>4.4649177529999999</v>
      </c>
      <c r="BM26" s="409">
        <v>4.4457900319999997</v>
      </c>
      <c r="BN26" s="409">
        <v>4.4368104429999997</v>
      </c>
      <c r="BO26" s="409">
        <v>4.4069072670000002</v>
      </c>
      <c r="BP26" s="409">
        <v>4.4948015180000001</v>
      </c>
      <c r="BQ26" s="409">
        <v>4.3547662809999999</v>
      </c>
      <c r="BR26" s="409">
        <v>4.3542466620000004</v>
      </c>
      <c r="BS26" s="409">
        <v>4.4178925759999998</v>
      </c>
      <c r="BT26" s="409">
        <v>4.5410806079999997</v>
      </c>
      <c r="BU26" s="409">
        <v>4.5877529580000003</v>
      </c>
      <c r="BV26" s="409">
        <v>4.5254827310000003</v>
      </c>
    </row>
    <row r="27" spans="1:74" ht="11.1" customHeight="1" x14ac:dyDescent="0.2">
      <c r="AY27" s="153"/>
      <c r="AZ27" s="153"/>
      <c r="BA27" s="153"/>
      <c r="BB27" s="153"/>
      <c r="BC27" s="153"/>
      <c r="BD27" s="153"/>
      <c r="BE27" s="153"/>
      <c r="BF27" s="153"/>
      <c r="BG27" s="153"/>
      <c r="BH27" s="153"/>
      <c r="BI27" s="153"/>
      <c r="BJ27" s="153"/>
    </row>
    <row r="28" spans="1:74" ht="11.1" customHeight="1" x14ac:dyDescent="0.2">
      <c r="A28" s="162" t="s">
        <v>299</v>
      </c>
      <c r="B28" s="172" t="s">
        <v>668</v>
      </c>
      <c r="C28" s="252">
        <v>45.412104329000002</v>
      </c>
      <c r="D28" s="252">
        <v>46.487069951000002</v>
      </c>
      <c r="E28" s="252">
        <v>45.263553586999997</v>
      </c>
      <c r="F28" s="252">
        <v>44.939796522999998</v>
      </c>
      <c r="G28" s="252">
        <v>44.187378523</v>
      </c>
      <c r="H28" s="252">
        <v>44.976989189000001</v>
      </c>
      <c r="I28" s="252">
        <v>46.037420683999997</v>
      </c>
      <c r="J28" s="252">
        <v>45.505372973999997</v>
      </c>
      <c r="K28" s="252">
        <v>45.787090523000003</v>
      </c>
      <c r="L28" s="252">
        <v>46.278813071000002</v>
      </c>
      <c r="M28" s="252">
        <v>45.416611189000001</v>
      </c>
      <c r="N28" s="252">
        <v>46.927838813000001</v>
      </c>
      <c r="O28" s="252">
        <v>45.622311126</v>
      </c>
      <c r="P28" s="252">
        <v>47.739738899999999</v>
      </c>
      <c r="Q28" s="252">
        <v>46.113428255000002</v>
      </c>
      <c r="R28" s="252">
        <v>45.764771566999997</v>
      </c>
      <c r="S28" s="252">
        <v>44.509439512999997</v>
      </c>
      <c r="T28" s="252">
        <v>46.292421566999998</v>
      </c>
      <c r="U28" s="252">
        <v>47.049833255000003</v>
      </c>
      <c r="V28" s="252">
        <v>46.800175803000002</v>
      </c>
      <c r="W28" s="252">
        <v>46.651172567000003</v>
      </c>
      <c r="X28" s="252">
        <v>46.159230512999997</v>
      </c>
      <c r="Y28" s="252">
        <v>45.608241233000001</v>
      </c>
      <c r="Z28" s="252">
        <v>47.279262158000002</v>
      </c>
      <c r="AA28" s="252">
        <v>45.322093969999997</v>
      </c>
      <c r="AB28" s="252">
        <v>47.569345470999998</v>
      </c>
      <c r="AC28" s="252">
        <v>46.910914325</v>
      </c>
      <c r="AD28" s="252">
        <v>46.084319045000001</v>
      </c>
      <c r="AE28" s="252">
        <v>45.368930841000001</v>
      </c>
      <c r="AF28" s="252">
        <v>46.443699379000002</v>
      </c>
      <c r="AG28" s="252">
        <v>46.444434841000003</v>
      </c>
      <c r="AH28" s="252">
        <v>47.994494324999998</v>
      </c>
      <c r="AI28" s="252">
        <v>47.088252378999996</v>
      </c>
      <c r="AJ28" s="252">
        <v>46.510076388999998</v>
      </c>
      <c r="AK28" s="252">
        <v>47.106527712000002</v>
      </c>
      <c r="AL28" s="252">
        <v>48.107282228000003</v>
      </c>
      <c r="AM28" s="252">
        <v>45.777004339000001</v>
      </c>
      <c r="AN28" s="252">
        <v>46.804396578999999</v>
      </c>
      <c r="AO28" s="252">
        <v>47.550958500999997</v>
      </c>
      <c r="AP28" s="252">
        <v>45.866913435999997</v>
      </c>
      <c r="AQ28" s="252">
        <v>46.914933984000001</v>
      </c>
      <c r="AR28" s="252">
        <v>47.859738769000003</v>
      </c>
      <c r="AS28" s="252">
        <v>47.381923274999998</v>
      </c>
      <c r="AT28" s="252">
        <v>47.644373467999998</v>
      </c>
      <c r="AU28" s="252">
        <v>47.296594102999997</v>
      </c>
      <c r="AV28" s="252">
        <v>46.922498339000001</v>
      </c>
      <c r="AW28" s="252">
        <v>48.281336768999999</v>
      </c>
      <c r="AX28" s="252">
        <v>47.979850049</v>
      </c>
      <c r="AY28" s="252">
        <v>47.093459084000003</v>
      </c>
      <c r="AZ28" s="252">
        <v>47.976834388</v>
      </c>
      <c r="BA28" s="252">
        <v>47.813814503000003</v>
      </c>
      <c r="BB28" s="252">
        <v>46.693559952999998</v>
      </c>
      <c r="BC28" s="252">
        <v>46.610478378000003</v>
      </c>
      <c r="BD28" s="252">
        <v>47.352988310000001</v>
      </c>
      <c r="BE28" s="409">
        <v>47.820392462000001</v>
      </c>
      <c r="BF28" s="409">
        <v>48.175479559000003</v>
      </c>
      <c r="BG28" s="409">
        <v>47.854393662</v>
      </c>
      <c r="BH28" s="409">
        <v>47.988784529</v>
      </c>
      <c r="BI28" s="409">
        <v>47.873745280999998</v>
      </c>
      <c r="BJ28" s="409">
        <v>48.658688216000002</v>
      </c>
      <c r="BK28" s="409">
        <v>47.003572167000002</v>
      </c>
      <c r="BL28" s="409">
        <v>48.572216492999999</v>
      </c>
      <c r="BM28" s="409">
        <v>47.896233795999997</v>
      </c>
      <c r="BN28" s="409">
        <v>46.973934034999999</v>
      </c>
      <c r="BO28" s="409">
        <v>46.819146140999997</v>
      </c>
      <c r="BP28" s="409">
        <v>47.92865106</v>
      </c>
      <c r="BQ28" s="409">
        <v>48.491739158000001</v>
      </c>
      <c r="BR28" s="409">
        <v>48.737421273999999</v>
      </c>
      <c r="BS28" s="409">
        <v>48.540564547000002</v>
      </c>
      <c r="BT28" s="409">
        <v>48.588849433999997</v>
      </c>
      <c r="BU28" s="409">
        <v>48.446190084999998</v>
      </c>
      <c r="BV28" s="409">
        <v>49.337121934000002</v>
      </c>
    </row>
    <row r="29" spans="1:74" ht="11.1" customHeight="1" x14ac:dyDescent="0.2">
      <c r="A29" s="162" t="s">
        <v>305</v>
      </c>
      <c r="B29" s="172" t="s">
        <v>669</v>
      </c>
      <c r="C29" s="252">
        <v>46.742999406000003</v>
      </c>
      <c r="D29" s="252">
        <v>47.51878765</v>
      </c>
      <c r="E29" s="252">
        <v>47.070730607000002</v>
      </c>
      <c r="F29" s="252">
        <v>47.598436700999997</v>
      </c>
      <c r="G29" s="252">
        <v>48.062475499000001</v>
      </c>
      <c r="H29" s="252">
        <v>49.016875013000003</v>
      </c>
      <c r="I29" s="252">
        <v>47.798054970000003</v>
      </c>
      <c r="J29" s="252">
        <v>48.189585051000002</v>
      </c>
      <c r="K29" s="252">
        <v>48.810161117</v>
      </c>
      <c r="L29" s="252">
        <v>47.999012307999998</v>
      </c>
      <c r="M29" s="252">
        <v>48.229153967000002</v>
      </c>
      <c r="N29" s="252">
        <v>48.681195326999998</v>
      </c>
      <c r="O29" s="252">
        <v>46.516719070000001</v>
      </c>
      <c r="P29" s="252">
        <v>48.279343189000002</v>
      </c>
      <c r="Q29" s="252">
        <v>47.858598659000002</v>
      </c>
      <c r="R29" s="252">
        <v>48.942308089000001</v>
      </c>
      <c r="S29" s="252">
        <v>49.213069472000001</v>
      </c>
      <c r="T29" s="252">
        <v>50.178252673000003</v>
      </c>
      <c r="U29" s="252">
        <v>49.432625637999998</v>
      </c>
      <c r="V29" s="252">
        <v>50.086320006999998</v>
      </c>
      <c r="W29" s="252">
        <v>49.735678649999997</v>
      </c>
      <c r="X29" s="252">
        <v>49.800883849000002</v>
      </c>
      <c r="Y29" s="252">
        <v>48.989801464000003</v>
      </c>
      <c r="Z29" s="252">
        <v>49.601005290000003</v>
      </c>
      <c r="AA29" s="252">
        <v>49.064903207999997</v>
      </c>
      <c r="AB29" s="252">
        <v>50.170599979000002</v>
      </c>
      <c r="AC29" s="252">
        <v>50.047615452999999</v>
      </c>
      <c r="AD29" s="252">
        <v>50.109288253999999</v>
      </c>
      <c r="AE29" s="252">
        <v>50.320925537000001</v>
      </c>
      <c r="AF29" s="252">
        <v>50.996115805999999</v>
      </c>
      <c r="AG29" s="252">
        <v>49.855545534000001</v>
      </c>
      <c r="AH29" s="252">
        <v>51.131352993</v>
      </c>
      <c r="AI29" s="252">
        <v>49.762318315999998</v>
      </c>
      <c r="AJ29" s="252">
        <v>50.302322851</v>
      </c>
      <c r="AK29" s="252">
        <v>50.079769485</v>
      </c>
      <c r="AL29" s="252">
        <v>50.086979804999999</v>
      </c>
      <c r="AM29" s="252">
        <v>50.336057631999999</v>
      </c>
      <c r="AN29" s="252">
        <v>51.307100120999998</v>
      </c>
      <c r="AO29" s="252">
        <v>50.766864130999998</v>
      </c>
      <c r="AP29" s="252">
        <v>50.924715120000002</v>
      </c>
      <c r="AQ29" s="252">
        <v>51.330919254000001</v>
      </c>
      <c r="AR29" s="252">
        <v>52.119489551000001</v>
      </c>
      <c r="AS29" s="252">
        <v>51.300819697000001</v>
      </c>
      <c r="AT29" s="252">
        <v>51.610657498999998</v>
      </c>
      <c r="AU29" s="252">
        <v>51.439341597000002</v>
      </c>
      <c r="AV29" s="252">
        <v>51.513328342000001</v>
      </c>
      <c r="AW29" s="252">
        <v>51.455912802</v>
      </c>
      <c r="AX29" s="252">
        <v>51.362218529000003</v>
      </c>
      <c r="AY29" s="252">
        <v>51.514149738999997</v>
      </c>
      <c r="AZ29" s="252">
        <v>52.566522931999998</v>
      </c>
      <c r="BA29" s="252">
        <v>52.025365002000001</v>
      </c>
      <c r="BB29" s="252">
        <v>52.136343652999997</v>
      </c>
      <c r="BC29" s="252">
        <v>52.495921035999999</v>
      </c>
      <c r="BD29" s="252">
        <v>53.495631070000002</v>
      </c>
      <c r="BE29" s="409">
        <v>52.722434806999999</v>
      </c>
      <c r="BF29" s="409">
        <v>52.768129483999999</v>
      </c>
      <c r="BG29" s="409">
        <v>52.614035125999997</v>
      </c>
      <c r="BH29" s="409">
        <v>52.686623562000001</v>
      </c>
      <c r="BI29" s="409">
        <v>52.651332291999999</v>
      </c>
      <c r="BJ29" s="409">
        <v>52.809069022999999</v>
      </c>
      <c r="BK29" s="409">
        <v>52.688679690000001</v>
      </c>
      <c r="BL29" s="409">
        <v>53.902323635000002</v>
      </c>
      <c r="BM29" s="409">
        <v>53.343584176</v>
      </c>
      <c r="BN29" s="409">
        <v>53.424842794</v>
      </c>
      <c r="BO29" s="409">
        <v>53.830910672000002</v>
      </c>
      <c r="BP29" s="409">
        <v>54.733387397000001</v>
      </c>
      <c r="BQ29" s="409">
        <v>53.940959943999999</v>
      </c>
      <c r="BR29" s="409">
        <v>53.990075671</v>
      </c>
      <c r="BS29" s="409">
        <v>53.845466840999997</v>
      </c>
      <c r="BT29" s="409">
        <v>53.938381989</v>
      </c>
      <c r="BU29" s="409">
        <v>53.912214026000001</v>
      </c>
      <c r="BV29" s="409">
        <v>54.072390241999997</v>
      </c>
    </row>
    <row r="30" spans="1:74" ht="11.1" customHeight="1" x14ac:dyDescent="0.2">
      <c r="B30" s="172"/>
      <c r="AY30" s="153"/>
      <c r="AZ30" s="153"/>
      <c r="BA30" s="153"/>
      <c r="BB30" s="153"/>
      <c r="BC30" s="153"/>
      <c r="BD30" s="153"/>
      <c r="BE30" s="153"/>
      <c r="BF30" s="153"/>
      <c r="BG30" s="153"/>
      <c r="BH30" s="153"/>
      <c r="BI30" s="153"/>
      <c r="BJ30" s="153"/>
    </row>
    <row r="31" spans="1:74" ht="11.1" customHeight="1" x14ac:dyDescent="0.2">
      <c r="A31" s="162" t="s">
        <v>306</v>
      </c>
      <c r="B31" s="172" t="s">
        <v>670</v>
      </c>
      <c r="C31" s="252">
        <v>92.155103734999997</v>
      </c>
      <c r="D31" s="252">
        <v>94.005857601000002</v>
      </c>
      <c r="E31" s="252">
        <v>92.334284194000006</v>
      </c>
      <c r="F31" s="252">
        <v>92.538233223000006</v>
      </c>
      <c r="G31" s="252">
        <v>92.249854021999994</v>
      </c>
      <c r="H31" s="252">
        <v>93.993864203000001</v>
      </c>
      <c r="I31" s="252">
        <v>93.835475654000007</v>
      </c>
      <c r="J31" s="252">
        <v>93.694958025000005</v>
      </c>
      <c r="K31" s="252">
        <v>94.597251639000007</v>
      </c>
      <c r="L31" s="252">
        <v>94.277825379000006</v>
      </c>
      <c r="M31" s="252">
        <v>93.645765155999996</v>
      </c>
      <c r="N31" s="252">
        <v>95.609034140000006</v>
      </c>
      <c r="O31" s="252">
        <v>92.139030195999993</v>
      </c>
      <c r="P31" s="252">
        <v>96.019082088999994</v>
      </c>
      <c r="Q31" s="252">
        <v>93.972026912999993</v>
      </c>
      <c r="R31" s="252">
        <v>94.707079656000005</v>
      </c>
      <c r="S31" s="252">
        <v>93.722508985000005</v>
      </c>
      <c r="T31" s="252">
        <v>96.470674239999994</v>
      </c>
      <c r="U31" s="252">
        <v>96.482458893</v>
      </c>
      <c r="V31" s="252">
        <v>96.88649581</v>
      </c>
      <c r="W31" s="252">
        <v>96.386851217</v>
      </c>
      <c r="X31" s="252">
        <v>95.960114361999999</v>
      </c>
      <c r="Y31" s="252">
        <v>94.598042696999997</v>
      </c>
      <c r="Z31" s="252">
        <v>96.880267447999998</v>
      </c>
      <c r="AA31" s="252">
        <v>94.386997178000001</v>
      </c>
      <c r="AB31" s="252">
        <v>97.739945449999993</v>
      </c>
      <c r="AC31" s="252">
        <v>96.958529777999999</v>
      </c>
      <c r="AD31" s="252">
        <v>96.193607299999996</v>
      </c>
      <c r="AE31" s="252">
        <v>95.689856378000002</v>
      </c>
      <c r="AF31" s="252">
        <v>97.439815185</v>
      </c>
      <c r="AG31" s="252">
        <v>96.299980375000004</v>
      </c>
      <c r="AH31" s="252">
        <v>99.125847317999998</v>
      </c>
      <c r="AI31" s="252">
        <v>96.850570693999998</v>
      </c>
      <c r="AJ31" s="252">
        <v>96.812399240000005</v>
      </c>
      <c r="AK31" s="252">
        <v>97.186297197000002</v>
      </c>
      <c r="AL31" s="252">
        <v>98.194262033000001</v>
      </c>
      <c r="AM31" s="252">
        <v>96.113061970999993</v>
      </c>
      <c r="AN31" s="252">
        <v>98.111496700000004</v>
      </c>
      <c r="AO31" s="252">
        <v>98.317822630999999</v>
      </c>
      <c r="AP31" s="252">
        <v>96.791628556000006</v>
      </c>
      <c r="AQ31" s="252">
        <v>98.245853237999995</v>
      </c>
      <c r="AR31" s="252">
        <v>99.979228320000004</v>
      </c>
      <c r="AS31" s="252">
        <v>98.682742972</v>
      </c>
      <c r="AT31" s="252">
        <v>99.255030968</v>
      </c>
      <c r="AU31" s="252">
        <v>98.735935698999995</v>
      </c>
      <c r="AV31" s="252">
        <v>98.435826681999998</v>
      </c>
      <c r="AW31" s="252">
        <v>99.737249571999996</v>
      </c>
      <c r="AX31" s="252">
        <v>99.342068577999996</v>
      </c>
      <c r="AY31" s="252">
        <v>98.607608823000007</v>
      </c>
      <c r="AZ31" s="252">
        <v>100.54335732</v>
      </c>
      <c r="BA31" s="252">
        <v>99.839179505000004</v>
      </c>
      <c r="BB31" s="252">
        <v>98.829903606000002</v>
      </c>
      <c r="BC31" s="252">
        <v>99.106399413000005</v>
      </c>
      <c r="BD31" s="252">
        <v>100.84861938</v>
      </c>
      <c r="BE31" s="409">
        <v>100.54282727</v>
      </c>
      <c r="BF31" s="409">
        <v>100.94360904</v>
      </c>
      <c r="BG31" s="409">
        <v>100.46842879</v>
      </c>
      <c r="BH31" s="409">
        <v>100.67540809</v>
      </c>
      <c r="BI31" s="409">
        <v>100.52507756999999</v>
      </c>
      <c r="BJ31" s="409">
        <v>101.46775724</v>
      </c>
      <c r="BK31" s="409">
        <v>99.692251857000002</v>
      </c>
      <c r="BL31" s="409">
        <v>102.47454012999999</v>
      </c>
      <c r="BM31" s="409">
        <v>101.23981797</v>
      </c>
      <c r="BN31" s="409">
        <v>100.39877683</v>
      </c>
      <c r="BO31" s="409">
        <v>100.65005681</v>
      </c>
      <c r="BP31" s="409">
        <v>102.66203846000001</v>
      </c>
      <c r="BQ31" s="409">
        <v>102.43269909999999</v>
      </c>
      <c r="BR31" s="409">
        <v>102.72749693999999</v>
      </c>
      <c r="BS31" s="409">
        <v>102.38603139</v>
      </c>
      <c r="BT31" s="409">
        <v>102.52723142000001</v>
      </c>
      <c r="BU31" s="409">
        <v>102.35840411</v>
      </c>
      <c r="BV31" s="409">
        <v>103.40951217999999</v>
      </c>
    </row>
    <row r="32" spans="1:74" ht="11.1" customHeight="1" x14ac:dyDescent="0.2">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252"/>
      <c r="BD32" s="252"/>
      <c r="BE32" s="409"/>
      <c r="BF32" s="409"/>
      <c r="BG32" s="409"/>
      <c r="BH32" s="409"/>
      <c r="BI32" s="409"/>
      <c r="BJ32" s="409"/>
      <c r="BK32" s="409"/>
      <c r="BL32" s="409"/>
      <c r="BM32" s="409"/>
      <c r="BN32" s="409"/>
      <c r="BO32" s="409"/>
      <c r="BP32" s="409"/>
      <c r="BQ32" s="409"/>
      <c r="BR32" s="409"/>
      <c r="BS32" s="409"/>
      <c r="BT32" s="409"/>
      <c r="BU32" s="409"/>
      <c r="BV32" s="409"/>
    </row>
    <row r="33" spans="1:74" ht="11.1" customHeight="1" x14ac:dyDescent="0.2">
      <c r="B33" s="172" t="s">
        <v>320</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252"/>
      <c r="BC33" s="252"/>
      <c r="BD33" s="252"/>
      <c r="BE33" s="409"/>
      <c r="BF33" s="409"/>
      <c r="BG33" s="409"/>
      <c r="BH33" s="409"/>
      <c r="BI33" s="409"/>
      <c r="BJ33" s="409"/>
      <c r="BK33" s="409"/>
      <c r="BL33" s="409"/>
      <c r="BM33" s="409"/>
      <c r="BN33" s="409"/>
      <c r="BO33" s="409"/>
      <c r="BP33" s="409"/>
      <c r="BQ33" s="409"/>
      <c r="BR33" s="409"/>
      <c r="BS33" s="409"/>
      <c r="BT33" s="409"/>
      <c r="BU33" s="409"/>
      <c r="BV33" s="409"/>
    </row>
    <row r="34" spans="1:74" ht="11.1" customHeight="1" x14ac:dyDescent="0.2">
      <c r="A34" s="162" t="s">
        <v>746</v>
      </c>
      <c r="B34" s="173" t="s">
        <v>1364</v>
      </c>
      <c r="C34" s="252">
        <v>96.797405487999995</v>
      </c>
      <c r="D34" s="252">
        <v>97.017625780000003</v>
      </c>
      <c r="E34" s="252">
        <v>97.230063497000003</v>
      </c>
      <c r="F34" s="252">
        <v>97.39660361</v>
      </c>
      <c r="G34" s="252">
        <v>97.622062448999998</v>
      </c>
      <c r="H34" s="252">
        <v>97.868324983999997</v>
      </c>
      <c r="I34" s="252">
        <v>98.167365974999996</v>
      </c>
      <c r="J34" s="252">
        <v>98.431254835000004</v>
      </c>
      <c r="K34" s="252">
        <v>98.691966323000003</v>
      </c>
      <c r="L34" s="252">
        <v>98.941619559000003</v>
      </c>
      <c r="M34" s="252">
        <v>99.201886963000007</v>
      </c>
      <c r="N34" s="252">
        <v>99.464887654999998</v>
      </c>
      <c r="O34" s="252">
        <v>99.777959206000006</v>
      </c>
      <c r="P34" s="252">
        <v>100.0109233</v>
      </c>
      <c r="Q34" s="252">
        <v>100.2111175</v>
      </c>
      <c r="R34" s="252">
        <v>100.3113802</v>
      </c>
      <c r="S34" s="252">
        <v>100.49640583</v>
      </c>
      <c r="T34" s="252">
        <v>100.69903277</v>
      </c>
      <c r="U34" s="252">
        <v>100.95227154</v>
      </c>
      <c r="V34" s="252">
        <v>101.16534323</v>
      </c>
      <c r="W34" s="252">
        <v>101.37125835000001</v>
      </c>
      <c r="X34" s="252">
        <v>101.60947064</v>
      </c>
      <c r="Y34" s="252">
        <v>101.77148233</v>
      </c>
      <c r="Z34" s="252">
        <v>101.89674715</v>
      </c>
      <c r="AA34" s="252">
        <v>101.75593635</v>
      </c>
      <c r="AB34" s="252">
        <v>101.979704</v>
      </c>
      <c r="AC34" s="252">
        <v>102.33872135</v>
      </c>
      <c r="AD34" s="252">
        <v>103.14468622</v>
      </c>
      <c r="AE34" s="252">
        <v>103.5404296</v>
      </c>
      <c r="AF34" s="252">
        <v>103.83764932</v>
      </c>
      <c r="AG34" s="252">
        <v>103.85996761</v>
      </c>
      <c r="AH34" s="252">
        <v>104.09242331</v>
      </c>
      <c r="AI34" s="252">
        <v>104.35863867</v>
      </c>
      <c r="AJ34" s="252">
        <v>104.73216177</v>
      </c>
      <c r="AK34" s="252">
        <v>105.01073536</v>
      </c>
      <c r="AL34" s="252">
        <v>105.26790751999999</v>
      </c>
      <c r="AM34" s="252">
        <v>105.46073926</v>
      </c>
      <c r="AN34" s="252">
        <v>105.70731282</v>
      </c>
      <c r="AO34" s="252">
        <v>105.9646892</v>
      </c>
      <c r="AP34" s="252">
        <v>106.24226066999999</v>
      </c>
      <c r="AQ34" s="252">
        <v>106.51419850000001</v>
      </c>
      <c r="AR34" s="252">
        <v>106.78989494</v>
      </c>
      <c r="AS34" s="252">
        <v>107.06660597</v>
      </c>
      <c r="AT34" s="252">
        <v>107.35187766999999</v>
      </c>
      <c r="AU34" s="252">
        <v>107.64296600999999</v>
      </c>
      <c r="AV34" s="252">
        <v>107.92410872000001</v>
      </c>
      <c r="AW34" s="252">
        <v>108.23865206000001</v>
      </c>
      <c r="AX34" s="252">
        <v>108.57083376999999</v>
      </c>
      <c r="AY34" s="252">
        <v>108.98767006999999</v>
      </c>
      <c r="AZ34" s="252">
        <v>109.30486630999999</v>
      </c>
      <c r="BA34" s="252">
        <v>109.58943872</v>
      </c>
      <c r="BB34" s="252">
        <v>109.79072827</v>
      </c>
      <c r="BC34" s="252">
        <v>110.04804731</v>
      </c>
      <c r="BD34" s="252">
        <v>110.31073679000001</v>
      </c>
      <c r="BE34" s="409">
        <v>110.57370749</v>
      </c>
      <c r="BF34" s="409">
        <v>110.85095481</v>
      </c>
      <c r="BG34" s="409">
        <v>111.13738949</v>
      </c>
      <c r="BH34" s="409">
        <v>111.42576841</v>
      </c>
      <c r="BI34" s="409">
        <v>111.73601021</v>
      </c>
      <c r="BJ34" s="409">
        <v>112.06087173</v>
      </c>
      <c r="BK34" s="409">
        <v>112.46063825</v>
      </c>
      <c r="BL34" s="409">
        <v>112.76952529</v>
      </c>
      <c r="BM34" s="409">
        <v>113.04781812</v>
      </c>
      <c r="BN34" s="409">
        <v>113.24157884</v>
      </c>
      <c r="BO34" s="409">
        <v>113.49913665</v>
      </c>
      <c r="BP34" s="409">
        <v>113.76655366</v>
      </c>
      <c r="BQ34" s="409">
        <v>114.05582395</v>
      </c>
      <c r="BR34" s="409">
        <v>114.33396380000001</v>
      </c>
      <c r="BS34" s="409">
        <v>114.61296729</v>
      </c>
      <c r="BT34" s="409">
        <v>114.98938377</v>
      </c>
      <c r="BU34" s="409">
        <v>115.19770253</v>
      </c>
      <c r="BV34" s="409">
        <v>115.33447291</v>
      </c>
    </row>
    <row r="35" spans="1:74" ht="11.1" customHeight="1" x14ac:dyDescent="0.2">
      <c r="A35" s="162" t="s">
        <v>747</v>
      </c>
      <c r="B35" s="173" t="s">
        <v>1035</v>
      </c>
      <c r="C35" s="484">
        <v>3.0806575847</v>
      </c>
      <c r="D35" s="484">
        <v>3.0548572959999998</v>
      </c>
      <c r="E35" s="484">
        <v>3.0475824996999998</v>
      </c>
      <c r="F35" s="484">
        <v>3.0934113592000001</v>
      </c>
      <c r="G35" s="484">
        <v>3.0967788296999998</v>
      </c>
      <c r="H35" s="484">
        <v>3.0925045498000001</v>
      </c>
      <c r="I35" s="484">
        <v>3.0769290951000001</v>
      </c>
      <c r="J35" s="484">
        <v>3.0603655504999998</v>
      </c>
      <c r="K35" s="484">
        <v>3.0391183379000002</v>
      </c>
      <c r="L35" s="484">
        <v>2.981131312</v>
      </c>
      <c r="M35" s="484">
        <v>2.9747350919</v>
      </c>
      <c r="N35" s="484">
        <v>2.9875759681999998</v>
      </c>
      <c r="O35" s="484">
        <v>3.0791669495999998</v>
      </c>
      <c r="P35" s="484">
        <v>3.0853130992</v>
      </c>
      <c r="Q35" s="484">
        <v>3.0659796915999999</v>
      </c>
      <c r="R35" s="484">
        <v>2.9926881280000002</v>
      </c>
      <c r="S35" s="484">
        <v>2.9443583848000001</v>
      </c>
      <c r="T35" s="484">
        <v>2.8923635789</v>
      </c>
      <c r="U35" s="484">
        <v>2.8368954728000002</v>
      </c>
      <c r="V35" s="484">
        <v>2.7776628427999999</v>
      </c>
      <c r="W35" s="484">
        <v>2.7148025590999998</v>
      </c>
      <c r="X35" s="484">
        <v>2.6963891418000001</v>
      </c>
      <c r="Y35" s="484">
        <v>2.5902686433</v>
      </c>
      <c r="Z35" s="484">
        <v>2.4449426899</v>
      </c>
      <c r="AA35" s="484">
        <v>1.9823788330000001</v>
      </c>
      <c r="AB35" s="484">
        <v>1.9685656711999999</v>
      </c>
      <c r="AC35" s="484">
        <v>2.1231215713</v>
      </c>
      <c r="AD35" s="484">
        <v>2.8245110495999999</v>
      </c>
      <c r="AE35" s="484">
        <v>3.0289877024999998</v>
      </c>
      <c r="AF35" s="484">
        <v>3.1168288930000001</v>
      </c>
      <c r="AG35" s="484">
        <v>2.8802681003999999</v>
      </c>
      <c r="AH35" s="484">
        <v>2.8933624814000001</v>
      </c>
      <c r="AI35" s="484">
        <v>2.9469697465000002</v>
      </c>
      <c r="AJ35" s="484">
        <v>3.0732284197999999</v>
      </c>
      <c r="AK35" s="484">
        <v>3.1828690598999998</v>
      </c>
      <c r="AL35" s="484">
        <v>3.3084082231999998</v>
      </c>
      <c r="AM35" s="484">
        <v>3.6408715212999998</v>
      </c>
      <c r="AN35" s="484">
        <v>3.6552457688</v>
      </c>
      <c r="AO35" s="484">
        <v>3.5431045052000001</v>
      </c>
      <c r="AP35" s="484">
        <v>3.0031352718000002</v>
      </c>
      <c r="AQ35" s="484">
        <v>2.8720847541999999</v>
      </c>
      <c r="AR35" s="484">
        <v>2.8431360282</v>
      </c>
      <c r="AS35" s="484">
        <v>3.0874632737000001</v>
      </c>
      <c r="AT35" s="484">
        <v>3.1313079794999998</v>
      </c>
      <c r="AU35" s="484">
        <v>3.1471542660999998</v>
      </c>
      <c r="AV35" s="484">
        <v>3.0477237257000001</v>
      </c>
      <c r="AW35" s="484">
        <v>3.0738921074999999</v>
      </c>
      <c r="AX35" s="484">
        <v>3.1376383636999998</v>
      </c>
      <c r="AY35" s="484">
        <v>3.3443069348000001</v>
      </c>
      <c r="AZ35" s="484">
        <v>3.4033156254999999</v>
      </c>
      <c r="BA35" s="484">
        <v>3.4207145338</v>
      </c>
      <c r="BB35" s="484">
        <v>3.3399774980000001</v>
      </c>
      <c r="BC35" s="484">
        <v>3.3177255825</v>
      </c>
      <c r="BD35" s="484">
        <v>3.2969803542</v>
      </c>
      <c r="BE35" s="485">
        <v>3.2756259503999998</v>
      </c>
      <c r="BF35" s="485">
        <v>3.2594466094999999</v>
      </c>
      <c r="BG35" s="485">
        <v>3.2463091706</v>
      </c>
      <c r="BH35" s="485">
        <v>3.2445574367000001</v>
      </c>
      <c r="BI35" s="485">
        <v>3.2311545604999998</v>
      </c>
      <c r="BJ35" s="485">
        <v>3.2145262612000001</v>
      </c>
      <c r="BK35" s="485">
        <v>3.1865697970000002</v>
      </c>
      <c r="BL35" s="485">
        <v>3.1697207078999998</v>
      </c>
      <c r="BM35" s="485">
        <v>3.1557597500000001</v>
      </c>
      <c r="BN35" s="485">
        <v>3.1431165676999999</v>
      </c>
      <c r="BO35" s="485">
        <v>3.1359841718000001</v>
      </c>
      <c r="BP35" s="485">
        <v>3.1328019101</v>
      </c>
      <c r="BQ35" s="485">
        <v>3.1491360245000002</v>
      </c>
      <c r="BR35" s="485">
        <v>3.1420649475000002</v>
      </c>
      <c r="BS35" s="485">
        <v>3.1272803996</v>
      </c>
      <c r="BT35" s="485">
        <v>3.1981968027000001</v>
      </c>
      <c r="BU35" s="485">
        <v>3.0980990966999999</v>
      </c>
      <c r="BV35" s="485">
        <v>2.9212704886999998</v>
      </c>
    </row>
    <row r="36" spans="1:74" ht="11.1" customHeight="1" x14ac:dyDescent="0.2">
      <c r="A36" s="162" t="s">
        <v>1036</v>
      </c>
      <c r="B36" s="173" t="s">
        <v>1365</v>
      </c>
      <c r="C36" s="252">
        <v>97.165821374999993</v>
      </c>
      <c r="D36" s="252">
        <v>97.337007997000001</v>
      </c>
      <c r="E36" s="252">
        <v>97.473391837999998</v>
      </c>
      <c r="F36" s="252">
        <v>97.470724172000004</v>
      </c>
      <c r="G36" s="252">
        <v>97.615688997000007</v>
      </c>
      <c r="H36" s="252">
        <v>97.804037586000007</v>
      </c>
      <c r="I36" s="252">
        <v>98.106751074000002</v>
      </c>
      <c r="J36" s="252">
        <v>98.328631341000005</v>
      </c>
      <c r="K36" s="252">
        <v>98.540659521999999</v>
      </c>
      <c r="L36" s="252">
        <v>98.661314891000004</v>
      </c>
      <c r="M36" s="252">
        <v>98.914779444000004</v>
      </c>
      <c r="N36" s="252">
        <v>99.219532454000003</v>
      </c>
      <c r="O36" s="252">
        <v>99.758913062999994</v>
      </c>
      <c r="P36" s="252">
        <v>100.02873863000001</v>
      </c>
      <c r="Q36" s="252">
        <v>100.2123483</v>
      </c>
      <c r="R36" s="252">
        <v>100.17869511000001</v>
      </c>
      <c r="S36" s="252">
        <v>100.28815821000001</v>
      </c>
      <c r="T36" s="252">
        <v>100.40969063999999</v>
      </c>
      <c r="U36" s="252">
        <v>100.56750134000001</v>
      </c>
      <c r="V36" s="252">
        <v>100.69501571000001</v>
      </c>
      <c r="W36" s="252">
        <v>100.81644267999999</v>
      </c>
      <c r="X36" s="252">
        <v>101.00435032</v>
      </c>
      <c r="Y36" s="252">
        <v>101.05917646</v>
      </c>
      <c r="Z36" s="252">
        <v>101.05348915</v>
      </c>
      <c r="AA36" s="252">
        <v>100.66950936000001</v>
      </c>
      <c r="AB36" s="252">
        <v>100.78112944999999</v>
      </c>
      <c r="AC36" s="252">
        <v>101.07057037</v>
      </c>
      <c r="AD36" s="252">
        <v>101.92741289</v>
      </c>
      <c r="AE36" s="252">
        <v>102.28030993</v>
      </c>
      <c r="AF36" s="252">
        <v>102.51884224</v>
      </c>
      <c r="AG36" s="252">
        <v>102.43555748999999</v>
      </c>
      <c r="AH36" s="252">
        <v>102.60094961</v>
      </c>
      <c r="AI36" s="252">
        <v>102.80756627</v>
      </c>
      <c r="AJ36" s="252">
        <v>103.14506222</v>
      </c>
      <c r="AK36" s="252">
        <v>103.36688689</v>
      </c>
      <c r="AL36" s="252">
        <v>103.56269502000001</v>
      </c>
      <c r="AM36" s="252">
        <v>103.68757257</v>
      </c>
      <c r="AN36" s="252">
        <v>103.86503317</v>
      </c>
      <c r="AO36" s="252">
        <v>104.05016277999999</v>
      </c>
      <c r="AP36" s="252">
        <v>104.24300175</v>
      </c>
      <c r="AQ36" s="252">
        <v>104.44343911</v>
      </c>
      <c r="AR36" s="252">
        <v>104.65151521999999</v>
      </c>
      <c r="AS36" s="252">
        <v>104.86696007</v>
      </c>
      <c r="AT36" s="252">
        <v>105.09051617999999</v>
      </c>
      <c r="AU36" s="252">
        <v>105.32191355</v>
      </c>
      <c r="AV36" s="252">
        <v>105.56743087</v>
      </c>
      <c r="AW36" s="252">
        <v>105.80980172</v>
      </c>
      <c r="AX36" s="252">
        <v>106.05530478999999</v>
      </c>
      <c r="AY36" s="252">
        <v>106.32789178</v>
      </c>
      <c r="AZ36" s="252">
        <v>106.56169556</v>
      </c>
      <c r="BA36" s="252">
        <v>106.7806678</v>
      </c>
      <c r="BB36" s="252">
        <v>106.98446849</v>
      </c>
      <c r="BC36" s="252">
        <v>107.1740327</v>
      </c>
      <c r="BD36" s="252">
        <v>107.3490204</v>
      </c>
      <c r="BE36" s="409">
        <v>107.46529873999999</v>
      </c>
      <c r="BF36" s="409">
        <v>107.64423306</v>
      </c>
      <c r="BG36" s="409">
        <v>107.84169052</v>
      </c>
      <c r="BH36" s="409">
        <v>108.06902162</v>
      </c>
      <c r="BI36" s="409">
        <v>108.29501246</v>
      </c>
      <c r="BJ36" s="409">
        <v>108.53101354</v>
      </c>
      <c r="BK36" s="409">
        <v>108.84383203</v>
      </c>
      <c r="BL36" s="409">
        <v>109.04974824</v>
      </c>
      <c r="BM36" s="409">
        <v>109.21556932999999</v>
      </c>
      <c r="BN36" s="409">
        <v>109.27389427999999</v>
      </c>
      <c r="BO36" s="409">
        <v>109.41007591</v>
      </c>
      <c r="BP36" s="409">
        <v>109.55671321</v>
      </c>
      <c r="BQ36" s="409">
        <v>109.73636182</v>
      </c>
      <c r="BR36" s="409">
        <v>109.88699369</v>
      </c>
      <c r="BS36" s="409">
        <v>110.03116446999999</v>
      </c>
      <c r="BT36" s="409">
        <v>110.27048594</v>
      </c>
      <c r="BU36" s="409">
        <v>110.32552573</v>
      </c>
      <c r="BV36" s="409">
        <v>110.2978956</v>
      </c>
    </row>
    <row r="37" spans="1:74" ht="11.1" customHeight="1" x14ac:dyDescent="0.2">
      <c r="A37" s="162" t="s">
        <v>1037</v>
      </c>
      <c r="B37" s="173" t="s">
        <v>1035</v>
      </c>
      <c r="C37" s="484">
        <v>2.0704216397000001</v>
      </c>
      <c r="D37" s="484">
        <v>2.0852896301000001</v>
      </c>
      <c r="E37" s="484">
        <v>2.1178612167000002</v>
      </c>
      <c r="F37" s="484">
        <v>2.1961835410999999</v>
      </c>
      <c r="G37" s="484">
        <v>2.2431783394</v>
      </c>
      <c r="H37" s="484">
        <v>2.2867892322999999</v>
      </c>
      <c r="I37" s="484">
        <v>2.3496790504999998</v>
      </c>
      <c r="J37" s="484">
        <v>2.3693428268000001</v>
      </c>
      <c r="K37" s="484">
        <v>2.3686759963999999</v>
      </c>
      <c r="L37" s="484">
        <v>2.2447459878</v>
      </c>
      <c r="M37" s="484">
        <v>2.2811799751000001</v>
      </c>
      <c r="N37" s="484">
        <v>2.3743047851000001</v>
      </c>
      <c r="O37" s="484">
        <v>2.6687282122</v>
      </c>
      <c r="P37" s="484">
        <v>2.7653722788000001</v>
      </c>
      <c r="Q37" s="484">
        <v>2.8099529679000002</v>
      </c>
      <c r="R37" s="484">
        <v>2.7782403012999999</v>
      </c>
      <c r="S37" s="484">
        <v>2.7377455846999998</v>
      </c>
      <c r="T37" s="484">
        <v>2.6641569368</v>
      </c>
      <c r="U37" s="484">
        <v>2.5082374496000002</v>
      </c>
      <c r="V37" s="484">
        <v>2.4066076504999998</v>
      </c>
      <c r="W37" s="484">
        <v>2.3094864236000001</v>
      </c>
      <c r="X37" s="484">
        <v>2.3748268875999998</v>
      </c>
      <c r="Y37" s="484">
        <v>2.1679237713999999</v>
      </c>
      <c r="Z37" s="484">
        <v>1.8483827262000001</v>
      </c>
      <c r="AA37" s="484">
        <v>0.91279692958000003</v>
      </c>
      <c r="AB37" s="484">
        <v>0.75217464824000002</v>
      </c>
      <c r="AC37" s="484">
        <v>0.85640350899999995</v>
      </c>
      <c r="AD37" s="484">
        <v>1.7455984765000001</v>
      </c>
      <c r="AE37" s="484">
        <v>1.9864276615000001</v>
      </c>
      <c r="AF37" s="484">
        <v>2.1005458654</v>
      </c>
      <c r="AG37" s="484">
        <v>1.8575147196999999</v>
      </c>
      <c r="AH37" s="484">
        <v>1.8927787949999999</v>
      </c>
      <c r="AI37" s="484">
        <v>1.9749988616</v>
      </c>
      <c r="AJ37" s="484">
        <v>2.1194254406000002</v>
      </c>
      <c r="AK37" s="484">
        <v>2.2835238774</v>
      </c>
      <c r="AL37" s="484">
        <v>2.4830472311</v>
      </c>
      <c r="AM37" s="484">
        <v>2.9979913759999999</v>
      </c>
      <c r="AN37" s="484">
        <v>3.0600011569999999</v>
      </c>
      <c r="AO37" s="484">
        <v>2.9480316589000002</v>
      </c>
      <c r="AP37" s="484">
        <v>2.2718018557000002</v>
      </c>
      <c r="AQ37" s="484">
        <v>2.1149028424999998</v>
      </c>
      <c r="AR37" s="484">
        <v>2.0802741546000001</v>
      </c>
      <c r="AS37" s="484">
        <v>2.3735923796999998</v>
      </c>
      <c r="AT37" s="484">
        <v>2.4264556842</v>
      </c>
      <c r="AU37" s="484">
        <v>2.4456831055000001</v>
      </c>
      <c r="AV37" s="484">
        <v>2.3485066506000001</v>
      </c>
      <c r="AW37" s="484">
        <v>2.3633437212000001</v>
      </c>
      <c r="AX37" s="484">
        <v>2.4068606719000001</v>
      </c>
      <c r="AY37" s="484">
        <v>2.5464181950999998</v>
      </c>
      <c r="AZ37" s="484">
        <v>2.5963139881999999</v>
      </c>
      <c r="BA37" s="484">
        <v>2.6242198447999998</v>
      </c>
      <c r="BB37" s="484">
        <v>2.6298808549000001</v>
      </c>
      <c r="BC37" s="484">
        <v>2.6144232824999998</v>
      </c>
      <c r="BD37" s="484">
        <v>2.5776073779000002</v>
      </c>
      <c r="BE37" s="485">
        <v>2.4777476741000002</v>
      </c>
      <c r="BF37" s="485">
        <v>2.4300164931000001</v>
      </c>
      <c r="BG37" s="485">
        <v>2.3924527024</v>
      </c>
      <c r="BH37" s="485">
        <v>2.3696614866000001</v>
      </c>
      <c r="BI37" s="485">
        <v>2.3487528561</v>
      </c>
      <c r="BJ37" s="485">
        <v>2.3343563538000001</v>
      </c>
      <c r="BK37" s="485">
        <v>2.3662090938000002</v>
      </c>
      <c r="BL37" s="485">
        <v>2.3348471214000002</v>
      </c>
      <c r="BM37" s="485">
        <v>2.2802831078999999</v>
      </c>
      <c r="BN37" s="485">
        <v>2.1399608923</v>
      </c>
      <c r="BO37" s="485">
        <v>2.0863665930000002</v>
      </c>
      <c r="BP37" s="485">
        <v>2.0565560831999998</v>
      </c>
      <c r="BQ37" s="485">
        <v>2.1132989984999999</v>
      </c>
      <c r="BR37" s="485">
        <v>2.0834935252000002</v>
      </c>
      <c r="BS37" s="485">
        <v>2.0302667203000002</v>
      </c>
      <c r="BT37" s="485">
        <v>2.0370910055999998</v>
      </c>
      <c r="BU37" s="485">
        <v>1.8749831818</v>
      </c>
      <c r="BV37" s="485">
        <v>1.627997385</v>
      </c>
    </row>
    <row r="38" spans="1:74" ht="11.1" customHeight="1" x14ac:dyDescent="0.2">
      <c r="A38" s="162" t="s">
        <v>1038</v>
      </c>
      <c r="B38" s="173" t="s">
        <v>1366</v>
      </c>
      <c r="C38" s="252">
        <v>96.452147332999999</v>
      </c>
      <c r="D38" s="252">
        <v>96.718271142999996</v>
      </c>
      <c r="E38" s="252">
        <v>97.001963934000003</v>
      </c>
      <c r="F38" s="252">
        <v>97.327069484999996</v>
      </c>
      <c r="G38" s="252">
        <v>97.628017401999998</v>
      </c>
      <c r="H38" s="252">
        <v>97.928651463999998</v>
      </c>
      <c r="I38" s="252">
        <v>98.224352476000007</v>
      </c>
      <c r="J38" s="252">
        <v>98.527823225999995</v>
      </c>
      <c r="K38" s="252">
        <v>98.834444519000002</v>
      </c>
      <c r="L38" s="252">
        <v>99.205825138999998</v>
      </c>
      <c r="M38" s="252">
        <v>99.472540926999997</v>
      </c>
      <c r="N38" s="252">
        <v>99.696200669999996</v>
      </c>
      <c r="O38" s="252">
        <v>99.795931730000007</v>
      </c>
      <c r="P38" s="252">
        <v>99.994133856999994</v>
      </c>
      <c r="Q38" s="252">
        <v>100.20993441</v>
      </c>
      <c r="R38" s="252">
        <v>100.43621741</v>
      </c>
      <c r="S38" s="252">
        <v>100.69255182000001</v>
      </c>
      <c r="T38" s="252">
        <v>100.97182165</v>
      </c>
      <c r="U38" s="252">
        <v>101.31532949</v>
      </c>
      <c r="V38" s="252">
        <v>101.60949322</v>
      </c>
      <c r="W38" s="252">
        <v>101.89561542</v>
      </c>
      <c r="X38" s="252">
        <v>102.18138861</v>
      </c>
      <c r="Y38" s="252">
        <v>102.44565839000001</v>
      </c>
      <c r="Z38" s="252">
        <v>102.69611725999999</v>
      </c>
      <c r="AA38" s="252">
        <v>102.78833259</v>
      </c>
      <c r="AB38" s="252">
        <v>103.11949413000001</v>
      </c>
      <c r="AC38" s="252">
        <v>103.54516925999999</v>
      </c>
      <c r="AD38" s="252">
        <v>104.30231668</v>
      </c>
      <c r="AE38" s="252">
        <v>104.73929991999999</v>
      </c>
      <c r="AF38" s="252">
        <v>105.09307769</v>
      </c>
      <c r="AG38" s="252">
        <v>105.21723754999999</v>
      </c>
      <c r="AH38" s="252">
        <v>105.51441371999999</v>
      </c>
      <c r="AI38" s="252">
        <v>105.83819377</v>
      </c>
      <c r="AJ38" s="252">
        <v>106.24653845</v>
      </c>
      <c r="AK38" s="252">
        <v>106.58005565000001</v>
      </c>
      <c r="AL38" s="252">
        <v>106.89670612</v>
      </c>
      <c r="AM38" s="252">
        <v>107.15542965</v>
      </c>
      <c r="AN38" s="252">
        <v>107.46914188</v>
      </c>
      <c r="AO38" s="252">
        <v>107.79678257</v>
      </c>
      <c r="AP38" s="252">
        <v>108.15686529</v>
      </c>
      <c r="AQ38" s="252">
        <v>108.49847775000001</v>
      </c>
      <c r="AR38" s="252">
        <v>108.84013351999999</v>
      </c>
      <c r="AS38" s="252">
        <v>109.17671077</v>
      </c>
      <c r="AT38" s="252">
        <v>109.52229450999999</v>
      </c>
      <c r="AU38" s="252">
        <v>109.87176291</v>
      </c>
      <c r="AV38" s="252">
        <v>110.18764913</v>
      </c>
      <c r="AW38" s="252">
        <v>110.572987</v>
      </c>
      <c r="AX38" s="252">
        <v>110.99030967</v>
      </c>
      <c r="AY38" s="252">
        <v>111.54904098</v>
      </c>
      <c r="AZ38" s="252">
        <v>111.94826535999999</v>
      </c>
      <c r="BA38" s="252">
        <v>112.29740665999999</v>
      </c>
      <c r="BB38" s="252">
        <v>112.49606538</v>
      </c>
      <c r="BC38" s="252">
        <v>112.82034011</v>
      </c>
      <c r="BD38" s="252">
        <v>113.16983136</v>
      </c>
      <c r="BE38" s="409">
        <v>113.57812939</v>
      </c>
      <c r="BF38" s="409">
        <v>113.95286101000001</v>
      </c>
      <c r="BG38" s="409">
        <v>114.32761646</v>
      </c>
      <c r="BH38" s="409">
        <v>114.67667114</v>
      </c>
      <c r="BI38" s="409">
        <v>115.07076773</v>
      </c>
      <c r="BJ38" s="409">
        <v>115.4841816</v>
      </c>
      <c r="BK38" s="409">
        <v>115.97047179</v>
      </c>
      <c r="BL38" s="409">
        <v>116.38235098</v>
      </c>
      <c r="BM38" s="409">
        <v>116.77337821</v>
      </c>
      <c r="BN38" s="409">
        <v>117.10312746</v>
      </c>
      <c r="BO38" s="409">
        <v>117.48277023999999</v>
      </c>
      <c r="BP38" s="409">
        <v>117.87188053</v>
      </c>
      <c r="BQ38" s="409">
        <v>118.271666</v>
      </c>
      <c r="BR38" s="409">
        <v>118.6788056</v>
      </c>
      <c r="BS38" s="409">
        <v>119.09450699</v>
      </c>
      <c r="BT38" s="409">
        <v>119.60968853999999</v>
      </c>
      <c r="BU38" s="409">
        <v>119.97432473000001</v>
      </c>
      <c r="BV38" s="409">
        <v>120.27933393000001</v>
      </c>
    </row>
    <row r="39" spans="1:74" ht="11.1" customHeight="1" x14ac:dyDescent="0.2">
      <c r="A39" s="162" t="s">
        <v>1039</v>
      </c>
      <c r="B39" s="173" t="s">
        <v>1035</v>
      </c>
      <c r="C39" s="484">
        <v>4.0397004377999997</v>
      </c>
      <c r="D39" s="484">
        <v>3.9748582844999998</v>
      </c>
      <c r="E39" s="484">
        <v>3.9293582276999999</v>
      </c>
      <c r="F39" s="484">
        <v>3.9441532547000002</v>
      </c>
      <c r="G39" s="484">
        <v>3.9058602807999998</v>
      </c>
      <c r="H39" s="484">
        <v>3.8559035409</v>
      </c>
      <c r="I39" s="484">
        <v>3.7653268185000002</v>
      </c>
      <c r="J39" s="484">
        <v>3.7143220932999998</v>
      </c>
      <c r="K39" s="484">
        <v>3.6735516458999999</v>
      </c>
      <c r="L39" s="484">
        <v>3.6782077581000001</v>
      </c>
      <c r="M39" s="484">
        <v>3.6310609330000001</v>
      </c>
      <c r="N39" s="484">
        <v>3.5676457422999999</v>
      </c>
      <c r="O39" s="484">
        <v>3.4667806670000001</v>
      </c>
      <c r="P39" s="484">
        <v>3.3870153742000002</v>
      </c>
      <c r="Q39" s="484">
        <v>3.3071191030999998</v>
      </c>
      <c r="R39" s="484">
        <v>3.1945356461999999</v>
      </c>
      <c r="S39" s="484">
        <v>3.1389907337</v>
      </c>
      <c r="T39" s="484">
        <v>3.1075381323000002</v>
      </c>
      <c r="U39" s="484">
        <v>3.1468540534999998</v>
      </c>
      <c r="V39" s="484">
        <v>3.1277154952999999</v>
      </c>
      <c r="W39" s="484">
        <v>3.0972713209</v>
      </c>
      <c r="X39" s="484">
        <v>2.9993838250999998</v>
      </c>
      <c r="Y39" s="484">
        <v>2.988882593</v>
      </c>
      <c r="Z39" s="484">
        <v>3.0090580892999998</v>
      </c>
      <c r="AA39" s="484">
        <v>2.9985198858</v>
      </c>
      <c r="AB39" s="484">
        <v>3.1255436266999999</v>
      </c>
      <c r="AC39" s="484">
        <v>3.3282477070000001</v>
      </c>
      <c r="AD39" s="484">
        <v>3.8493079161999999</v>
      </c>
      <c r="AE39" s="484">
        <v>4.0189150259000002</v>
      </c>
      <c r="AF39" s="484">
        <v>4.0815902591000004</v>
      </c>
      <c r="AG39" s="484">
        <v>3.8512514119999999</v>
      </c>
      <c r="AH39" s="484">
        <v>3.8430666082</v>
      </c>
      <c r="AI39" s="484">
        <v>3.8692325730000001</v>
      </c>
      <c r="AJ39" s="484">
        <v>3.9783662129000001</v>
      </c>
      <c r="AK39" s="484">
        <v>4.0356978741000002</v>
      </c>
      <c r="AL39" s="484">
        <v>4.090309328</v>
      </c>
      <c r="AM39" s="484">
        <v>4.2486310930000002</v>
      </c>
      <c r="AN39" s="484">
        <v>4.2180654382</v>
      </c>
      <c r="AO39" s="484">
        <v>4.1060469991000001</v>
      </c>
      <c r="AP39" s="484">
        <v>3.6955541623000001</v>
      </c>
      <c r="AQ39" s="484">
        <v>3.5890805436000002</v>
      </c>
      <c r="AR39" s="484">
        <v>3.5654639812000002</v>
      </c>
      <c r="AS39" s="484">
        <v>3.7631412058000002</v>
      </c>
      <c r="AT39" s="484">
        <v>3.7984201806</v>
      </c>
      <c r="AU39" s="484">
        <v>3.8110714113999999</v>
      </c>
      <c r="AV39" s="484">
        <v>3.7094014907999999</v>
      </c>
      <c r="AW39" s="484">
        <v>3.7464151530000001</v>
      </c>
      <c r="AX39" s="484">
        <v>3.8294945574999999</v>
      </c>
      <c r="AY39" s="484">
        <v>4.1002227817000003</v>
      </c>
      <c r="AZ39" s="484">
        <v>4.1678228833000004</v>
      </c>
      <c r="BA39" s="484">
        <v>4.1751005696999997</v>
      </c>
      <c r="BB39" s="484">
        <v>4.0119506776999998</v>
      </c>
      <c r="BC39" s="484">
        <v>3.9833391619</v>
      </c>
      <c r="BD39" s="484">
        <v>3.9780342980999999</v>
      </c>
      <c r="BE39" s="485">
        <v>4.0314629276999998</v>
      </c>
      <c r="BF39" s="485">
        <v>4.0453558071</v>
      </c>
      <c r="BG39" s="485">
        <v>4.0555038292000001</v>
      </c>
      <c r="BH39" s="485">
        <v>4.0739792948</v>
      </c>
      <c r="BI39" s="485">
        <v>4.0677030147000002</v>
      </c>
      <c r="BJ39" s="485">
        <v>4.0488867419999996</v>
      </c>
      <c r="BK39" s="485">
        <v>3.9636654549000001</v>
      </c>
      <c r="BL39" s="485">
        <v>3.9608345909999998</v>
      </c>
      <c r="BM39" s="485">
        <v>3.9858191593000001</v>
      </c>
      <c r="BN39" s="485">
        <v>4.0953095319999999</v>
      </c>
      <c r="BO39" s="485">
        <v>4.1326148527999997</v>
      </c>
      <c r="BP39" s="485">
        <v>4.1548609873000002</v>
      </c>
      <c r="BQ39" s="485">
        <v>4.1324299229000001</v>
      </c>
      <c r="BR39" s="485">
        <v>4.1472803323000003</v>
      </c>
      <c r="BS39" s="485">
        <v>4.1695004922000001</v>
      </c>
      <c r="BT39" s="485">
        <v>4.3016747440999996</v>
      </c>
      <c r="BU39" s="485">
        <v>4.2613403053000001</v>
      </c>
      <c r="BV39" s="485">
        <v>4.1522157050999997</v>
      </c>
    </row>
    <row r="40" spans="1:74" ht="11.1" customHeight="1" x14ac:dyDescent="0.2">
      <c r="B40" s="172"/>
      <c r="AY40" s="153"/>
      <c r="AZ40" s="153"/>
      <c r="BA40" s="153"/>
      <c r="BB40" s="153"/>
      <c r="BC40" s="153"/>
      <c r="BD40" s="153"/>
      <c r="BE40" s="153"/>
      <c r="BF40" s="153"/>
      <c r="BG40" s="153"/>
      <c r="BH40" s="153"/>
      <c r="BI40" s="153"/>
      <c r="BJ40" s="153"/>
    </row>
    <row r="41" spans="1:74" ht="11.1" customHeight="1" x14ac:dyDescent="0.2">
      <c r="B41" s="254" t="s">
        <v>1068</v>
      </c>
      <c r="AY41" s="153"/>
      <c r="AZ41" s="153"/>
      <c r="BA41" s="153"/>
      <c r="BB41" s="153"/>
      <c r="BC41" s="153"/>
      <c r="BD41" s="153"/>
      <c r="BE41" s="153"/>
      <c r="BF41" s="153"/>
      <c r="BG41" s="153"/>
      <c r="BH41" s="153"/>
      <c r="BI41" s="153"/>
      <c r="BJ41" s="153"/>
    </row>
    <row r="42" spans="1:74" ht="11.1" customHeight="1" x14ac:dyDescent="0.2">
      <c r="A42" s="162" t="s">
        <v>1069</v>
      </c>
      <c r="B42" s="173" t="s">
        <v>1367</v>
      </c>
      <c r="C42" s="252">
        <v>93.757700991999997</v>
      </c>
      <c r="D42" s="252">
        <v>93.897620787999998</v>
      </c>
      <c r="E42" s="252">
        <v>93.889693230999995</v>
      </c>
      <c r="F42" s="252">
        <v>93.386631007000005</v>
      </c>
      <c r="G42" s="252">
        <v>93.343474232000005</v>
      </c>
      <c r="H42" s="252">
        <v>93.412935590000004</v>
      </c>
      <c r="I42" s="252">
        <v>93.388721177999997</v>
      </c>
      <c r="J42" s="252">
        <v>93.838139232000003</v>
      </c>
      <c r="K42" s="252">
        <v>94.554895848000001</v>
      </c>
      <c r="L42" s="252">
        <v>95.870527354000004</v>
      </c>
      <c r="M42" s="252">
        <v>96.873308847999994</v>
      </c>
      <c r="N42" s="252">
        <v>97.894776657999998</v>
      </c>
      <c r="O42" s="252">
        <v>99.387777716000002</v>
      </c>
      <c r="P42" s="252">
        <v>100.10698296</v>
      </c>
      <c r="Q42" s="252">
        <v>100.50523932</v>
      </c>
      <c r="R42" s="252">
        <v>99.803521720999996</v>
      </c>
      <c r="S42" s="252">
        <v>100.14414913</v>
      </c>
      <c r="T42" s="252">
        <v>100.74809646999999</v>
      </c>
      <c r="U42" s="252">
        <v>102.20018568</v>
      </c>
      <c r="V42" s="252">
        <v>102.89215642000001</v>
      </c>
      <c r="W42" s="252">
        <v>103.40883062</v>
      </c>
      <c r="X42" s="252">
        <v>103.4775774</v>
      </c>
      <c r="Y42" s="252">
        <v>103.84813171</v>
      </c>
      <c r="Z42" s="252">
        <v>104.24786266</v>
      </c>
      <c r="AA42" s="252">
        <v>105.19473949</v>
      </c>
      <c r="AB42" s="252">
        <v>105.26434679</v>
      </c>
      <c r="AC42" s="252">
        <v>104.97465378</v>
      </c>
      <c r="AD42" s="252">
        <v>103.5794836</v>
      </c>
      <c r="AE42" s="252">
        <v>103.13082267</v>
      </c>
      <c r="AF42" s="252">
        <v>102.88249411</v>
      </c>
      <c r="AG42" s="252">
        <v>102.80883681</v>
      </c>
      <c r="AH42" s="252">
        <v>102.98041882</v>
      </c>
      <c r="AI42" s="252">
        <v>103.37157902</v>
      </c>
      <c r="AJ42" s="252">
        <v>104.53727907</v>
      </c>
      <c r="AK42" s="252">
        <v>104.95137445</v>
      </c>
      <c r="AL42" s="252">
        <v>105.16882680000001</v>
      </c>
      <c r="AM42" s="252">
        <v>105.14845456</v>
      </c>
      <c r="AN42" s="252">
        <v>105.00350701000001</v>
      </c>
      <c r="AO42" s="252">
        <v>104.69280259</v>
      </c>
      <c r="AP42" s="252">
        <v>104.01065031</v>
      </c>
      <c r="AQ42" s="252">
        <v>103.52270040000001</v>
      </c>
      <c r="AR42" s="252">
        <v>103.02326186000001</v>
      </c>
      <c r="AS42" s="252">
        <v>102.21302184</v>
      </c>
      <c r="AT42" s="252">
        <v>101.91509071</v>
      </c>
      <c r="AU42" s="252">
        <v>101.8301556</v>
      </c>
      <c r="AV42" s="252">
        <v>102.55474762999999</v>
      </c>
      <c r="AW42" s="252">
        <v>102.44840625000001</v>
      </c>
      <c r="AX42" s="252">
        <v>102.10766255</v>
      </c>
      <c r="AY42" s="252">
        <v>100.77370457000001</v>
      </c>
      <c r="AZ42" s="252">
        <v>100.53326525999999</v>
      </c>
      <c r="BA42" s="252">
        <v>100.62753263</v>
      </c>
      <c r="BB42" s="252">
        <v>101.55931108999999</v>
      </c>
      <c r="BC42" s="252">
        <v>101.94588853</v>
      </c>
      <c r="BD42" s="252">
        <v>102.29006935</v>
      </c>
      <c r="BE42" s="409">
        <v>102.75571567999999</v>
      </c>
      <c r="BF42" s="409">
        <v>102.89220668</v>
      </c>
      <c r="BG42" s="409">
        <v>102.86340446</v>
      </c>
      <c r="BH42" s="409">
        <v>102.44979355</v>
      </c>
      <c r="BI42" s="409">
        <v>102.25504151</v>
      </c>
      <c r="BJ42" s="409">
        <v>102.05963285999999</v>
      </c>
      <c r="BK42" s="409">
        <v>101.86504963</v>
      </c>
      <c r="BL42" s="409">
        <v>101.66721622999999</v>
      </c>
      <c r="BM42" s="409">
        <v>101.46761469</v>
      </c>
      <c r="BN42" s="409">
        <v>101.25489988</v>
      </c>
      <c r="BO42" s="409">
        <v>101.06027090000001</v>
      </c>
      <c r="BP42" s="409">
        <v>100.87238262</v>
      </c>
      <c r="BQ42" s="409">
        <v>100.68829796999999</v>
      </c>
      <c r="BR42" s="409">
        <v>100.51609388999999</v>
      </c>
      <c r="BS42" s="409">
        <v>100.35283332</v>
      </c>
      <c r="BT42" s="409">
        <v>100.18117853</v>
      </c>
      <c r="BU42" s="409">
        <v>100.04880824</v>
      </c>
      <c r="BV42" s="409">
        <v>99.938384752999994</v>
      </c>
    </row>
    <row r="43" spans="1:74" ht="11.1" customHeight="1" x14ac:dyDescent="0.2">
      <c r="A43" s="162" t="s">
        <v>1070</v>
      </c>
      <c r="B43" s="477" t="s">
        <v>12</v>
      </c>
      <c r="C43" s="478">
        <v>2.2541071903000001</v>
      </c>
      <c r="D43" s="478">
        <v>2.3865575025000001</v>
      </c>
      <c r="E43" s="478">
        <v>2.2622011464999998</v>
      </c>
      <c r="F43" s="478">
        <v>1.4774498677000001</v>
      </c>
      <c r="G43" s="478">
        <v>1.1484744435000001</v>
      </c>
      <c r="H43" s="478">
        <v>0.86983184847999995</v>
      </c>
      <c r="I43" s="478">
        <v>5.7814328093000002E-2</v>
      </c>
      <c r="J43" s="478">
        <v>0.31817256419000001</v>
      </c>
      <c r="K43" s="478">
        <v>1.0621834245999999</v>
      </c>
      <c r="L43" s="478">
        <v>3.1436202711000001</v>
      </c>
      <c r="M43" s="478">
        <v>4.2379544093000003</v>
      </c>
      <c r="N43" s="478">
        <v>5.1820429179999996</v>
      </c>
      <c r="O43" s="478">
        <v>6.0049219044999997</v>
      </c>
      <c r="P43" s="478">
        <v>6.6129068244999996</v>
      </c>
      <c r="Q43" s="478">
        <v>7.0460834032999999</v>
      </c>
      <c r="R43" s="478">
        <v>6.8713162099999998</v>
      </c>
      <c r="S43" s="478">
        <v>7.2856457877</v>
      </c>
      <c r="T43" s="478">
        <v>7.8524037718999997</v>
      </c>
      <c r="U43" s="478">
        <v>9.4352555558999995</v>
      </c>
      <c r="V43" s="478">
        <v>9.6485472309000002</v>
      </c>
      <c r="W43" s="478">
        <v>9.3638036321999998</v>
      </c>
      <c r="X43" s="478">
        <v>7.9347117976000003</v>
      </c>
      <c r="Y43" s="478">
        <v>7.1999428367</v>
      </c>
      <c r="Z43" s="478">
        <v>6.4897088664</v>
      </c>
      <c r="AA43" s="478">
        <v>5.8427322863000004</v>
      </c>
      <c r="AB43" s="478">
        <v>5.1518522220999996</v>
      </c>
      <c r="AC43" s="478">
        <v>4.4469467380000003</v>
      </c>
      <c r="AD43" s="478">
        <v>3.7833954300000001</v>
      </c>
      <c r="AE43" s="478">
        <v>2.9823744746999998</v>
      </c>
      <c r="AF43" s="478">
        <v>2.1185488538000001</v>
      </c>
      <c r="AG43" s="478">
        <v>0.59554796701000001</v>
      </c>
      <c r="AH43" s="478">
        <v>8.5781466348000004E-2</v>
      </c>
      <c r="AI43" s="478">
        <v>-3.6023611687000003E-2</v>
      </c>
      <c r="AJ43" s="478">
        <v>1.0240882137</v>
      </c>
      <c r="AK43" s="478">
        <v>1.062361664</v>
      </c>
      <c r="AL43" s="478">
        <v>0.88343694872</v>
      </c>
      <c r="AM43" s="478">
        <v>-4.3999282622999999E-2</v>
      </c>
      <c r="AN43" s="478">
        <v>-0.24779498824000001</v>
      </c>
      <c r="AO43" s="478">
        <v>-0.26849452060000001</v>
      </c>
      <c r="AP43" s="478">
        <v>0.41626651638000001</v>
      </c>
      <c r="AQ43" s="478">
        <v>0.37998118891999999</v>
      </c>
      <c r="AR43" s="478">
        <v>0.13682381423000001</v>
      </c>
      <c r="AS43" s="478">
        <v>-0.57953672827000002</v>
      </c>
      <c r="AT43" s="478">
        <v>-1.0344958008</v>
      </c>
      <c r="AU43" s="478">
        <v>-1.4911481821000001</v>
      </c>
      <c r="AV43" s="478">
        <v>-1.8964827259999999</v>
      </c>
      <c r="AW43" s="478">
        <v>-2.3848836812999998</v>
      </c>
      <c r="AX43" s="478">
        <v>-2.9107144523000001</v>
      </c>
      <c r="AY43" s="478">
        <v>-4.1605461644000004</v>
      </c>
      <c r="AZ43" s="478">
        <v>-4.2572309069000003</v>
      </c>
      <c r="BA43" s="478">
        <v>-3.8830462654</v>
      </c>
      <c r="BB43" s="478">
        <v>-2.3568155864000002</v>
      </c>
      <c r="BC43" s="478">
        <v>-1.5231556563999999</v>
      </c>
      <c r="BD43" s="478">
        <v>-0.71167666100000004</v>
      </c>
      <c r="BE43" s="479">
        <v>0.53094393833999998</v>
      </c>
      <c r="BF43" s="479">
        <v>0.95875494049999999</v>
      </c>
      <c r="BG43" s="479">
        <v>1.0146786542999999</v>
      </c>
      <c r="BH43" s="479">
        <v>-0.1023395619</v>
      </c>
      <c r="BI43" s="479">
        <v>-0.18874352858999999</v>
      </c>
      <c r="BJ43" s="479">
        <v>-4.7038290337999999E-2</v>
      </c>
      <c r="BK43" s="479">
        <v>1.0829661043000001</v>
      </c>
      <c r="BL43" s="479">
        <v>1.1279360802</v>
      </c>
      <c r="BM43" s="479">
        <v>0.83484314229000001</v>
      </c>
      <c r="BN43" s="479">
        <v>-0.29973737277000001</v>
      </c>
      <c r="BO43" s="479">
        <v>-0.86871343760999997</v>
      </c>
      <c r="BP43" s="479">
        <v>-1.3859475749000001</v>
      </c>
      <c r="BQ43" s="479">
        <v>-2.0119734454999998</v>
      </c>
      <c r="BR43" s="479">
        <v>-2.3093224057000001</v>
      </c>
      <c r="BS43" s="479">
        <v>-2.4406844693999998</v>
      </c>
      <c r="BT43" s="479">
        <v>-2.2143675917999999</v>
      </c>
      <c r="BU43" s="479">
        <v>-2.1575789638999998</v>
      </c>
      <c r="BV43" s="479">
        <v>-2.0784398722000001</v>
      </c>
    </row>
    <row r="44" spans="1:74" ht="11.1" customHeight="1" x14ac:dyDescent="0.2"/>
    <row r="45" spans="1:74" ht="12.75" x14ac:dyDescent="0.2">
      <c r="B45" s="803" t="s">
        <v>1016</v>
      </c>
      <c r="C45" s="800"/>
      <c r="D45" s="800"/>
      <c r="E45" s="800"/>
      <c r="F45" s="800"/>
      <c r="G45" s="800"/>
      <c r="H45" s="800"/>
      <c r="I45" s="800"/>
      <c r="J45" s="800"/>
      <c r="K45" s="800"/>
      <c r="L45" s="800"/>
      <c r="M45" s="800"/>
      <c r="N45" s="800"/>
      <c r="O45" s="800"/>
      <c r="P45" s="800"/>
      <c r="Q45" s="800"/>
    </row>
    <row r="46" spans="1:74" ht="12.75" customHeight="1" x14ac:dyDescent="0.2">
      <c r="B46" s="815" t="s">
        <v>809</v>
      </c>
      <c r="C46" s="790"/>
      <c r="D46" s="790"/>
      <c r="E46" s="790"/>
      <c r="F46" s="790"/>
      <c r="G46" s="790"/>
      <c r="H46" s="790"/>
      <c r="I46" s="790"/>
      <c r="J46" s="790"/>
      <c r="K46" s="790"/>
      <c r="L46" s="790"/>
      <c r="M46" s="790"/>
      <c r="N46" s="790"/>
      <c r="O46" s="790"/>
      <c r="P46" s="790"/>
      <c r="Q46" s="786"/>
    </row>
    <row r="47" spans="1:74" ht="12.75" customHeight="1" x14ac:dyDescent="0.2">
      <c r="B47" s="815" t="s">
        <v>1253</v>
      </c>
      <c r="C47" s="786"/>
      <c r="D47" s="786"/>
      <c r="E47" s="786"/>
      <c r="F47" s="786"/>
      <c r="G47" s="786"/>
      <c r="H47" s="786"/>
      <c r="I47" s="786"/>
      <c r="J47" s="786"/>
      <c r="K47" s="786"/>
      <c r="L47" s="786"/>
      <c r="M47" s="786"/>
      <c r="N47" s="786"/>
      <c r="O47" s="786"/>
      <c r="P47" s="786"/>
      <c r="Q47" s="786"/>
    </row>
    <row r="48" spans="1:74" ht="12.75" customHeight="1" x14ac:dyDescent="0.2">
      <c r="B48" s="815" t="s">
        <v>1254</v>
      </c>
      <c r="C48" s="786"/>
      <c r="D48" s="786"/>
      <c r="E48" s="786"/>
      <c r="F48" s="786"/>
      <c r="G48" s="786"/>
      <c r="H48" s="786"/>
      <c r="I48" s="786"/>
      <c r="J48" s="786"/>
      <c r="K48" s="786"/>
      <c r="L48" s="786"/>
      <c r="M48" s="786"/>
      <c r="N48" s="786"/>
      <c r="O48" s="786"/>
      <c r="P48" s="786"/>
      <c r="Q48" s="786"/>
    </row>
    <row r="49" spans="2:17" ht="23.85" customHeight="1" x14ac:dyDescent="0.2">
      <c r="B49" s="817" t="s">
        <v>1363</v>
      </c>
      <c r="C49" s="817"/>
      <c r="D49" s="817"/>
      <c r="E49" s="817"/>
      <c r="F49" s="817"/>
      <c r="G49" s="817"/>
      <c r="H49" s="817"/>
      <c r="I49" s="817"/>
      <c r="J49" s="817"/>
      <c r="K49" s="817"/>
      <c r="L49" s="817"/>
      <c r="M49" s="817"/>
      <c r="N49" s="817"/>
      <c r="O49" s="817"/>
      <c r="P49" s="817"/>
      <c r="Q49" s="817"/>
    </row>
    <row r="50" spans="2:17" ht="12.75" x14ac:dyDescent="0.2">
      <c r="B50" s="789" t="s">
        <v>1041</v>
      </c>
      <c r="C50" s="790"/>
      <c r="D50" s="790"/>
      <c r="E50" s="790"/>
      <c r="F50" s="790"/>
      <c r="G50" s="790"/>
      <c r="H50" s="790"/>
      <c r="I50" s="790"/>
      <c r="J50" s="790"/>
      <c r="K50" s="790"/>
      <c r="L50" s="790"/>
      <c r="M50" s="790"/>
      <c r="N50" s="790"/>
      <c r="O50" s="790"/>
      <c r="P50" s="790"/>
      <c r="Q50" s="786"/>
    </row>
    <row r="51" spans="2:17" ht="14.85" customHeight="1" x14ac:dyDescent="0.2">
      <c r="B51" s="814" t="s">
        <v>1064</v>
      </c>
      <c r="C51" s="786"/>
      <c r="D51" s="786"/>
      <c r="E51" s="786"/>
      <c r="F51" s="786"/>
      <c r="G51" s="786"/>
      <c r="H51" s="786"/>
      <c r="I51" s="786"/>
      <c r="J51" s="786"/>
      <c r="K51" s="786"/>
      <c r="L51" s="786"/>
      <c r="M51" s="786"/>
      <c r="N51" s="786"/>
      <c r="O51" s="786"/>
      <c r="P51" s="786"/>
      <c r="Q51" s="786"/>
    </row>
    <row r="52" spans="2:17" ht="12.75" x14ac:dyDescent="0.2">
      <c r="B52" s="784" t="s">
        <v>1045</v>
      </c>
      <c r="C52" s="785"/>
      <c r="D52" s="785"/>
      <c r="E52" s="785"/>
      <c r="F52" s="785"/>
      <c r="G52" s="785"/>
      <c r="H52" s="785"/>
      <c r="I52" s="785"/>
      <c r="J52" s="785"/>
      <c r="K52" s="785"/>
      <c r="L52" s="785"/>
      <c r="M52" s="785"/>
      <c r="N52" s="785"/>
      <c r="O52" s="785"/>
      <c r="P52" s="785"/>
      <c r="Q52" s="786"/>
    </row>
    <row r="53" spans="2:17" ht="13.35" customHeight="1" x14ac:dyDescent="0.2">
      <c r="B53" s="806" t="s">
        <v>1147</v>
      </c>
      <c r="C53" s="786"/>
      <c r="D53" s="786"/>
      <c r="E53" s="786"/>
      <c r="F53" s="786"/>
      <c r="G53" s="786"/>
      <c r="H53" s="786"/>
      <c r="I53" s="786"/>
      <c r="J53" s="786"/>
      <c r="K53" s="786"/>
      <c r="L53" s="786"/>
      <c r="M53" s="786"/>
      <c r="N53" s="786"/>
      <c r="O53" s="786"/>
      <c r="P53" s="786"/>
      <c r="Q53" s="786"/>
    </row>
  </sheetData>
  <mergeCells count="17">
    <mergeCell ref="BK3:BV3"/>
    <mergeCell ref="B1:BV1"/>
    <mergeCell ref="C3:N3"/>
    <mergeCell ref="O3:Z3"/>
    <mergeCell ref="AA3:AL3"/>
    <mergeCell ref="AM3:AX3"/>
    <mergeCell ref="A1:A2"/>
    <mergeCell ref="AY3:BJ3"/>
    <mergeCell ref="B53:Q53"/>
    <mergeCell ref="B48:Q48"/>
    <mergeCell ref="B50:Q50"/>
    <mergeCell ref="B51:Q51"/>
    <mergeCell ref="B52:Q52"/>
    <mergeCell ref="B49:Q49"/>
    <mergeCell ref="B45:Q45"/>
    <mergeCell ref="B46:Q46"/>
    <mergeCell ref="B47:Q47"/>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Q5" activePane="bottomRight" state="frozen"/>
      <selection activeCell="BF63" sqref="BF63"/>
      <selection pane="topRight" activeCell="BF63" sqref="BF63"/>
      <selection pane="bottomLeft" activeCell="BF63" sqref="BF63"/>
      <selection pane="bottomRight" activeCell="BH49" sqref="BH49"/>
    </sheetView>
  </sheetViews>
  <sheetFormatPr defaultColWidth="9.5703125" defaultRowHeight="11.25" x14ac:dyDescent="0.2"/>
  <cols>
    <col min="1" max="1" width="14.5703125" style="70" customWidth="1"/>
    <col min="2" max="2" width="37" style="47" customWidth="1"/>
    <col min="3" max="50" width="6.5703125" style="47" customWidth="1"/>
    <col min="51" max="55" width="6.5703125" style="408" customWidth="1"/>
    <col min="56" max="58" width="6.5703125" style="659" customWidth="1"/>
    <col min="59" max="62" width="6.5703125" style="408" customWidth="1"/>
    <col min="63" max="74" width="6.5703125" style="47" customWidth="1"/>
    <col min="75" max="16384" width="9.5703125" style="47"/>
  </cols>
  <sheetData>
    <row r="1" spans="1:74" ht="13.35" customHeight="1" x14ac:dyDescent="0.2">
      <c r="A1" s="792" t="s">
        <v>995</v>
      </c>
      <c r="B1" s="824" t="s">
        <v>1121</v>
      </c>
      <c r="C1" s="825"/>
      <c r="D1" s="825"/>
      <c r="E1" s="825"/>
      <c r="F1" s="825"/>
      <c r="G1" s="825"/>
      <c r="H1" s="825"/>
      <c r="I1" s="825"/>
      <c r="J1" s="825"/>
      <c r="K1" s="825"/>
      <c r="L1" s="825"/>
      <c r="M1" s="825"/>
      <c r="N1" s="825"/>
      <c r="O1" s="825"/>
      <c r="P1" s="825"/>
      <c r="Q1" s="825"/>
      <c r="R1" s="825"/>
      <c r="S1" s="825"/>
      <c r="T1" s="825"/>
      <c r="U1" s="825"/>
      <c r="V1" s="825"/>
      <c r="W1" s="825"/>
      <c r="X1" s="825"/>
      <c r="Y1" s="825"/>
      <c r="Z1" s="825"/>
      <c r="AA1" s="825"/>
      <c r="AB1" s="825"/>
      <c r="AC1" s="825"/>
      <c r="AD1" s="825"/>
      <c r="AE1" s="825"/>
      <c r="AF1" s="825"/>
      <c r="AG1" s="825"/>
      <c r="AH1" s="825"/>
      <c r="AI1" s="825"/>
      <c r="AJ1" s="825"/>
      <c r="AK1" s="825"/>
      <c r="AL1" s="825"/>
      <c r="AM1" s="301"/>
    </row>
    <row r="2" spans="1:74" ht="12.75" x14ac:dyDescent="0.2">
      <c r="A2" s="793"/>
      <c r="B2" s="541" t="str">
        <f>"U.S. Energy Information Administration  |  Short-Term Energy Outlook  - "&amp;Dates!D1</f>
        <v>U.S. Energy Information Administration  |  Short-Term Energy Outlook  - July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1"/>
    </row>
    <row r="3" spans="1:74" s="12" customFormat="1" ht="12.75" x14ac:dyDescent="0.2">
      <c r="A3" s="14"/>
      <c r="B3" s="15"/>
      <c r="C3" s="801">
        <f>Dates!D3</f>
        <v>2014</v>
      </c>
      <c r="D3" s="797"/>
      <c r="E3" s="797"/>
      <c r="F3" s="797"/>
      <c r="G3" s="797"/>
      <c r="H3" s="797"/>
      <c r="I3" s="797"/>
      <c r="J3" s="797"/>
      <c r="K3" s="797"/>
      <c r="L3" s="797"/>
      <c r="M3" s="797"/>
      <c r="N3" s="798"/>
      <c r="O3" s="801">
        <f>C3+1</f>
        <v>2015</v>
      </c>
      <c r="P3" s="802"/>
      <c r="Q3" s="802"/>
      <c r="R3" s="802"/>
      <c r="S3" s="802"/>
      <c r="T3" s="802"/>
      <c r="U3" s="802"/>
      <c r="V3" s="802"/>
      <c r="W3" s="802"/>
      <c r="X3" s="797"/>
      <c r="Y3" s="797"/>
      <c r="Z3" s="798"/>
      <c r="AA3" s="794">
        <f>O3+1</f>
        <v>2016</v>
      </c>
      <c r="AB3" s="797"/>
      <c r="AC3" s="797"/>
      <c r="AD3" s="797"/>
      <c r="AE3" s="797"/>
      <c r="AF3" s="797"/>
      <c r="AG3" s="797"/>
      <c r="AH3" s="797"/>
      <c r="AI3" s="797"/>
      <c r="AJ3" s="797"/>
      <c r="AK3" s="797"/>
      <c r="AL3" s="798"/>
      <c r="AM3" s="794">
        <f>AA3+1</f>
        <v>2017</v>
      </c>
      <c r="AN3" s="797"/>
      <c r="AO3" s="797"/>
      <c r="AP3" s="797"/>
      <c r="AQ3" s="797"/>
      <c r="AR3" s="797"/>
      <c r="AS3" s="797"/>
      <c r="AT3" s="797"/>
      <c r="AU3" s="797"/>
      <c r="AV3" s="797"/>
      <c r="AW3" s="797"/>
      <c r="AX3" s="798"/>
      <c r="AY3" s="794">
        <f>AM3+1</f>
        <v>2018</v>
      </c>
      <c r="AZ3" s="795"/>
      <c r="BA3" s="795"/>
      <c r="BB3" s="795"/>
      <c r="BC3" s="795"/>
      <c r="BD3" s="795"/>
      <c r="BE3" s="795"/>
      <c r="BF3" s="795"/>
      <c r="BG3" s="795"/>
      <c r="BH3" s="795"/>
      <c r="BI3" s="795"/>
      <c r="BJ3" s="796"/>
      <c r="BK3" s="794">
        <f>AY3+1</f>
        <v>2019</v>
      </c>
      <c r="BL3" s="797"/>
      <c r="BM3" s="797"/>
      <c r="BN3" s="797"/>
      <c r="BO3" s="797"/>
      <c r="BP3" s="797"/>
      <c r="BQ3" s="797"/>
      <c r="BR3" s="797"/>
      <c r="BS3" s="797"/>
      <c r="BT3" s="797"/>
      <c r="BU3" s="797"/>
      <c r="BV3" s="79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57"/>
      <c r="B5" s="59" t="s">
        <v>967</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8"/>
      <c r="AZ5" s="428"/>
      <c r="BA5" s="428"/>
      <c r="BB5" s="428"/>
      <c r="BC5" s="428"/>
      <c r="BD5" s="58"/>
      <c r="BE5" s="58"/>
      <c r="BF5" s="58"/>
      <c r="BG5" s="58"/>
      <c r="BH5" s="428"/>
      <c r="BI5" s="428"/>
      <c r="BJ5" s="428"/>
      <c r="BK5" s="428"/>
      <c r="BL5" s="428"/>
      <c r="BM5" s="428"/>
      <c r="BN5" s="428"/>
      <c r="BO5" s="428"/>
      <c r="BP5" s="428"/>
      <c r="BQ5" s="428"/>
      <c r="BR5" s="428"/>
      <c r="BS5" s="428"/>
      <c r="BT5" s="428"/>
      <c r="BU5" s="428"/>
      <c r="BV5" s="428"/>
    </row>
    <row r="6" spans="1:74" ht="11.1" customHeight="1" x14ac:dyDescent="0.2">
      <c r="A6" s="57"/>
      <c r="B6" s="44" t="s">
        <v>936</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777"/>
      <c r="AY6" s="777"/>
      <c r="AZ6" s="429"/>
      <c r="BA6" s="429"/>
      <c r="BB6" s="429"/>
      <c r="BC6" s="429"/>
      <c r="BD6" s="60"/>
      <c r="BE6" s="60"/>
      <c r="BF6" s="60"/>
      <c r="BG6" s="60"/>
      <c r="BH6" s="429"/>
      <c r="BI6" s="429"/>
      <c r="BJ6" s="429"/>
      <c r="BK6" s="429"/>
      <c r="BL6" s="429"/>
      <c r="BM6" s="429"/>
      <c r="BN6" s="429"/>
      <c r="BO6" s="429"/>
      <c r="BP6" s="429"/>
      <c r="BQ6" s="429"/>
      <c r="BR6" s="429"/>
      <c r="BS6" s="738"/>
      <c r="BT6" s="429"/>
      <c r="BU6" s="429"/>
      <c r="BV6" s="429"/>
    </row>
    <row r="7" spans="1:74" ht="11.1" customHeight="1" x14ac:dyDescent="0.2">
      <c r="A7" s="61" t="s">
        <v>635</v>
      </c>
      <c r="B7" s="175" t="s">
        <v>128</v>
      </c>
      <c r="C7" s="216">
        <v>8.0228909999999996</v>
      </c>
      <c r="D7" s="216">
        <v>8.114217</v>
      </c>
      <c r="E7" s="216">
        <v>8.2531719999999993</v>
      </c>
      <c r="F7" s="216">
        <v>8.5969099999999994</v>
      </c>
      <c r="G7" s="216">
        <v>8.5945070000000001</v>
      </c>
      <c r="H7" s="216">
        <v>8.7070229999999995</v>
      </c>
      <c r="I7" s="216">
        <v>8.8052240000000008</v>
      </c>
      <c r="J7" s="216">
        <v>8.8656030000000001</v>
      </c>
      <c r="K7" s="216">
        <v>9.0459969999999998</v>
      </c>
      <c r="L7" s="216">
        <v>9.2318560000000005</v>
      </c>
      <c r="M7" s="216">
        <v>9.2945609999999999</v>
      </c>
      <c r="N7" s="216">
        <v>9.464893</v>
      </c>
      <c r="O7" s="216">
        <v>9.3583110000000005</v>
      </c>
      <c r="P7" s="216">
        <v>9.5372439999999994</v>
      </c>
      <c r="Q7" s="216">
        <v>9.5610210000000002</v>
      </c>
      <c r="R7" s="216">
        <v>9.6262640000000008</v>
      </c>
      <c r="S7" s="216">
        <v>9.4275420000000008</v>
      </c>
      <c r="T7" s="216">
        <v>9.3293660000000003</v>
      </c>
      <c r="U7" s="216">
        <v>9.4018090000000001</v>
      </c>
      <c r="V7" s="216">
        <v>9.3787640000000003</v>
      </c>
      <c r="W7" s="216">
        <v>9.4173620000000007</v>
      </c>
      <c r="X7" s="216">
        <v>9.3394180000000002</v>
      </c>
      <c r="Y7" s="216">
        <v>9.3068120000000008</v>
      </c>
      <c r="Z7" s="216">
        <v>9.2292919999999992</v>
      </c>
      <c r="AA7" s="216">
        <v>9.1864380000000008</v>
      </c>
      <c r="AB7" s="216">
        <v>9.1071229999999996</v>
      </c>
      <c r="AC7" s="216">
        <v>9.1341800000000006</v>
      </c>
      <c r="AD7" s="216">
        <v>8.9064390000000007</v>
      </c>
      <c r="AE7" s="216">
        <v>8.8591999999999995</v>
      </c>
      <c r="AF7" s="216">
        <v>8.7026520000000005</v>
      </c>
      <c r="AG7" s="216">
        <v>8.6816069999999996</v>
      </c>
      <c r="AH7" s="216">
        <v>8.7163540000000008</v>
      </c>
      <c r="AI7" s="216">
        <v>8.5534060000000007</v>
      </c>
      <c r="AJ7" s="216">
        <v>8.7909780000000008</v>
      </c>
      <c r="AK7" s="216">
        <v>8.8760659999999998</v>
      </c>
      <c r="AL7" s="216">
        <v>8.7708379999999995</v>
      </c>
      <c r="AM7" s="216">
        <v>8.8281580000000002</v>
      </c>
      <c r="AN7" s="216">
        <v>9.057976</v>
      </c>
      <c r="AO7" s="216">
        <v>9.1399509999999999</v>
      </c>
      <c r="AP7" s="216">
        <v>9.1319320000000008</v>
      </c>
      <c r="AQ7" s="216">
        <v>9.1767240000000001</v>
      </c>
      <c r="AR7" s="216">
        <v>9.0885499999999997</v>
      </c>
      <c r="AS7" s="216">
        <v>9.2407699999999995</v>
      </c>
      <c r="AT7" s="216">
        <v>9.2423249999999992</v>
      </c>
      <c r="AU7" s="216">
        <v>9.5277019999999997</v>
      </c>
      <c r="AV7" s="216">
        <v>9.6867459999999994</v>
      </c>
      <c r="AW7" s="216">
        <v>10.099155</v>
      </c>
      <c r="AX7" s="216">
        <v>10.023529999999999</v>
      </c>
      <c r="AY7" s="216">
        <v>9.9952950000000005</v>
      </c>
      <c r="AZ7" s="216">
        <v>10.251664999999999</v>
      </c>
      <c r="BA7" s="216">
        <v>10.469495999999999</v>
      </c>
      <c r="BB7" s="216">
        <v>10.466991999999999</v>
      </c>
      <c r="BC7" s="216">
        <v>10.773128290000001</v>
      </c>
      <c r="BD7" s="216">
        <v>10.877978359</v>
      </c>
      <c r="BE7" s="327">
        <v>10.909599999999999</v>
      </c>
      <c r="BF7" s="327">
        <v>10.93125</v>
      </c>
      <c r="BG7" s="327">
        <v>10.898770000000001</v>
      </c>
      <c r="BH7" s="327">
        <v>11.14411</v>
      </c>
      <c r="BI7" s="327">
        <v>11.31208</v>
      </c>
      <c r="BJ7" s="327">
        <v>11.4259</v>
      </c>
      <c r="BK7" s="327">
        <v>11.518230000000001</v>
      </c>
      <c r="BL7" s="327">
        <v>11.61279</v>
      </c>
      <c r="BM7" s="327">
        <v>11.70144</v>
      </c>
      <c r="BN7" s="327">
        <v>11.77641</v>
      </c>
      <c r="BO7" s="327">
        <v>11.793839999999999</v>
      </c>
      <c r="BP7" s="327">
        <v>11.78274</v>
      </c>
      <c r="BQ7" s="327">
        <v>11.794140000000001</v>
      </c>
      <c r="BR7" s="327">
        <v>11.766529999999999</v>
      </c>
      <c r="BS7" s="327">
        <v>11.71153</v>
      </c>
      <c r="BT7" s="327">
        <v>11.90727</v>
      </c>
      <c r="BU7" s="327">
        <v>12.046720000000001</v>
      </c>
      <c r="BV7" s="327">
        <v>12.116440000000001</v>
      </c>
    </row>
    <row r="8" spans="1:74" ht="11.1" customHeight="1" x14ac:dyDescent="0.2">
      <c r="A8" s="61" t="s">
        <v>636</v>
      </c>
      <c r="B8" s="175" t="s">
        <v>526</v>
      </c>
      <c r="C8" s="216">
        <v>0.54162100000000002</v>
      </c>
      <c r="D8" s="216">
        <v>0.51523699999999995</v>
      </c>
      <c r="E8" s="216">
        <v>0.53005899999999995</v>
      </c>
      <c r="F8" s="216">
        <v>0.53674100000000002</v>
      </c>
      <c r="G8" s="216">
        <v>0.52410299999999999</v>
      </c>
      <c r="H8" s="216">
        <v>0.48451499999999997</v>
      </c>
      <c r="I8" s="216">
        <v>0.42238999999999999</v>
      </c>
      <c r="J8" s="216">
        <v>0.397953</v>
      </c>
      <c r="K8" s="216">
        <v>0.47742099999999998</v>
      </c>
      <c r="L8" s="216">
        <v>0.500135</v>
      </c>
      <c r="M8" s="216">
        <v>0.51285899999999995</v>
      </c>
      <c r="N8" s="216">
        <v>0.51462600000000003</v>
      </c>
      <c r="O8" s="216">
        <v>0.50032200000000004</v>
      </c>
      <c r="P8" s="216">
        <v>0.48778500000000002</v>
      </c>
      <c r="Q8" s="216">
        <v>0.50592800000000004</v>
      </c>
      <c r="R8" s="216">
        <v>0.50987899999999997</v>
      </c>
      <c r="S8" s="216">
        <v>0.47256999999999999</v>
      </c>
      <c r="T8" s="216">
        <v>0.44656600000000002</v>
      </c>
      <c r="U8" s="216">
        <v>0.44970199999999999</v>
      </c>
      <c r="V8" s="216">
        <v>0.407833</v>
      </c>
      <c r="W8" s="216">
        <v>0.47243600000000002</v>
      </c>
      <c r="X8" s="216">
        <v>0.49702200000000002</v>
      </c>
      <c r="Y8" s="216">
        <v>0.52284799999999998</v>
      </c>
      <c r="Z8" s="216">
        <v>0.52227599999999996</v>
      </c>
      <c r="AA8" s="216">
        <v>0.51570800000000006</v>
      </c>
      <c r="AB8" s="216">
        <v>0.50741199999999997</v>
      </c>
      <c r="AC8" s="216">
        <v>0.51108399999999998</v>
      </c>
      <c r="AD8" s="216">
        <v>0.48890099999999997</v>
      </c>
      <c r="AE8" s="216">
        <v>0.50515299999999996</v>
      </c>
      <c r="AF8" s="216">
        <v>0.47010200000000002</v>
      </c>
      <c r="AG8" s="216">
        <v>0.43818699999999999</v>
      </c>
      <c r="AH8" s="216">
        <v>0.45891900000000002</v>
      </c>
      <c r="AI8" s="216">
        <v>0.45197700000000002</v>
      </c>
      <c r="AJ8" s="216">
        <v>0.49488100000000002</v>
      </c>
      <c r="AK8" s="216">
        <v>0.51294799999999996</v>
      </c>
      <c r="AL8" s="216">
        <v>0.51917800000000003</v>
      </c>
      <c r="AM8" s="216">
        <v>0.51586500000000002</v>
      </c>
      <c r="AN8" s="216">
        <v>0.51336899999999996</v>
      </c>
      <c r="AO8" s="216">
        <v>0.52583299999999999</v>
      </c>
      <c r="AP8" s="216">
        <v>0.52532800000000002</v>
      </c>
      <c r="AQ8" s="216">
        <v>0.50757699999999994</v>
      </c>
      <c r="AR8" s="216">
        <v>0.46271000000000001</v>
      </c>
      <c r="AS8" s="216">
        <v>0.42266300000000001</v>
      </c>
      <c r="AT8" s="216">
        <v>0.45069100000000001</v>
      </c>
      <c r="AU8" s="216">
        <v>0.48215599999999997</v>
      </c>
      <c r="AV8" s="216">
        <v>0.50662399999999996</v>
      </c>
      <c r="AW8" s="216">
        <v>0.50991500000000001</v>
      </c>
      <c r="AX8" s="216">
        <v>0.51234800000000003</v>
      </c>
      <c r="AY8" s="216">
        <v>0.50769600000000004</v>
      </c>
      <c r="AZ8" s="216">
        <v>0.5131</v>
      </c>
      <c r="BA8" s="216">
        <v>0.51217999999999997</v>
      </c>
      <c r="BB8" s="216">
        <v>0.49740699999999999</v>
      </c>
      <c r="BC8" s="216">
        <v>0.48290354858000001</v>
      </c>
      <c r="BD8" s="216">
        <v>0.46024415589000001</v>
      </c>
      <c r="BE8" s="327">
        <v>0.41769930041999997</v>
      </c>
      <c r="BF8" s="327">
        <v>0.43796348881000002</v>
      </c>
      <c r="BG8" s="327">
        <v>0.44753379696000001</v>
      </c>
      <c r="BH8" s="327">
        <v>0.48445626360999999</v>
      </c>
      <c r="BI8" s="327">
        <v>0.49101358328</v>
      </c>
      <c r="BJ8" s="327">
        <v>0.49966598566999998</v>
      </c>
      <c r="BK8" s="327">
        <v>0.50406583435999996</v>
      </c>
      <c r="BL8" s="327">
        <v>0.50693953473999998</v>
      </c>
      <c r="BM8" s="327">
        <v>0.51210104046000005</v>
      </c>
      <c r="BN8" s="327">
        <v>0.50956592999999994</v>
      </c>
      <c r="BO8" s="327">
        <v>0.48537654343999997</v>
      </c>
      <c r="BP8" s="327">
        <v>0.45612098296999998</v>
      </c>
      <c r="BQ8" s="327">
        <v>0.41524122916</v>
      </c>
      <c r="BR8" s="327">
        <v>0.44333093995</v>
      </c>
      <c r="BS8" s="327">
        <v>0.46659783481</v>
      </c>
      <c r="BT8" s="327">
        <v>0.49572250172999999</v>
      </c>
      <c r="BU8" s="327">
        <v>0.49456381366000002</v>
      </c>
      <c r="BV8" s="327">
        <v>0.50016490915</v>
      </c>
    </row>
    <row r="9" spans="1:74" ht="11.1" customHeight="1" x14ac:dyDescent="0.2">
      <c r="A9" s="61" t="s">
        <v>637</v>
      </c>
      <c r="B9" s="175" t="s">
        <v>247</v>
      </c>
      <c r="C9" s="216">
        <v>1.3042750000000001</v>
      </c>
      <c r="D9" s="216">
        <v>1.330552</v>
      </c>
      <c r="E9" s="216">
        <v>1.322705</v>
      </c>
      <c r="F9" s="216">
        <v>1.4247719999999999</v>
      </c>
      <c r="G9" s="216">
        <v>1.412819</v>
      </c>
      <c r="H9" s="216">
        <v>1.411673</v>
      </c>
      <c r="I9" s="216">
        <v>1.427721</v>
      </c>
      <c r="J9" s="216">
        <v>1.4354039999999999</v>
      </c>
      <c r="K9" s="216">
        <v>1.4221109999999999</v>
      </c>
      <c r="L9" s="216">
        <v>1.4282680000000001</v>
      </c>
      <c r="M9" s="216">
        <v>1.3886000000000001</v>
      </c>
      <c r="N9" s="216">
        <v>1.4521440000000001</v>
      </c>
      <c r="O9" s="216">
        <v>1.4519759999999999</v>
      </c>
      <c r="P9" s="216">
        <v>1.4556249999999999</v>
      </c>
      <c r="Q9" s="216">
        <v>1.380646</v>
      </c>
      <c r="R9" s="216">
        <v>1.504032</v>
      </c>
      <c r="S9" s="216">
        <v>1.4040140000000001</v>
      </c>
      <c r="T9" s="216">
        <v>1.412766</v>
      </c>
      <c r="U9" s="216">
        <v>1.566641</v>
      </c>
      <c r="V9" s="216">
        <v>1.6295059999999999</v>
      </c>
      <c r="W9" s="216">
        <v>1.661135</v>
      </c>
      <c r="X9" s="216">
        <v>1.5778369999999999</v>
      </c>
      <c r="Y9" s="216">
        <v>1.524035</v>
      </c>
      <c r="Z9" s="216">
        <v>1.6048960000000001</v>
      </c>
      <c r="AA9" s="216">
        <v>1.5931550000000001</v>
      </c>
      <c r="AB9" s="216">
        <v>1.5497559999999999</v>
      </c>
      <c r="AC9" s="216">
        <v>1.611672</v>
      </c>
      <c r="AD9" s="216">
        <v>1.573394</v>
      </c>
      <c r="AE9" s="216">
        <v>1.5928359999999999</v>
      </c>
      <c r="AF9" s="216">
        <v>1.550621</v>
      </c>
      <c r="AG9" s="216">
        <v>1.560171</v>
      </c>
      <c r="AH9" s="216">
        <v>1.6181270000000001</v>
      </c>
      <c r="AI9" s="216">
        <v>1.5017910000000001</v>
      </c>
      <c r="AJ9" s="216">
        <v>1.604508</v>
      </c>
      <c r="AK9" s="216">
        <v>1.679805</v>
      </c>
      <c r="AL9" s="216">
        <v>1.7302569999999999</v>
      </c>
      <c r="AM9" s="216">
        <v>1.7355700000000001</v>
      </c>
      <c r="AN9" s="216">
        <v>1.738901</v>
      </c>
      <c r="AO9" s="216">
        <v>1.7682260000000001</v>
      </c>
      <c r="AP9" s="216">
        <v>1.668687</v>
      </c>
      <c r="AQ9" s="216">
        <v>1.6734009999999999</v>
      </c>
      <c r="AR9" s="216">
        <v>1.6286639999999999</v>
      </c>
      <c r="AS9" s="216">
        <v>1.7637989999999999</v>
      </c>
      <c r="AT9" s="216">
        <v>1.715932</v>
      </c>
      <c r="AU9" s="216">
        <v>1.6929620000000001</v>
      </c>
      <c r="AV9" s="216">
        <v>1.490693</v>
      </c>
      <c r="AW9" s="216">
        <v>1.706045</v>
      </c>
      <c r="AX9" s="216">
        <v>1.576152</v>
      </c>
      <c r="AY9" s="216">
        <v>1.6308849999999999</v>
      </c>
      <c r="AZ9" s="216">
        <v>1.7041919999999999</v>
      </c>
      <c r="BA9" s="216">
        <v>1.679575</v>
      </c>
      <c r="BB9" s="216">
        <v>1.5823910000000001</v>
      </c>
      <c r="BC9" s="216">
        <v>1.7820454391</v>
      </c>
      <c r="BD9" s="216">
        <v>1.8083454482000001</v>
      </c>
      <c r="BE9" s="327">
        <v>1.8071583383000001</v>
      </c>
      <c r="BF9" s="327">
        <v>1.7250323215000001</v>
      </c>
      <c r="BG9" s="327">
        <v>1.6184369626999999</v>
      </c>
      <c r="BH9" s="327">
        <v>1.7594763682000001</v>
      </c>
      <c r="BI9" s="327">
        <v>1.8550121045000001</v>
      </c>
      <c r="BJ9" s="327">
        <v>1.887442788</v>
      </c>
      <c r="BK9" s="327">
        <v>1.9012202540000001</v>
      </c>
      <c r="BL9" s="327">
        <v>1.9192091257999999</v>
      </c>
      <c r="BM9" s="327">
        <v>1.9323056538000001</v>
      </c>
      <c r="BN9" s="327">
        <v>1.9468128539</v>
      </c>
      <c r="BO9" s="327">
        <v>1.9349455502999999</v>
      </c>
      <c r="BP9" s="327">
        <v>1.9040609634000001</v>
      </c>
      <c r="BQ9" s="327">
        <v>1.9126072566000001</v>
      </c>
      <c r="BR9" s="327">
        <v>1.8170886292999999</v>
      </c>
      <c r="BS9" s="327">
        <v>1.702289293</v>
      </c>
      <c r="BT9" s="327">
        <v>1.8346925019</v>
      </c>
      <c r="BU9" s="327">
        <v>1.9431808897</v>
      </c>
      <c r="BV9" s="327">
        <v>1.9763729039</v>
      </c>
    </row>
    <row r="10" spans="1:74" ht="11.1" customHeight="1" x14ac:dyDescent="0.2">
      <c r="A10" s="61" t="s">
        <v>638</v>
      </c>
      <c r="B10" s="175" t="s">
        <v>127</v>
      </c>
      <c r="C10" s="216">
        <v>6.1769949999999998</v>
      </c>
      <c r="D10" s="216">
        <v>6.2684280000000001</v>
      </c>
      <c r="E10" s="216">
        <v>6.4004079999999997</v>
      </c>
      <c r="F10" s="216">
        <v>6.6353970000000002</v>
      </c>
      <c r="G10" s="216">
        <v>6.6575850000000001</v>
      </c>
      <c r="H10" s="216">
        <v>6.810835</v>
      </c>
      <c r="I10" s="216">
        <v>6.9551129999999999</v>
      </c>
      <c r="J10" s="216">
        <v>7.0322459999999998</v>
      </c>
      <c r="K10" s="216">
        <v>7.1464650000000001</v>
      </c>
      <c r="L10" s="216">
        <v>7.3034530000000002</v>
      </c>
      <c r="M10" s="216">
        <v>7.3931019999999998</v>
      </c>
      <c r="N10" s="216">
        <v>7.4981229999999996</v>
      </c>
      <c r="O10" s="216">
        <v>7.4060129999999997</v>
      </c>
      <c r="P10" s="216">
        <v>7.5938340000000002</v>
      </c>
      <c r="Q10" s="216">
        <v>7.6744469999999998</v>
      </c>
      <c r="R10" s="216">
        <v>7.6123529999999997</v>
      </c>
      <c r="S10" s="216">
        <v>7.5509579999999996</v>
      </c>
      <c r="T10" s="216">
        <v>7.4700340000000001</v>
      </c>
      <c r="U10" s="216">
        <v>7.3854660000000001</v>
      </c>
      <c r="V10" s="216">
        <v>7.3414250000000001</v>
      </c>
      <c r="W10" s="216">
        <v>7.2837909999999999</v>
      </c>
      <c r="X10" s="216">
        <v>7.2645590000000002</v>
      </c>
      <c r="Y10" s="216">
        <v>7.2599289999999996</v>
      </c>
      <c r="Z10" s="216">
        <v>7.1021200000000002</v>
      </c>
      <c r="AA10" s="216">
        <v>7.0775750000000004</v>
      </c>
      <c r="AB10" s="216">
        <v>7.0499549999999997</v>
      </c>
      <c r="AC10" s="216">
        <v>7.0114239999999999</v>
      </c>
      <c r="AD10" s="216">
        <v>6.844144</v>
      </c>
      <c r="AE10" s="216">
        <v>6.7612110000000003</v>
      </c>
      <c r="AF10" s="216">
        <v>6.6819290000000002</v>
      </c>
      <c r="AG10" s="216">
        <v>6.683249</v>
      </c>
      <c r="AH10" s="216">
        <v>6.6393079999999998</v>
      </c>
      <c r="AI10" s="216">
        <v>6.5996379999999997</v>
      </c>
      <c r="AJ10" s="216">
        <v>6.6915889999999996</v>
      </c>
      <c r="AK10" s="216">
        <v>6.6833130000000001</v>
      </c>
      <c r="AL10" s="216">
        <v>6.5214030000000003</v>
      </c>
      <c r="AM10" s="216">
        <v>6.5767230000000003</v>
      </c>
      <c r="AN10" s="216">
        <v>6.8057059999999998</v>
      </c>
      <c r="AO10" s="216">
        <v>6.8458920000000001</v>
      </c>
      <c r="AP10" s="216">
        <v>6.9379169999999997</v>
      </c>
      <c r="AQ10" s="216">
        <v>6.9957459999999996</v>
      </c>
      <c r="AR10" s="216">
        <v>6.9971759999999996</v>
      </c>
      <c r="AS10" s="216">
        <v>7.0543079999999998</v>
      </c>
      <c r="AT10" s="216">
        <v>7.0757019999999997</v>
      </c>
      <c r="AU10" s="216">
        <v>7.3525840000000002</v>
      </c>
      <c r="AV10" s="216">
        <v>7.6894289999999996</v>
      </c>
      <c r="AW10" s="216">
        <v>7.8831949999999997</v>
      </c>
      <c r="AX10" s="216">
        <v>7.9350300000000002</v>
      </c>
      <c r="AY10" s="216">
        <v>7.8567140000000002</v>
      </c>
      <c r="AZ10" s="216">
        <v>8.0343730000000004</v>
      </c>
      <c r="BA10" s="216">
        <v>8.2777410000000007</v>
      </c>
      <c r="BB10" s="216">
        <v>8.3871939999999991</v>
      </c>
      <c r="BC10" s="216">
        <v>8.5081793026000003</v>
      </c>
      <c r="BD10" s="216">
        <v>8.6093887546999994</v>
      </c>
      <c r="BE10" s="327">
        <v>8.6847430942999999</v>
      </c>
      <c r="BF10" s="327">
        <v>8.7682534035999993</v>
      </c>
      <c r="BG10" s="327">
        <v>8.8327976350000004</v>
      </c>
      <c r="BH10" s="327">
        <v>8.9001737107000007</v>
      </c>
      <c r="BI10" s="327">
        <v>8.9660572895000001</v>
      </c>
      <c r="BJ10" s="327">
        <v>9.0387862510999994</v>
      </c>
      <c r="BK10" s="327">
        <v>9.1129460849000008</v>
      </c>
      <c r="BL10" s="327">
        <v>9.1866382082999998</v>
      </c>
      <c r="BM10" s="327">
        <v>9.2570306099999993</v>
      </c>
      <c r="BN10" s="327">
        <v>9.3200340296000004</v>
      </c>
      <c r="BO10" s="327">
        <v>9.3735170046</v>
      </c>
      <c r="BP10" s="327">
        <v>9.4225562017000009</v>
      </c>
      <c r="BQ10" s="327">
        <v>9.4662938617000005</v>
      </c>
      <c r="BR10" s="327">
        <v>9.5061122505999993</v>
      </c>
      <c r="BS10" s="327">
        <v>9.5426433507000006</v>
      </c>
      <c r="BT10" s="327">
        <v>9.5768523186000003</v>
      </c>
      <c r="BU10" s="327">
        <v>9.6089767911999999</v>
      </c>
      <c r="BV10" s="327">
        <v>9.6399003765</v>
      </c>
    </row>
    <row r="11" spans="1:74" ht="11.1" customHeight="1" x14ac:dyDescent="0.2">
      <c r="A11" s="61" t="s">
        <v>933</v>
      </c>
      <c r="B11" s="175" t="s">
        <v>129</v>
      </c>
      <c r="C11" s="216">
        <v>7.3410010000000003</v>
      </c>
      <c r="D11" s="216">
        <v>6.952318</v>
      </c>
      <c r="E11" s="216">
        <v>7.0223620000000002</v>
      </c>
      <c r="F11" s="216">
        <v>7.2730370000000004</v>
      </c>
      <c r="G11" s="216">
        <v>6.8583850000000002</v>
      </c>
      <c r="H11" s="216">
        <v>6.6730520000000002</v>
      </c>
      <c r="I11" s="216">
        <v>7.2093360000000004</v>
      </c>
      <c r="J11" s="216">
        <v>7.0810719999999998</v>
      </c>
      <c r="K11" s="216">
        <v>7.1457249999999997</v>
      </c>
      <c r="L11" s="216">
        <v>6.7724690000000001</v>
      </c>
      <c r="M11" s="216">
        <v>6.7741899999999999</v>
      </c>
      <c r="N11" s="216">
        <v>6.8040180000000001</v>
      </c>
      <c r="O11" s="216">
        <v>6.6765330000000001</v>
      </c>
      <c r="P11" s="216">
        <v>6.6581149999999996</v>
      </c>
      <c r="Q11" s="216">
        <v>7.1546649999999996</v>
      </c>
      <c r="R11" s="216">
        <v>6.6086640000000001</v>
      </c>
      <c r="S11" s="216">
        <v>6.7182659999999998</v>
      </c>
      <c r="T11" s="216">
        <v>6.8754379999999999</v>
      </c>
      <c r="U11" s="216">
        <v>6.8137549999999996</v>
      </c>
      <c r="V11" s="216">
        <v>7.2556820000000002</v>
      </c>
      <c r="W11" s="216">
        <v>6.8174530000000004</v>
      </c>
      <c r="X11" s="216">
        <v>6.6021879999999999</v>
      </c>
      <c r="Y11" s="216">
        <v>7.051253</v>
      </c>
      <c r="Z11" s="216">
        <v>7.5097639999999997</v>
      </c>
      <c r="AA11" s="216">
        <v>7.1254619999999997</v>
      </c>
      <c r="AB11" s="216">
        <v>7.4596780000000003</v>
      </c>
      <c r="AC11" s="216">
        <v>7.416506</v>
      </c>
      <c r="AD11" s="216">
        <v>6.987679</v>
      </c>
      <c r="AE11" s="216">
        <v>7.1398349999999997</v>
      </c>
      <c r="AF11" s="216">
        <v>7.0295759999999996</v>
      </c>
      <c r="AG11" s="216">
        <v>7.5604620000000002</v>
      </c>
      <c r="AH11" s="216">
        <v>7.2951889999999997</v>
      </c>
      <c r="AI11" s="216">
        <v>7.2657489999999996</v>
      </c>
      <c r="AJ11" s="216">
        <v>7.0681960000000004</v>
      </c>
      <c r="AK11" s="216">
        <v>7.417357</v>
      </c>
      <c r="AL11" s="216">
        <v>7.3489389999999997</v>
      </c>
      <c r="AM11" s="216">
        <v>7.6893880000000001</v>
      </c>
      <c r="AN11" s="216">
        <v>6.7734670000000001</v>
      </c>
      <c r="AO11" s="216">
        <v>7.2147030000000001</v>
      </c>
      <c r="AP11" s="216">
        <v>7.1299530000000004</v>
      </c>
      <c r="AQ11" s="216">
        <v>7.3744139999999998</v>
      </c>
      <c r="AR11" s="216">
        <v>7.223859</v>
      </c>
      <c r="AS11" s="216">
        <v>6.9318999999999997</v>
      </c>
      <c r="AT11" s="216">
        <v>7.1182369999999997</v>
      </c>
      <c r="AU11" s="216">
        <v>5.8027160000000002</v>
      </c>
      <c r="AV11" s="216">
        <v>5.880217</v>
      </c>
      <c r="AW11" s="216">
        <v>6.0893600000000001</v>
      </c>
      <c r="AX11" s="216">
        <v>6.2674479999999999</v>
      </c>
      <c r="AY11" s="216">
        <v>6.6708629999999998</v>
      </c>
      <c r="AZ11" s="216">
        <v>5.8876819999999999</v>
      </c>
      <c r="BA11" s="216">
        <v>5.9443020000000004</v>
      </c>
      <c r="BB11" s="216">
        <v>6.4887170000000003</v>
      </c>
      <c r="BC11" s="216">
        <v>5.8402580645000004</v>
      </c>
      <c r="BD11" s="216">
        <v>6.0152232000000003</v>
      </c>
      <c r="BE11" s="327">
        <v>6.3122259999999999</v>
      </c>
      <c r="BF11" s="327">
        <v>6.2633900000000002</v>
      </c>
      <c r="BG11" s="327">
        <v>6.0640539999999996</v>
      </c>
      <c r="BH11" s="327">
        <v>5.2124699999999997</v>
      </c>
      <c r="BI11" s="327">
        <v>5.3970599999999997</v>
      </c>
      <c r="BJ11" s="327">
        <v>5.3100839999999998</v>
      </c>
      <c r="BK11" s="327">
        <v>5.2426370000000002</v>
      </c>
      <c r="BL11" s="327">
        <v>5.1659839999999999</v>
      </c>
      <c r="BM11" s="327">
        <v>5.4737359999999997</v>
      </c>
      <c r="BN11" s="327">
        <v>5.479806</v>
      </c>
      <c r="BO11" s="327">
        <v>5.7679530000000003</v>
      </c>
      <c r="BP11" s="327">
        <v>5.3868869999999998</v>
      </c>
      <c r="BQ11" s="327">
        <v>5.3846119999999997</v>
      </c>
      <c r="BR11" s="327">
        <v>5.371353</v>
      </c>
      <c r="BS11" s="327">
        <v>5.117102</v>
      </c>
      <c r="BT11" s="327">
        <v>4.7006490000000003</v>
      </c>
      <c r="BU11" s="327">
        <v>4.5604110000000002</v>
      </c>
      <c r="BV11" s="327">
        <v>4.495584</v>
      </c>
    </row>
    <row r="12" spans="1:74" ht="11.1" customHeight="1" x14ac:dyDescent="0.2">
      <c r="A12" s="61" t="s">
        <v>935</v>
      </c>
      <c r="B12" s="175" t="s">
        <v>133</v>
      </c>
      <c r="C12" s="216">
        <v>0</v>
      </c>
      <c r="D12" s="216">
        <v>0</v>
      </c>
      <c r="E12" s="216">
        <v>1.2903225805999999E-3</v>
      </c>
      <c r="F12" s="216">
        <v>8.7133333332999996E-2</v>
      </c>
      <c r="G12" s="216">
        <v>7.5580645161000007E-2</v>
      </c>
      <c r="H12" s="216">
        <v>0</v>
      </c>
      <c r="I12" s="216">
        <v>0</v>
      </c>
      <c r="J12" s="216">
        <v>0</v>
      </c>
      <c r="K12" s="216">
        <v>9.9999999998000004E-5</v>
      </c>
      <c r="L12" s="216">
        <v>9.6774193549999994E-5</v>
      </c>
      <c r="M12" s="216">
        <v>1E-4</v>
      </c>
      <c r="N12" s="216">
        <v>1.2903225807E-4</v>
      </c>
      <c r="O12" s="216">
        <v>9.6774193546000006E-5</v>
      </c>
      <c r="P12" s="216">
        <v>1.0714285713999999E-4</v>
      </c>
      <c r="Q12" s="216">
        <v>9.6774193546000006E-5</v>
      </c>
      <c r="R12" s="216">
        <v>1E-4</v>
      </c>
      <c r="S12" s="216">
        <v>-4.5096774194000003E-2</v>
      </c>
      <c r="T12" s="216">
        <v>-5.1533333333000003E-2</v>
      </c>
      <c r="U12" s="216">
        <v>-4.0096774193999998E-2</v>
      </c>
      <c r="V12" s="216">
        <v>1.2903225807E-4</v>
      </c>
      <c r="W12" s="216">
        <v>6.6666666664999994E-5</v>
      </c>
      <c r="X12" s="216">
        <v>6.4516129034000001E-5</v>
      </c>
      <c r="Y12" s="216">
        <v>9.9999999998000004E-5</v>
      </c>
      <c r="Z12" s="216">
        <v>1.2903225807E-4</v>
      </c>
      <c r="AA12" s="216">
        <v>9.6774193549999994E-5</v>
      </c>
      <c r="AB12" s="216">
        <v>6.8965517240000005E-5</v>
      </c>
      <c r="AC12" s="216">
        <v>6.4516129034000001E-5</v>
      </c>
      <c r="AD12" s="216">
        <v>1.6666666666999999E-4</v>
      </c>
      <c r="AE12" s="216">
        <v>9.6774193546000006E-5</v>
      </c>
      <c r="AF12" s="216">
        <v>1.3333333332999999E-4</v>
      </c>
      <c r="AG12" s="216">
        <v>1.2903225807E-4</v>
      </c>
      <c r="AH12" s="216">
        <v>9.6774193549999994E-5</v>
      </c>
      <c r="AI12" s="216">
        <v>9.9999999998000004E-5</v>
      </c>
      <c r="AJ12" s="216">
        <v>9.6774193549999994E-5</v>
      </c>
      <c r="AK12" s="216">
        <v>1E-4</v>
      </c>
      <c r="AL12" s="216">
        <v>6.4516129031E-5</v>
      </c>
      <c r="AM12" s="216">
        <v>1.2903225807E-4</v>
      </c>
      <c r="AN12" s="216">
        <v>9.0357142857000004E-3</v>
      </c>
      <c r="AO12" s="216">
        <v>0.10693548387</v>
      </c>
      <c r="AP12" s="216">
        <v>9.0766666667000007E-2</v>
      </c>
      <c r="AQ12" s="216">
        <v>0.13900000000000001</v>
      </c>
      <c r="AR12" s="216">
        <v>0.17680000000000001</v>
      </c>
      <c r="AS12" s="216">
        <v>9.3870967742000003E-3</v>
      </c>
      <c r="AT12" s="216">
        <v>2.7096774194000002E-3</v>
      </c>
      <c r="AU12" s="216">
        <v>0.17196666666999999</v>
      </c>
      <c r="AV12" s="216">
        <v>0.15125806452000001</v>
      </c>
      <c r="AW12" s="216">
        <v>0.25576666666999998</v>
      </c>
      <c r="AX12" s="216">
        <v>-5.0096774194E-2</v>
      </c>
      <c r="AY12" s="216">
        <v>-4.5258064516E-2</v>
      </c>
      <c r="AZ12" s="216">
        <v>-4.3714285713999997E-2</v>
      </c>
      <c r="BA12" s="216">
        <v>6.4516129031E-5</v>
      </c>
      <c r="BB12" s="216">
        <v>4.9666666667000002E-2</v>
      </c>
      <c r="BC12" s="216">
        <v>0.12251612903</v>
      </c>
      <c r="BD12" s="216">
        <v>7.4715555556000004E-3</v>
      </c>
      <c r="BE12" s="327">
        <v>0</v>
      </c>
      <c r="BF12" s="327">
        <v>0</v>
      </c>
      <c r="BG12" s="327">
        <v>0</v>
      </c>
      <c r="BH12" s="327">
        <v>4.3010800000000002E-2</v>
      </c>
      <c r="BI12" s="327">
        <v>4.4444400000000002E-2</v>
      </c>
      <c r="BJ12" s="327">
        <v>4.3010800000000002E-2</v>
      </c>
      <c r="BK12" s="327">
        <v>4.3010800000000002E-2</v>
      </c>
      <c r="BL12" s="327">
        <v>4.7619000000000002E-2</v>
      </c>
      <c r="BM12" s="327">
        <v>4.3010800000000002E-2</v>
      </c>
      <c r="BN12" s="327">
        <v>4.4444400000000002E-2</v>
      </c>
      <c r="BO12" s="327">
        <v>4.3010800000000002E-2</v>
      </c>
      <c r="BP12" s="327">
        <v>4.4444400000000002E-2</v>
      </c>
      <c r="BQ12" s="327">
        <v>4.3010800000000002E-2</v>
      </c>
      <c r="BR12" s="327">
        <v>4.3010800000000002E-2</v>
      </c>
      <c r="BS12" s="327">
        <v>4.4444400000000002E-2</v>
      </c>
      <c r="BT12" s="327">
        <v>1.7204299999999999E-2</v>
      </c>
      <c r="BU12" s="327">
        <v>1.77778E-2</v>
      </c>
      <c r="BV12" s="327">
        <v>1.7204299999999999E-2</v>
      </c>
    </row>
    <row r="13" spans="1:74" ht="11.1" customHeight="1" x14ac:dyDescent="0.2">
      <c r="A13" s="61" t="s">
        <v>934</v>
      </c>
      <c r="B13" s="175" t="s">
        <v>527</v>
      </c>
      <c r="C13" s="216">
        <v>-0.29183870967999997</v>
      </c>
      <c r="D13" s="216">
        <v>-0.32271428570999999</v>
      </c>
      <c r="E13" s="216">
        <v>-0.31332258065000002</v>
      </c>
      <c r="F13" s="216">
        <v>-0.34506666667000002</v>
      </c>
      <c r="G13" s="216">
        <v>-3.9032258065000002E-3</v>
      </c>
      <c r="H13" s="216">
        <v>0.37183333333000002</v>
      </c>
      <c r="I13" s="216">
        <v>0.50219354838999997</v>
      </c>
      <c r="J13" s="216">
        <v>0.24712903225999999</v>
      </c>
      <c r="K13" s="216">
        <v>-3.5966666666999998E-2</v>
      </c>
      <c r="L13" s="216">
        <v>-0.63103225805999996</v>
      </c>
      <c r="M13" s="216">
        <v>-0.16706666667</v>
      </c>
      <c r="N13" s="216">
        <v>-0.13341935484</v>
      </c>
      <c r="O13" s="216">
        <v>-0.91445161289999999</v>
      </c>
      <c r="P13" s="216">
        <v>-0.93214285714</v>
      </c>
      <c r="Q13" s="216">
        <v>-0.89958064516000003</v>
      </c>
      <c r="R13" s="216">
        <v>-0.31709999999999999</v>
      </c>
      <c r="S13" s="216">
        <v>0.12103225805999999</v>
      </c>
      <c r="T13" s="216">
        <v>0.33836666666999998</v>
      </c>
      <c r="U13" s="216">
        <v>0.45164516128999999</v>
      </c>
      <c r="V13" s="216">
        <v>-3.3677419355000002E-2</v>
      </c>
      <c r="W13" s="216">
        <v>-0.10920000000000001</v>
      </c>
      <c r="X13" s="216">
        <v>-0.84141935483999997</v>
      </c>
      <c r="Y13" s="216">
        <v>-2.6033333333000001E-2</v>
      </c>
      <c r="Z13" s="216">
        <v>0.21851612903000001</v>
      </c>
      <c r="AA13" s="216">
        <v>-0.72732258064999999</v>
      </c>
      <c r="AB13" s="216">
        <v>-0.70296551724</v>
      </c>
      <c r="AC13" s="216">
        <v>-0.40832258064999999</v>
      </c>
      <c r="AD13" s="216">
        <v>-0.15040000000000001</v>
      </c>
      <c r="AE13" s="216">
        <v>-8.1870967742000006E-2</v>
      </c>
      <c r="AF13" s="216">
        <v>0.36680000000000001</v>
      </c>
      <c r="AG13" s="216">
        <v>0.23867741935</v>
      </c>
      <c r="AH13" s="216">
        <v>0.21880645161000001</v>
      </c>
      <c r="AI13" s="216">
        <v>0.50460000000000005</v>
      </c>
      <c r="AJ13" s="216">
        <v>-0.63438709677000005</v>
      </c>
      <c r="AK13" s="216">
        <v>1.5633333332999998E-2</v>
      </c>
      <c r="AL13" s="216">
        <v>0.19716129031999999</v>
      </c>
      <c r="AM13" s="216">
        <v>-0.63993548386999999</v>
      </c>
      <c r="AN13" s="216">
        <v>-0.68246428570999995</v>
      </c>
      <c r="AO13" s="216">
        <v>-0.46177419354999999</v>
      </c>
      <c r="AP13" s="216">
        <v>0.46833333332999999</v>
      </c>
      <c r="AQ13" s="216">
        <v>0.22470967742</v>
      </c>
      <c r="AR13" s="216">
        <v>0.54849999999999999</v>
      </c>
      <c r="AS13" s="216">
        <v>0.58125806451999995</v>
      </c>
      <c r="AT13" s="216">
        <v>0.74361290322999996</v>
      </c>
      <c r="AU13" s="216">
        <v>-0.3236</v>
      </c>
      <c r="AV13" s="216">
        <v>0.32219354838999997</v>
      </c>
      <c r="AW13" s="216">
        <v>0.22443333333000001</v>
      </c>
      <c r="AX13" s="216">
        <v>1.0065806451999999</v>
      </c>
      <c r="AY13" s="216">
        <v>3.9451612902999998E-2</v>
      </c>
      <c r="AZ13" s="216">
        <v>-0.12921428570999999</v>
      </c>
      <c r="BA13" s="216">
        <v>2.3225806452000001E-3</v>
      </c>
      <c r="BB13" s="216">
        <v>-0.38696666667000001</v>
      </c>
      <c r="BC13" s="216">
        <v>-4.9258064515999997E-2</v>
      </c>
      <c r="BD13" s="216">
        <v>0.64283644443999999</v>
      </c>
      <c r="BE13" s="327">
        <v>0.27037670000000003</v>
      </c>
      <c r="BF13" s="327">
        <v>0.1173199</v>
      </c>
      <c r="BG13" s="327">
        <v>-0.15789739999999999</v>
      </c>
      <c r="BH13" s="327">
        <v>-0.38248280000000001</v>
      </c>
      <c r="BI13" s="327">
        <v>-2.1005099999999999E-2</v>
      </c>
      <c r="BJ13" s="327">
        <v>0.23221349999999999</v>
      </c>
      <c r="BK13" s="327">
        <v>-0.42714229999999997</v>
      </c>
      <c r="BL13" s="327">
        <v>-0.61287630000000004</v>
      </c>
      <c r="BM13" s="327">
        <v>-0.65036609999999995</v>
      </c>
      <c r="BN13" s="327">
        <v>-0.2128852</v>
      </c>
      <c r="BO13" s="327">
        <v>-0.18763389999999999</v>
      </c>
      <c r="BP13" s="327">
        <v>0.31158010000000003</v>
      </c>
      <c r="BQ13" s="327">
        <v>0.27594089999999999</v>
      </c>
      <c r="BR13" s="327">
        <v>5.8074599999999997E-2</v>
      </c>
      <c r="BS13" s="327">
        <v>-0.1144324</v>
      </c>
      <c r="BT13" s="327">
        <v>-0.46774559999999998</v>
      </c>
      <c r="BU13" s="327">
        <v>-5.3383800000000002E-2</v>
      </c>
      <c r="BV13" s="327">
        <v>0.24316869999999999</v>
      </c>
    </row>
    <row r="14" spans="1:74" ht="11.1" customHeight="1" x14ac:dyDescent="0.2">
      <c r="A14" s="61" t="s">
        <v>640</v>
      </c>
      <c r="B14" s="175" t="s">
        <v>130</v>
      </c>
      <c r="C14" s="216">
        <v>0.23901070967999999</v>
      </c>
      <c r="D14" s="216">
        <v>0.38375028571000003</v>
      </c>
      <c r="E14" s="216">
        <v>0.15223925805999999</v>
      </c>
      <c r="F14" s="216">
        <v>0.25211933332999997</v>
      </c>
      <c r="G14" s="216">
        <v>0.42097858064999999</v>
      </c>
      <c r="H14" s="216">
        <v>6.5391666666999998E-2</v>
      </c>
      <c r="I14" s="216">
        <v>1.7697451613000001E-2</v>
      </c>
      <c r="J14" s="216">
        <v>0.26654996774</v>
      </c>
      <c r="K14" s="216">
        <v>-8.2355333333000005E-2</v>
      </c>
      <c r="L14" s="216">
        <v>-1.2357516129000001E-2</v>
      </c>
      <c r="M14" s="216">
        <v>0.14164866667000001</v>
      </c>
      <c r="N14" s="216">
        <v>0.33341132258</v>
      </c>
      <c r="O14" s="216">
        <v>0.33563983871000003</v>
      </c>
      <c r="P14" s="216">
        <v>7.8247714285999997E-2</v>
      </c>
      <c r="Q14" s="216">
        <v>-0.17620212902999999</v>
      </c>
      <c r="R14" s="216">
        <v>0.35487200000000002</v>
      </c>
      <c r="S14" s="216">
        <v>0.17986851612999999</v>
      </c>
      <c r="T14" s="216">
        <v>0.20949566667</v>
      </c>
      <c r="U14" s="216">
        <v>0.25153261290000001</v>
      </c>
      <c r="V14" s="216">
        <v>9.9327387096999994E-2</v>
      </c>
      <c r="W14" s="216">
        <v>4.1918333332999998E-2</v>
      </c>
      <c r="X14" s="216">
        <v>0.33961983871000001</v>
      </c>
      <c r="Y14" s="216">
        <v>0.12590133333</v>
      </c>
      <c r="Z14" s="216">
        <v>-0.21615316129000001</v>
      </c>
      <c r="AA14" s="216">
        <v>0.36661580645000003</v>
      </c>
      <c r="AB14" s="216">
        <v>-2.1076448276000002E-2</v>
      </c>
      <c r="AC14" s="216">
        <v>-5.9975935484000001E-2</v>
      </c>
      <c r="AD14" s="216">
        <v>0.17638233333</v>
      </c>
      <c r="AE14" s="216">
        <v>0.31954619355000002</v>
      </c>
      <c r="AF14" s="216">
        <v>0.33343866666999999</v>
      </c>
      <c r="AG14" s="216">
        <v>0.14031854838999999</v>
      </c>
      <c r="AH14" s="216">
        <v>0.36290877419000001</v>
      </c>
      <c r="AI14" s="216">
        <v>1.5977999999999999E-2</v>
      </c>
      <c r="AJ14" s="216">
        <v>0.22947132258</v>
      </c>
      <c r="AK14" s="216">
        <v>-7.3923333332999996E-2</v>
      </c>
      <c r="AL14" s="216">
        <v>0.19886819354999999</v>
      </c>
      <c r="AM14" s="216">
        <v>0.25171145161000003</v>
      </c>
      <c r="AN14" s="216">
        <v>0.38819957143</v>
      </c>
      <c r="AO14" s="216">
        <v>2.8506709676999999E-2</v>
      </c>
      <c r="AP14" s="216">
        <v>0.14901500000000001</v>
      </c>
      <c r="AQ14" s="216">
        <v>0.29724832258</v>
      </c>
      <c r="AR14" s="216">
        <v>0.16725799999999999</v>
      </c>
      <c r="AS14" s="216">
        <v>0.55458783870999995</v>
      </c>
      <c r="AT14" s="216">
        <v>-0.12765858064999999</v>
      </c>
      <c r="AU14" s="216">
        <v>0.28134833332999998</v>
      </c>
      <c r="AV14" s="216">
        <v>2.0650387097000001E-2</v>
      </c>
      <c r="AW14" s="216">
        <v>0.17075199999999999</v>
      </c>
      <c r="AX14" s="216">
        <v>2.6893129032000002E-2</v>
      </c>
      <c r="AY14" s="216">
        <v>-6.1125548387000003E-2</v>
      </c>
      <c r="AZ14" s="216">
        <v>-3.4597428570999997E-2</v>
      </c>
      <c r="BA14" s="216">
        <v>0.24910490323000001</v>
      </c>
      <c r="BB14" s="216">
        <v>0.14732400000000001</v>
      </c>
      <c r="BC14" s="216">
        <v>0.21551687103</v>
      </c>
      <c r="BD14" s="216">
        <v>0.11882110786</v>
      </c>
      <c r="BE14" s="327">
        <v>0.22597410000000001</v>
      </c>
      <c r="BF14" s="327">
        <v>0.1963104</v>
      </c>
      <c r="BG14" s="327">
        <v>0.21405370000000001</v>
      </c>
      <c r="BH14" s="327">
        <v>0.14800189999999999</v>
      </c>
      <c r="BI14" s="327">
        <v>0.14845630000000001</v>
      </c>
      <c r="BJ14" s="327">
        <v>0.1610231</v>
      </c>
      <c r="BK14" s="327">
        <v>0.20782120000000001</v>
      </c>
      <c r="BL14" s="327">
        <v>0.16917380000000001</v>
      </c>
      <c r="BM14" s="327">
        <v>0.19451199999999999</v>
      </c>
      <c r="BN14" s="327">
        <v>0.1207553</v>
      </c>
      <c r="BO14" s="327">
        <v>0.18702949999999999</v>
      </c>
      <c r="BP14" s="327">
        <v>0.24837329999999999</v>
      </c>
      <c r="BQ14" s="327">
        <v>0.22597410000000001</v>
      </c>
      <c r="BR14" s="327">
        <v>0.1963104</v>
      </c>
      <c r="BS14" s="327">
        <v>0.21405370000000001</v>
      </c>
      <c r="BT14" s="327">
        <v>0.14800189999999999</v>
      </c>
      <c r="BU14" s="327">
        <v>0.14845630000000001</v>
      </c>
      <c r="BV14" s="327">
        <v>0.1610231</v>
      </c>
    </row>
    <row r="15" spans="1:74" ht="11.1" customHeight="1" x14ac:dyDescent="0.2">
      <c r="A15" s="61" t="s">
        <v>641</v>
      </c>
      <c r="B15" s="175" t="s">
        <v>179</v>
      </c>
      <c r="C15" s="216">
        <v>15.311064</v>
      </c>
      <c r="D15" s="216">
        <v>15.127571</v>
      </c>
      <c r="E15" s="216">
        <v>15.115741</v>
      </c>
      <c r="F15" s="216">
        <v>15.864133000000001</v>
      </c>
      <c r="G15" s="216">
        <v>15.945548</v>
      </c>
      <c r="H15" s="216">
        <v>15.817299999999999</v>
      </c>
      <c r="I15" s="216">
        <v>16.534451000000001</v>
      </c>
      <c r="J15" s="216">
        <v>16.460353999999999</v>
      </c>
      <c r="K15" s="216">
        <v>16.073499999999999</v>
      </c>
      <c r="L15" s="216">
        <v>15.361032</v>
      </c>
      <c r="M15" s="216">
        <v>16.043433</v>
      </c>
      <c r="N15" s="216">
        <v>16.469031999999999</v>
      </c>
      <c r="O15" s="216">
        <v>15.456129000000001</v>
      </c>
      <c r="P15" s="216">
        <v>15.341571</v>
      </c>
      <c r="Q15" s="216">
        <v>15.64</v>
      </c>
      <c r="R15" s="216">
        <v>16.2728</v>
      </c>
      <c r="S15" s="216">
        <v>16.401612</v>
      </c>
      <c r="T15" s="216">
        <v>16.701132999999999</v>
      </c>
      <c r="U15" s="216">
        <v>16.878644999999999</v>
      </c>
      <c r="V15" s="216">
        <v>16.700225</v>
      </c>
      <c r="W15" s="216">
        <v>16.1676</v>
      </c>
      <c r="X15" s="216">
        <v>15.439871</v>
      </c>
      <c r="Y15" s="216">
        <v>16.458033</v>
      </c>
      <c r="Z15" s="216">
        <v>16.741548000000002</v>
      </c>
      <c r="AA15" s="216">
        <v>15.95129</v>
      </c>
      <c r="AB15" s="216">
        <v>15.842828000000001</v>
      </c>
      <c r="AC15" s="216">
        <v>16.082452</v>
      </c>
      <c r="AD15" s="216">
        <v>15.920267000000001</v>
      </c>
      <c r="AE15" s="216">
        <v>16.236806999999999</v>
      </c>
      <c r="AF15" s="216">
        <v>16.432600000000001</v>
      </c>
      <c r="AG15" s="216">
        <v>16.621193999999999</v>
      </c>
      <c r="AH15" s="216">
        <v>16.593354999999999</v>
      </c>
      <c r="AI15" s="216">
        <v>16.339832999999999</v>
      </c>
      <c r="AJ15" s="216">
        <v>15.454355</v>
      </c>
      <c r="AK15" s="216">
        <v>16.235233000000001</v>
      </c>
      <c r="AL15" s="216">
        <v>16.515871000000001</v>
      </c>
      <c r="AM15" s="216">
        <v>16.129451</v>
      </c>
      <c r="AN15" s="216">
        <v>15.546214000000001</v>
      </c>
      <c r="AO15" s="216">
        <v>16.028321999999999</v>
      </c>
      <c r="AP15" s="216">
        <v>16.97</v>
      </c>
      <c r="AQ15" s="216">
        <v>17.212095999999999</v>
      </c>
      <c r="AR15" s="216">
        <v>17.204967</v>
      </c>
      <c r="AS15" s="216">
        <v>17.317903000000001</v>
      </c>
      <c r="AT15" s="216">
        <v>16.979226000000001</v>
      </c>
      <c r="AU15" s="216">
        <v>15.460133000000001</v>
      </c>
      <c r="AV15" s="216">
        <v>16.061064999999999</v>
      </c>
      <c r="AW15" s="216">
        <v>16.839466999999999</v>
      </c>
      <c r="AX15" s="216">
        <v>17.274355</v>
      </c>
      <c r="AY15" s="216">
        <v>16.599226000000002</v>
      </c>
      <c r="AZ15" s="216">
        <v>15.931820999999999</v>
      </c>
      <c r="BA15" s="216">
        <v>16.665289999999999</v>
      </c>
      <c r="BB15" s="216">
        <v>16.765733000000001</v>
      </c>
      <c r="BC15" s="216">
        <v>16.902161289999999</v>
      </c>
      <c r="BD15" s="216">
        <v>17.662330666999999</v>
      </c>
      <c r="BE15" s="327">
        <v>17.71818</v>
      </c>
      <c r="BF15" s="327">
        <v>17.50827</v>
      </c>
      <c r="BG15" s="327">
        <v>17.018979999999999</v>
      </c>
      <c r="BH15" s="327">
        <v>16.165109999999999</v>
      </c>
      <c r="BI15" s="327">
        <v>16.881039999999999</v>
      </c>
      <c r="BJ15" s="327">
        <v>17.172229999999999</v>
      </c>
      <c r="BK15" s="327">
        <v>16.58456</v>
      </c>
      <c r="BL15" s="327">
        <v>16.38269</v>
      </c>
      <c r="BM15" s="327">
        <v>16.762329999999999</v>
      </c>
      <c r="BN15" s="327">
        <v>17.20853</v>
      </c>
      <c r="BO15" s="327">
        <v>17.604199999999999</v>
      </c>
      <c r="BP15" s="327">
        <v>17.77402</v>
      </c>
      <c r="BQ15" s="327">
        <v>17.723680000000002</v>
      </c>
      <c r="BR15" s="327">
        <v>17.435279999999999</v>
      </c>
      <c r="BS15" s="327">
        <v>16.9727</v>
      </c>
      <c r="BT15" s="327">
        <v>16.30538</v>
      </c>
      <c r="BU15" s="327">
        <v>16.71998</v>
      </c>
      <c r="BV15" s="327">
        <v>17.03342</v>
      </c>
    </row>
    <row r="16" spans="1:74" ht="11.1" customHeight="1" x14ac:dyDescent="0.2">
      <c r="A16" s="57"/>
      <c r="B16" s="44" t="s">
        <v>937</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407"/>
      <c r="BF16" s="407"/>
      <c r="BG16" s="407"/>
      <c r="BH16" s="407"/>
      <c r="BI16" s="407"/>
      <c r="BJ16" s="407"/>
      <c r="BK16" s="407"/>
      <c r="BL16" s="407"/>
      <c r="BM16" s="407"/>
      <c r="BN16" s="407"/>
      <c r="BO16" s="407"/>
      <c r="BP16" s="407"/>
      <c r="BQ16" s="407"/>
      <c r="BR16" s="407"/>
      <c r="BS16" s="407"/>
      <c r="BT16" s="407"/>
      <c r="BU16" s="407"/>
      <c r="BV16" s="407"/>
    </row>
    <row r="17" spans="1:74" ht="11.1" customHeight="1" x14ac:dyDescent="0.2">
      <c r="A17" s="61" t="s">
        <v>643</v>
      </c>
      <c r="B17" s="175" t="s">
        <v>528</v>
      </c>
      <c r="C17" s="216">
        <v>1.107288</v>
      </c>
      <c r="D17" s="216">
        <v>1.0643530000000001</v>
      </c>
      <c r="E17" s="216">
        <v>0.99148000000000003</v>
      </c>
      <c r="F17" s="216">
        <v>1.0779650000000001</v>
      </c>
      <c r="G17" s="216">
        <v>1.0128969999999999</v>
      </c>
      <c r="H17" s="216">
        <v>1.121499</v>
      </c>
      <c r="I17" s="216">
        <v>1.1071880000000001</v>
      </c>
      <c r="J17" s="216">
        <v>1.1626719999999999</v>
      </c>
      <c r="K17" s="216">
        <v>1.0154289999999999</v>
      </c>
      <c r="L17" s="216">
        <v>1.0283819999999999</v>
      </c>
      <c r="M17" s="216">
        <v>1.1776949999999999</v>
      </c>
      <c r="N17" s="216">
        <v>1.099998</v>
      </c>
      <c r="O17" s="216">
        <v>1.0751230000000001</v>
      </c>
      <c r="P17" s="216">
        <v>1.0213540000000001</v>
      </c>
      <c r="Q17" s="216">
        <v>1.013188</v>
      </c>
      <c r="R17" s="216">
        <v>1.067499</v>
      </c>
      <c r="S17" s="216">
        <v>1.083029</v>
      </c>
      <c r="T17" s="216">
        <v>1.0276639999999999</v>
      </c>
      <c r="U17" s="216">
        <v>1.092384</v>
      </c>
      <c r="V17" s="216">
        <v>1.0985119999999999</v>
      </c>
      <c r="W17" s="216">
        <v>1.04623</v>
      </c>
      <c r="X17" s="216">
        <v>1.040092</v>
      </c>
      <c r="Y17" s="216">
        <v>1.064865</v>
      </c>
      <c r="Z17" s="216">
        <v>1.108093</v>
      </c>
      <c r="AA17" s="216">
        <v>1.116614</v>
      </c>
      <c r="AB17" s="216">
        <v>1.070379</v>
      </c>
      <c r="AC17" s="216">
        <v>1.0491280000000001</v>
      </c>
      <c r="AD17" s="216">
        <v>1.0950979999999999</v>
      </c>
      <c r="AE17" s="216">
        <v>1.1603540000000001</v>
      </c>
      <c r="AF17" s="216">
        <v>1.1139669999999999</v>
      </c>
      <c r="AG17" s="216">
        <v>1.1902569999999999</v>
      </c>
      <c r="AH17" s="216">
        <v>1.1487769999999999</v>
      </c>
      <c r="AI17" s="216">
        <v>1.122369</v>
      </c>
      <c r="AJ17" s="216">
        <v>1.088838</v>
      </c>
      <c r="AK17" s="216">
        <v>1.1125670000000001</v>
      </c>
      <c r="AL17" s="216">
        <v>1.143324</v>
      </c>
      <c r="AM17" s="216">
        <v>1.1245769999999999</v>
      </c>
      <c r="AN17" s="216">
        <v>1.045032</v>
      </c>
      <c r="AO17" s="216">
        <v>1.108446</v>
      </c>
      <c r="AP17" s="216">
        <v>1.127732</v>
      </c>
      <c r="AQ17" s="216">
        <v>1.1250290000000001</v>
      </c>
      <c r="AR17" s="216">
        <v>1.151132</v>
      </c>
      <c r="AS17" s="216">
        <v>1.0908690000000001</v>
      </c>
      <c r="AT17" s="216">
        <v>1.1124529999999999</v>
      </c>
      <c r="AU17" s="216">
        <v>1.016335</v>
      </c>
      <c r="AV17" s="216">
        <v>1.0805169999999999</v>
      </c>
      <c r="AW17" s="216">
        <v>1.1459299999999999</v>
      </c>
      <c r="AX17" s="216">
        <v>1.122323</v>
      </c>
      <c r="AY17" s="216">
        <v>1.123324</v>
      </c>
      <c r="AZ17" s="216">
        <v>1.116609</v>
      </c>
      <c r="BA17" s="216">
        <v>1.0958639999999999</v>
      </c>
      <c r="BB17" s="216">
        <v>1.114368</v>
      </c>
      <c r="BC17" s="216">
        <v>1.133651</v>
      </c>
      <c r="BD17" s="216">
        <v>1.1429940000000001</v>
      </c>
      <c r="BE17" s="327">
        <v>1.157114</v>
      </c>
      <c r="BF17" s="327">
        <v>1.154944</v>
      </c>
      <c r="BG17" s="327">
        <v>1.107116</v>
      </c>
      <c r="BH17" s="327">
        <v>1.0832079999999999</v>
      </c>
      <c r="BI17" s="327">
        <v>1.1230119999999999</v>
      </c>
      <c r="BJ17" s="327">
        <v>1.1565529999999999</v>
      </c>
      <c r="BK17" s="327">
        <v>1.1186430000000001</v>
      </c>
      <c r="BL17" s="327">
        <v>1.0708880000000001</v>
      </c>
      <c r="BM17" s="327">
        <v>1.069245</v>
      </c>
      <c r="BN17" s="327">
        <v>1.106687</v>
      </c>
      <c r="BO17" s="327">
        <v>1.1313740000000001</v>
      </c>
      <c r="BP17" s="327">
        <v>1.142882</v>
      </c>
      <c r="BQ17" s="327">
        <v>1.1500360000000001</v>
      </c>
      <c r="BR17" s="327">
        <v>1.1463620000000001</v>
      </c>
      <c r="BS17" s="327">
        <v>1.0998570000000001</v>
      </c>
      <c r="BT17" s="327">
        <v>1.0968800000000001</v>
      </c>
      <c r="BU17" s="327">
        <v>1.110492</v>
      </c>
      <c r="BV17" s="327">
        <v>1.1481239999999999</v>
      </c>
    </row>
    <row r="18" spans="1:74" ht="11.1" customHeight="1" x14ac:dyDescent="0.2">
      <c r="A18" s="61" t="s">
        <v>642</v>
      </c>
      <c r="B18" s="175" t="s">
        <v>1118</v>
      </c>
      <c r="C18" s="216">
        <v>2.6954829999999999</v>
      </c>
      <c r="D18" s="216">
        <v>2.710178</v>
      </c>
      <c r="E18" s="216">
        <v>2.8294190000000001</v>
      </c>
      <c r="F18" s="216">
        <v>2.9502000000000002</v>
      </c>
      <c r="G18" s="216">
        <v>2.9555479999999998</v>
      </c>
      <c r="H18" s="216">
        <v>3.094033</v>
      </c>
      <c r="I18" s="216">
        <v>3.1148060000000002</v>
      </c>
      <c r="J18" s="216">
        <v>3.1418379999999999</v>
      </c>
      <c r="K18" s="216">
        <v>3.194766</v>
      </c>
      <c r="L18" s="216">
        <v>3.1963219999999999</v>
      </c>
      <c r="M18" s="216">
        <v>3.1153330000000001</v>
      </c>
      <c r="N18" s="216">
        <v>3.1563539999999999</v>
      </c>
      <c r="O18" s="216">
        <v>3.0547740000000001</v>
      </c>
      <c r="P18" s="216">
        <v>3.1617139999999999</v>
      </c>
      <c r="Q18" s="216">
        <v>3.236774</v>
      </c>
      <c r="R18" s="216">
        <v>3.3753329999999999</v>
      </c>
      <c r="S18" s="216">
        <v>3.3367089999999999</v>
      </c>
      <c r="T18" s="216">
        <v>3.3187660000000001</v>
      </c>
      <c r="U18" s="216">
        <v>3.355064</v>
      </c>
      <c r="V18" s="216">
        <v>3.4187409999999998</v>
      </c>
      <c r="W18" s="216">
        <v>3.437033</v>
      </c>
      <c r="X18" s="216">
        <v>3.4885160000000002</v>
      </c>
      <c r="Y18" s="216">
        <v>3.4981330000000002</v>
      </c>
      <c r="Z18" s="216">
        <v>3.4172579999999999</v>
      </c>
      <c r="AA18" s="216">
        <v>3.3447740000000001</v>
      </c>
      <c r="AB18" s="216">
        <v>3.369345</v>
      </c>
      <c r="AC18" s="216">
        <v>3.5557099999999999</v>
      </c>
      <c r="AD18" s="216">
        <v>3.5703999999999998</v>
      </c>
      <c r="AE18" s="216">
        <v>3.6716769999999999</v>
      </c>
      <c r="AF18" s="216">
        <v>3.662433</v>
      </c>
      <c r="AG18" s="216">
        <v>3.6038389999999998</v>
      </c>
      <c r="AH18" s="216">
        <v>3.410323</v>
      </c>
      <c r="AI18" s="216">
        <v>3.427333</v>
      </c>
      <c r="AJ18" s="216">
        <v>3.5443229999999999</v>
      </c>
      <c r="AK18" s="216">
        <v>3.5957669999999999</v>
      </c>
      <c r="AL18" s="216">
        <v>3.3521939999999999</v>
      </c>
      <c r="AM18" s="216">
        <v>3.3648060000000002</v>
      </c>
      <c r="AN18" s="216">
        <v>3.604285</v>
      </c>
      <c r="AO18" s="216">
        <v>3.6442899999999998</v>
      </c>
      <c r="AP18" s="216">
        <v>3.633</v>
      </c>
      <c r="AQ18" s="216">
        <v>3.7209669999999999</v>
      </c>
      <c r="AR18" s="216">
        <v>3.7515999999999998</v>
      </c>
      <c r="AS18" s="216">
        <v>3.755258</v>
      </c>
      <c r="AT18" s="216">
        <v>3.704097</v>
      </c>
      <c r="AU18" s="216">
        <v>3.6926329999999998</v>
      </c>
      <c r="AV18" s="216">
        <v>3.9675159999999998</v>
      </c>
      <c r="AW18" s="216">
        <v>4.0534999999999997</v>
      </c>
      <c r="AX18" s="216">
        <v>3.9363229999999998</v>
      </c>
      <c r="AY18" s="216">
        <v>3.8246449999999999</v>
      </c>
      <c r="AZ18" s="216">
        <v>4.02325</v>
      </c>
      <c r="BA18" s="216">
        <v>4.1732250000000004</v>
      </c>
      <c r="BB18" s="216">
        <v>4.2598330000000004</v>
      </c>
      <c r="BC18" s="216">
        <v>4.3735340394</v>
      </c>
      <c r="BD18" s="216">
        <v>4.3171033124999996</v>
      </c>
      <c r="BE18" s="327">
        <v>4.352017</v>
      </c>
      <c r="BF18" s="327">
        <v>4.4907519999999996</v>
      </c>
      <c r="BG18" s="327">
        <v>4.5517899999999996</v>
      </c>
      <c r="BH18" s="327">
        <v>4.6141139999999998</v>
      </c>
      <c r="BI18" s="327">
        <v>4.6449059999999998</v>
      </c>
      <c r="BJ18" s="327">
        <v>4.5389020000000002</v>
      </c>
      <c r="BK18" s="327">
        <v>4.5732140000000001</v>
      </c>
      <c r="BL18" s="327">
        <v>4.5793889999999999</v>
      </c>
      <c r="BM18" s="327">
        <v>4.6878950000000001</v>
      </c>
      <c r="BN18" s="327">
        <v>4.6619529999999996</v>
      </c>
      <c r="BO18" s="327">
        <v>4.72912</v>
      </c>
      <c r="BP18" s="327">
        <v>4.7188970000000001</v>
      </c>
      <c r="BQ18" s="327">
        <v>4.8134980000000001</v>
      </c>
      <c r="BR18" s="327">
        <v>4.8707459999999996</v>
      </c>
      <c r="BS18" s="327">
        <v>4.9294560000000001</v>
      </c>
      <c r="BT18" s="327">
        <v>4.9581229999999996</v>
      </c>
      <c r="BU18" s="327">
        <v>4.9816729999999998</v>
      </c>
      <c r="BV18" s="327">
        <v>4.8969889999999996</v>
      </c>
    </row>
    <row r="19" spans="1:74" ht="11.1" customHeight="1" x14ac:dyDescent="0.2">
      <c r="A19" s="61" t="s">
        <v>1091</v>
      </c>
      <c r="B19" s="175" t="s">
        <v>1092</v>
      </c>
      <c r="C19" s="216">
        <v>1.0002610000000001</v>
      </c>
      <c r="D19" s="216">
        <v>0.99921499999999996</v>
      </c>
      <c r="E19" s="216">
        <v>1.024624</v>
      </c>
      <c r="F19" s="216">
        <v>1.038589</v>
      </c>
      <c r="G19" s="216">
        <v>1.055396</v>
      </c>
      <c r="H19" s="216">
        <v>1.0887180000000001</v>
      </c>
      <c r="I19" s="216">
        <v>1.085769</v>
      </c>
      <c r="J19" s="216">
        <v>1.048373</v>
      </c>
      <c r="K19" s="216">
        <v>1.0567059999999999</v>
      </c>
      <c r="L19" s="216">
        <v>1.0411379999999999</v>
      </c>
      <c r="M19" s="216">
        <v>1.0571809999999999</v>
      </c>
      <c r="N19" s="216">
        <v>1.1324650000000001</v>
      </c>
      <c r="O19" s="216">
        <v>1.0538799999999999</v>
      </c>
      <c r="P19" s="216">
        <v>1.046316</v>
      </c>
      <c r="Q19" s="216">
        <v>1.0496939999999999</v>
      </c>
      <c r="R19" s="216">
        <v>1.0624279999999999</v>
      </c>
      <c r="S19" s="216">
        <v>1.1037509999999999</v>
      </c>
      <c r="T19" s="216">
        <v>1.1437189999999999</v>
      </c>
      <c r="U19" s="216">
        <v>1.1202179999999999</v>
      </c>
      <c r="V19" s="216">
        <v>1.099153</v>
      </c>
      <c r="W19" s="216">
        <v>1.0871660000000001</v>
      </c>
      <c r="X19" s="216">
        <v>1.100803</v>
      </c>
      <c r="Y19" s="216">
        <v>1.1148670000000001</v>
      </c>
      <c r="Z19" s="216">
        <v>1.121928</v>
      </c>
      <c r="AA19" s="216">
        <v>1.107224</v>
      </c>
      <c r="AB19" s="216">
        <v>1.1271599999999999</v>
      </c>
      <c r="AC19" s="216">
        <v>1.1439649999999999</v>
      </c>
      <c r="AD19" s="216">
        <v>1.092033</v>
      </c>
      <c r="AE19" s="216">
        <v>1.1434340000000001</v>
      </c>
      <c r="AF19" s="216">
        <v>1.1763749999999999</v>
      </c>
      <c r="AG19" s="216">
        <v>1.177408</v>
      </c>
      <c r="AH19" s="216">
        <v>1.186167</v>
      </c>
      <c r="AI19" s="216">
        <v>1.163246</v>
      </c>
      <c r="AJ19" s="216">
        <v>1.150069</v>
      </c>
      <c r="AK19" s="216">
        <v>1.1916789999999999</v>
      </c>
      <c r="AL19" s="216">
        <v>1.2087429999999999</v>
      </c>
      <c r="AM19" s="216">
        <v>1.1740079999999999</v>
      </c>
      <c r="AN19" s="216">
        <v>1.1615059999999999</v>
      </c>
      <c r="AO19" s="216">
        <v>1.1693150000000001</v>
      </c>
      <c r="AP19" s="216">
        <v>1.1349050000000001</v>
      </c>
      <c r="AQ19" s="216">
        <v>1.17082</v>
      </c>
      <c r="AR19" s="216">
        <v>1.1827110000000001</v>
      </c>
      <c r="AS19" s="216">
        <v>1.1848590000000001</v>
      </c>
      <c r="AT19" s="216">
        <v>1.210453</v>
      </c>
      <c r="AU19" s="216">
        <v>1.1721980000000001</v>
      </c>
      <c r="AV19" s="216">
        <v>1.2040310000000001</v>
      </c>
      <c r="AW19" s="216">
        <v>1.257379</v>
      </c>
      <c r="AX19" s="216">
        <v>1.2314590000000001</v>
      </c>
      <c r="AY19" s="216">
        <v>1.199155</v>
      </c>
      <c r="AZ19" s="216">
        <v>1.2160470000000001</v>
      </c>
      <c r="BA19" s="216">
        <v>1.2017599999999999</v>
      </c>
      <c r="BB19" s="216">
        <v>1.1939420000000001</v>
      </c>
      <c r="BC19" s="216">
        <v>1.1832336515999999</v>
      </c>
      <c r="BD19" s="216">
        <v>1.2218165000000001</v>
      </c>
      <c r="BE19" s="327">
        <v>1.230755</v>
      </c>
      <c r="BF19" s="327">
        <v>1.2261470000000001</v>
      </c>
      <c r="BG19" s="327">
        <v>1.2131160000000001</v>
      </c>
      <c r="BH19" s="327">
        <v>1.1877629999999999</v>
      </c>
      <c r="BI19" s="327">
        <v>1.2382059999999999</v>
      </c>
      <c r="BJ19" s="327">
        <v>1.2247159999999999</v>
      </c>
      <c r="BK19" s="327">
        <v>1.1625920000000001</v>
      </c>
      <c r="BL19" s="327">
        <v>1.160766</v>
      </c>
      <c r="BM19" s="327">
        <v>1.196353</v>
      </c>
      <c r="BN19" s="327">
        <v>1.172506</v>
      </c>
      <c r="BO19" s="327">
        <v>1.217052</v>
      </c>
      <c r="BP19" s="327">
        <v>1.240691</v>
      </c>
      <c r="BQ19" s="327">
        <v>1.2289600000000001</v>
      </c>
      <c r="BR19" s="327">
        <v>1.2279100000000001</v>
      </c>
      <c r="BS19" s="327">
        <v>1.2181919999999999</v>
      </c>
      <c r="BT19" s="327">
        <v>1.199948</v>
      </c>
      <c r="BU19" s="327">
        <v>1.2328380000000001</v>
      </c>
      <c r="BV19" s="327">
        <v>1.2632479999999999</v>
      </c>
    </row>
    <row r="20" spans="1:74" ht="11.1" customHeight="1" x14ac:dyDescent="0.2">
      <c r="A20" s="61" t="s">
        <v>984</v>
      </c>
      <c r="B20" s="175" t="s">
        <v>119</v>
      </c>
      <c r="C20" s="216">
        <v>0.90948300000000004</v>
      </c>
      <c r="D20" s="216">
        <v>0.90246400000000004</v>
      </c>
      <c r="E20" s="216">
        <v>0.90709600000000001</v>
      </c>
      <c r="F20" s="216">
        <v>0.92443299999999995</v>
      </c>
      <c r="G20" s="216">
        <v>0.931871</v>
      </c>
      <c r="H20" s="216">
        <v>0.95430000000000004</v>
      </c>
      <c r="I20" s="216">
        <v>0.94880600000000004</v>
      </c>
      <c r="J20" s="216">
        <v>0.92467699999999997</v>
      </c>
      <c r="K20" s="216">
        <v>0.92689999999999995</v>
      </c>
      <c r="L20" s="216">
        <v>0.92400000000000004</v>
      </c>
      <c r="M20" s="216">
        <v>0.95293300000000003</v>
      </c>
      <c r="N20" s="216">
        <v>0.99454799999999999</v>
      </c>
      <c r="O20" s="216">
        <v>0.96032200000000001</v>
      </c>
      <c r="P20" s="216">
        <v>0.95764199999999999</v>
      </c>
      <c r="Q20" s="216">
        <v>0.951129</v>
      </c>
      <c r="R20" s="216">
        <v>0.93033299999999997</v>
      </c>
      <c r="S20" s="216">
        <v>0.95696700000000001</v>
      </c>
      <c r="T20" s="216">
        <v>0.98946599999999996</v>
      </c>
      <c r="U20" s="216">
        <v>0.97577400000000003</v>
      </c>
      <c r="V20" s="216">
        <v>0.96006400000000003</v>
      </c>
      <c r="W20" s="216">
        <v>0.95236600000000005</v>
      </c>
      <c r="X20" s="216">
        <v>0.96406400000000003</v>
      </c>
      <c r="Y20" s="216">
        <v>0.98916599999999999</v>
      </c>
      <c r="Z20" s="216">
        <v>1.0026120000000001</v>
      </c>
      <c r="AA20" s="216">
        <v>0.98232299999999995</v>
      </c>
      <c r="AB20" s="216">
        <v>0.993448</v>
      </c>
      <c r="AC20" s="216">
        <v>0.99861299999999997</v>
      </c>
      <c r="AD20" s="216">
        <v>0.94026699999999996</v>
      </c>
      <c r="AE20" s="216">
        <v>0.97890299999999997</v>
      </c>
      <c r="AF20" s="216">
        <v>1.014767</v>
      </c>
      <c r="AG20" s="216">
        <v>1.0151289999999999</v>
      </c>
      <c r="AH20" s="216">
        <v>1.0276130000000001</v>
      </c>
      <c r="AI20" s="216">
        <v>1.0016</v>
      </c>
      <c r="AJ20" s="216">
        <v>1.000194</v>
      </c>
      <c r="AK20" s="216">
        <v>1.023533</v>
      </c>
      <c r="AL20" s="216">
        <v>1.0541940000000001</v>
      </c>
      <c r="AM20" s="216">
        <v>1.0508710000000001</v>
      </c>
      <c r="AN20" s="216">
        <v>1.037571</v>
      </c>
      <c r="AO20" s="216">
        <v>1.0374509999999999</v>
      </c>
      <c r="AP20" s="216">
        <v>0.98333300000000001</v>
      </c>
      <c r="AQ20" s="216">
        <v>1.02258</v>
      </c>
      <c r="AR20" s="216">
        <v>1.0222329999999999</v>
      </c>
      <c r="AS20" s="216">
        <v>1.0071289999999999</v>
      </c>
      <c r="AT20" s="216">
        <v>1.0466770000000001</v>
      </c>
      <c r="AU20" s="216">
        <v>1.0193669999999999</v>
      </c>
      <c r="AV20" s="216">
        <v>1.03471</v>
      </c>
      <c r="AW20" s="216">
        <v>1.0823</v>
      </c>
      <c r="AX20" s="216">
        <v>1.0583549999999999</v>
      </c>
      <c r="AY20" s="216">
        <v>1.046065</v>
      </c>
      <c r="AZ20" s="216">
        <v>1.0542499999999999</v>
      </c>
      <c r="BA20" s="216">
        <v>1.0392250000000001</v>
      </c>
      <c r="BB20" s="216">
        <v>1.017733</v>
      </c>
      <c r="BC20" s="216">
        <v>1.0218064516000001</v>
      </c>
      <c r="BD20" s="216">
        <v>1.052834</v>
      </c>
      <c r="BE20" s="327">
        <v>1.0581849999999999</v>
      </c>
      <c r="BF20" s="327">
        <v>1.053444</v>
      </c>
      <c r="BG20" s="327">
        <v>1.037401</v>
      </c>
      <c r="BH20" s="327">
        <v>1.016626</v>
      </c>
      <c r="BI20" s="327">
        <v>1.060189</v>
      </c>
      <c r="BJ20" s="327">
        <v>1.042713</v>
      </c>
      <c r="BK20" s="327">
        <v>1.030616</v>
      </c>
      <c r="BL20" s="327">
        <v>1.0179560000000001</v>
      </c>
      <c r="BM20" s="327">
        <v>1.0427379999999999</v>
      </c>
      <c r="BN20" s="327">
        <v>1.00396</v>
      </c>
      <c r="BO20" s="327">
        <v>1.0444150000000001</v>
      </c>
      <c r="BP20" s="327">
        <v>1.06003</v>
      </c>
      <c r="BQ20" s="327">
        <v>1.043812</v>
      </c>
      <c r="BR20" s="327">
        <v>1.0427010000000001</v>
      </c>
      <c r="BS20" s="327">
        <v>1.0297940000000001</v>
      </c>
      <c r="BT20" s="327">
        <v>1.016734</v>
      </c>
      <c r="BU20" s="327">
        <v>1.041677</v>
      </c>
      <c r="BV20" s="327">
        <v>1.068665</v>
      </c>
    </row>
    <row r="21" spans="1:74" ht="11.1" customHeight="1" x14ac:dyDescent="0.2">
      <c r="A21" s="61" t="s">
        <v>1093</v>
      </c>
      <c r="B21" s="175" t="s">
        <v>1094</v>
      </c>
      <c r="C21" s="216">
        <v>0.20629612903</v>
      </c>
      <c r="D21" s="216">
        <v>0.19332414285999999</v>
      </c>
      <c r="E21" s="216">
        <v>0.20402151613</v>
      </c>
      <c r="F21" s="216">
        <v>0.22350300000000001</v>
      </c>
      <c r="G21" s="216">
        <v>0.21993954838999999</v>
      </c>
      <c r="H21" s="216">
        <v>0.23743</v>
      </c>
      <c r="I21" s="216">
        <v>0.22543238709999999</v>
      </c>
      <c r="J21" s="216">
        <v>0.21519503226</v>
      </c>
      <c r="K21" s="216">
        <v>0.21179999999999999</v>
      </c>
      <c r="L21" s="216">
        <v>0.22620577418999999</v>
      </c>
      <c r="M21" s="216">
        <v>0.24238933333000001</v>
      </c>
      <c r="N21" s="216">
        <v>0.24140522581000001</v>
      </c>
      <c r="O21" s="216">
        <v>0.2069533871</v>
      </c>
      <c r="P21" s="216">
        <v>0.20239214286000001</v>
      </c>
      <c r="Q21" s="216">
        <v>0.19996141935</v>
      </c>
      <c r="R21" s="216">
        <v>0.19642299999999999</v>
      </c>
      <c r="S21" s="216">
        <v>0.22483729031999999</v>
      </c>
      <c r="T21" s="216">
        <v>0.21409066667000001</v>
      </c>
      <c r="U21" s="216">
        <v>0.23070367742</v>
      </c>
      <c r="V21" s="216">
        <v>0.20385641935000001</v>
      </c>
      <c r="W21" s="216">
        <v>0.20772666667</v>
      </c>
      <c r="X21" s="216">
        <v>0.20077729032</v>
      </c>
      <c r="Y21" s="216">
        <v>0.23482466666999999</v>
      </c>
      <c r="Z21" s="216">
        <v>0.22046003225999999</v>
      </c>
      <c r="AA21" s="216">
        <v>0.23175970968000001</v>
      </c>
      <c r="AB21" s="216">
        <v>0.21000837930999999</v>
      </c>
      <c r="AC21" s="216">
        <v>0.20175612903000001</v>
      </c>
      <c r="AD21" s="216">
        <v>0.23436066667</v>
      </c>
      <c r="AE21" s="216">
        <v>0.22810109677000001</v>
      </c>
      <c r="AF21" s="216">
        <v>0.20393800000000001</v>
      </c>
      <c r="AG21" s="216">
        <v>0.22647254839</v>
      </c>
      <c r="AH21" s="216">
        <v>0.22012667742</v>
      </c>
      <c r="AI21" s="216">
        <v>0.21014833332999999</v>
      </c>
      <c r="AJ21" s="216">
        <v>0.18997790322999999</v>
      </c>
      <c r="AK21" s="216">
        <v>0.19737633332999999</v>
      </c>
      <c r="AL21" s="216">
        <v>0.23178838709999999</v>
      </c>
      <c r="AM21" s="216">
        <v>0.20286316129000001</v>
      </c>
      <c r="AN21" s="216">
        <v>0.21194714285999999</v>
      </c>
      <c r="AO21" s="216">
        <v>0.22766800000000001</v>
      </c>
      <c r="AP21" s="216">
        <v>0.20320133333000001</v>
      </c>
      <c r="AQ21" s="216">
        <v>0.214392</v>
      </c>
      <c r="AR21" s="216">
        <v>0.23757966666999999</v>
      </c>
      <c r="AS21" s="216">
        <v>0.21179470968</v>
      </c>
      <c r="AT21" s="216">
        <v>0.23457025806000001</v>
      </c>
      <c r="AU21" s="216">
        <v>0.18573233333</v>
      </c>
      <c r="AV21" s="216">
        <v>0.21630245161</v>
      </c>
      <c r="AW21" s="216">
        <v>0.23644699999999999</v>
      </c>
      <c r="AX21" s="216">
        <v>0.21469293548000001</v>
      </c>
      <c r="AY21" s="216">
        <v>0.220495</v>
      </c>
      <c r="AZ21" s="216">
        <v>0.16970071429</v>
      </c>
      <c r="BA21" s="216">
        <v>0.22393177418999999</v>
      </c>
      <c r="BB21" s="216">
        <v>0.202928</v>
      </c>
      <c r="BC21" s="216">
        <v>0.2283531</v>
      </c>
      <c r="BD21" s="216">
        <v>0.23173969999999999</v>
      </c>
      <c r="BE21" s="327">
        <v>0.2293935</v>
      </c>
      <c r="BF21" s="327">
        <v>0.22441639999999999</v>
      </c>
      <c r="BG21" s="327">
        <v>0.2204007</v>
      </c>
      <c r="BH21" s="327">
        <v>0.21382519999999999</v>
      </c>
      <c r="BI21" s="327">
        <v>0.2250896</v>
      </c>
      <c r="BJ21" s="327">
        <v>0.2310363</v>
      </c>
      <c r="BK21" s="327">
        <v>0.2152346</v>
      </c>
      <c r="BL21" s="327">
        <v>0.2112665</v>
      </c>
      <c r="BM21" s="327">
        <v>0.21509880000000001</v>
      </c>
      <c r="BN21" s="327">
        <v>0.22189059999999999</v>
      </c>
      <c r="BO21" s="327">
        <v>0.2248753</v>
      </c>
      <c r="BP21" s="327">
        <v>0.2285538</v>
      </c>
      <c r="BQ21" s="327">
        <v>0.2287527</v>
      </c>
      <c r="BR21" s="327">
        <v>0.22387389999999999</v>
      </c>
      <c r="BS21" s="327">
        <v>0.21990609999999999</v>
      </c>
      <c r="BT21" s="327">
        <v>0.214147</v>
      </c>
      <c r="BU21" s="327">
        <v>0.22474659999999999</v>
      </c>
      <c r="BV21" s="327">
        <v>0.23073659999999999</v>
      </c>
    </row>
    <row r="22" spans="1:74" ht="11.1" customHeight="1" x14ac:dyDescent="0.2">
      <c r="A22" s="61" t="s">
        <v>644</v>
      </c>
      <c r="B22" s="175" t="s">
        <v>131</v>
      </c>
      <c r="C22" s="216">
        <v>-1.9472400000000001</v>
      </c>
      <c r="D22" s="216">
        <v>-1.4550449999999999</v>
      </c>
      <c r="E22" s="216">
        <v>-1.759333</v>
      </c>
      <c r="F22" s="216">
        <v>-1.6471389999999999</v>
      </c>
      <c r="G22" s="216">
        <v>-1.5838890000000001</v>
      </c>
      <c r="H22" s="216">
        <v>-1.991042</v>
      </c>
      <c r="I22" s="216">
        <v>-2.177689</v>
      </c>
      <c r="J22" s="216">
        <v>-2.2196639999999999</v>
      </c>
      <c r="K22" s="216">
        <v>-1.911557</v>
      </c>
      <c r="L22" s="216">
        <v>-1.9820059999999999</v>
      </c>
      <c r="M22" s="216">
        <v>-2.1183369999999999</v>
      </c>
      <c r="N22" s="216">
        <v>-2.2939229999999999</v>
      </c>
      <c r="O22" s="216">
        <v>-1.7907310000000001</v>
      </c>
      <c r="P22" s="216">
        <v>-2.0258259999999999</v>
      </c>
      <c r="Q22" s="216">
        <v>-1.627316</v>
      </c>
      <c r="R22" s="216">
        <v>-2.1724290000000002</v>
      </c>
      <c r="S22" s="216">
        <v>-2.0687769999999999</v>
      </c>
      <c r="T22" s="216">
        <v>-1.927373</v>
      </c>
      <c r="U22" s="216">
        <v>-2.202874</v>
      </c>
      <c r="V22" s="216">
        <v>-1.9047320000000001</v>
      </c>
      <c r="W22" s="216">
        <v>-2.3109120000000001</v>
      </c>
      <c r="X22" s="216">
        <v>-2.377224</v>
      </c>
      <c r="Y22" s="216">
        <v>-2.8034789999999998</v>
      </c>
      <c r="Z22" s="216">
        <v>-3.0336080000000001</v>
      </c>
      <c r="AA22" s="216">
        <v>-2.3954680000000002</v>
      </c>
      <c r="AB22" s="216">
        <v>-2.3276460000000001</v>
      </c>
      <c r="AC22" s="216">
        <v>-2.5068570000000001</v>
      </c>
      <c r="AD22" s="216">
        <v>-2.3609049999999998</v>
      </c>
      <c r="AE22" s="216">
        <v>-2.6985999999999999</v>
      </c>
      <c r="AF22" s="216">
        <v>-2.4123610000000002</v>
      </c>
      <c r="AG22" s="216">
        <v>-2.2546580000000001</v>
      </c>
      <c r="AH22" s="216">
        <v>-2.0694590000000002</v>
      </c>
      <c r="AI22" s="216">
        <v>-2.5057140000000002</v>
      </c>
      <c r="AJ22" s="216">
        <v>-2.3536769999999998</v>
      </c>
      <c r="AK22" s="216">
        <v>-2.55078</v>
      </c>
      <c r="AL22" s="216">
        <v>-3.130363</v>
      </c>
      <c r="AM22" s="216">
        <v>-2.6954199999999999</v>
      </c>
      <c r="AN22" s="216">
        <v>-3.1769620000000001</v>
      </c>
      <c r="AO22" s="216">
        <v>-3.0411950000000001</v>
      </c>
      <c r="AP22" s="216">
        <v>-2.951873</v>
      </c>
      <c r="AQ22" s="216">
        <v>-2.8880680000000001</v>
      </c>
      <c r="AR22" s="216">
        <v>-3.132196</v>
      </c>
      <c r="AS22" s="216">
        <v>-3.3143159999999998</v>
      </c>
      <c r="AT22" s="216">
        <v>-2.7107570000000001</v>
      </c>
      <c r="AU22" s="216">
        <v>-2.3589829999999998</v>
      </c>
      <c r="AV22" s="216">
        <v>-3.3824610000000002</v>
      </c>
      <c r="AW22" s="216">
        <v>-3.4649519999999998</v>
      </c>
      <c r="AX22" s="216">
        <v>-3.6293839999999999</v>
      </c>
      <c r="AY22" s="216">
        <v>-3.011517</v>
      </c>
      <c r="AZ22" s="216">
        <v>-3.15124</v>
      </c>
      <c r="BA22" s="216">
        <v>-3.2283539999999999</v>
      </c>
      <c r="BB22" s="216">
        <v>-3.8546320000000001</v>
      </c>
      <c r="BC22" s="216">
        <v>-3.1024021548</v>
      </c>
      <c r="BD22" s="216">
        <v>-3.6076959244000002</v>
      </c>
      <c r="BE22" s="327">
        <v>-3.7254879999999999</v>
      </c>
      <c r="BF22" s="327">
        <v>-3.4336099999999998</v>
      </c>
      <c r="BG22" s="327">
        <v>-3.65638</v>
      </c>
      <c r="BH22" s="327">
        <v>-3.3668089999999999</v>
      </c>
      <c r="BI22" s="327">
        <v>-3.972499</v>
      </c>
      <c r="BJ22" s="327">
        <v>-4.13992</v>
      </c>
      <c r="BK22" s="327">
        <v>-3.4815520000000002</v>
      </c>
      <c r="BL22" s="327">
        <v>-3.6631670000000001</v>
      </c>
      <c r="BM22" s="327">
        <v>-3.6344479999999999</v>
      </c>
      <c r="BN22" s="327">
        <v>-3.776856</v>
      </c>
      <c r="BO22" s="327">
        <v>-3.870924</v>
      </c>
      <c r="BP22" s="327">
        <v>-3.686464</v>
      </c>
      <c r="BQ22" s="327">
        <v>-3.6345809999999998</v>
      </c>
      <c r="BR22" s="327">
        <v>-3.392134</v>
      </c>
      <c r="BS22" s="327">
        <v>-3.468855</v>
      </c>
      <c r="BT22" s="327">
        <v>-3.4056790000000001</v>
      </c>
      <c r="BU22" s="327">
        <v>-3.5589580000000001</v>
      </c>
      <c r="BV22" s="327">
        <v>-3.832195</v>
      </c>
    </row>
    <row r="23" spans="1:74" ht="11.1" customHeight="1" x14ac:dyDescent="0.2">
      <c r="A23" s="638" t="s">
        <v>1198</v>
      </c>
      <c r="B23" s="66" t="s">
        <v>1199</v>
      </c>
      <c r="C23" s="216">
        <v>-0.38011699999999998</v>
      </c>
      <c r="D23" s="216">
        <v>-0.27188899999999999</v>
      </c>
      <c r="E23" s="216">
        <v>-0.42430299999999999</v>
      </c>
      <c r="F23" s="216">
        <v>-0.53062299999999996</v>
      </c>
      <c r="G23" s="216">
        <v>-0.62198200000000003</v>
      </c>
      <c r="H23" s="216">
        <v>-0.554948</v>
      </c>
      <c r="I23" s="216">
        <v>-0.68006100000000003</v>
      </c>
      <c r="J23" s="216">
        <v>-0.65225</v>
      </c>
      <c r="K23" s="216">
        <v>-0.66003500000000004</v>
      </c>
      <c r="L23" s="216">
        <v>-0.688222</v>
      </c>
      <c r="M23" s="216">
        <v>-0.58038800000000001</v>
      </c>
      <c r="N23" s="216">
        <v>-0.65510000000000002</v>
      </c>
      <c r="O23" s="216">
        <v>-0.61219699999999999</v>
      </c>
      <c r="P23" s="216">
        <v>-0.82397100000000001</v>
      </c>
      <c r="Q23" s="216">
        <v>-0.58380100000000001</v>
      </c>
      <c r="R23" s="216">
        <v>-0.75280499999999995</v>
      </c>
      <c r="S23" s="216">
        <v>-0.83058399999999999</v>
      </c>
      <c r="T23" s="216">
        <v>-0.79997399999999996</v>
      </c>
      <c r="U23" s="216">
        <v>-0.87443099999999996</v>
      </c>
      <c r="V23" s="216">
        <v>-0.85055400000000003</v>
      </c>
      <c r="W23" s="216">
        <v>-1.021488</v>
      </c>
      <c r="X23" s="216">
        <v>-0.79430599999999996</v>
      </c>
      <c r="Y23" s="216">
        <v>-0.90520599999999996</v>
      </c>
      <c r="Z23" s="216">
        <v>-0.88553599999999999</v>
      </c>
      <c r="AA23" s="216">
        <v>-1.026219</v>
      </c>
      <c r="AB23" s="216">
        <v>-0.99529400000000001</v>
      </c>
      <c r="AC23" s="216">
        <v>-0.92516100000000001</v>
      </c>
      <c r="AD23" s="216">
        <v>-1.0083169999999999</v>
      </c>
      <c r="AE23" s="216">
        <v>-1.195206</v>
      </c>
      <c r="AF23" s="216">
        <v>-0.99624500000000005</v>
      </c>
      <c r="AG23" s="216">
        <v>-0.99929000000000001</v>
      </c>
      <c r="AH23" s="216">
        <v>-0.89968800000000004</v>
      </c>
      <c r="AI23" s="216">
        <v>-0.95105499999999998</v>
      </c>
      <c r="AJ23" s="216">
        <v>-1.064406</v>
      </c>
      <c r="AK23" s="216">
        <v>-1.047785</v>
      </c>
      <c r="AL23" s="216">
        <v>-1.2576830000000001</v>
      </c>
      <c r="AM23" s="216">
        <v>-1.118136</v>
      </c>
      <c r="AN23" s="216">
        <v>-1.1353569999999999</v>
      </c>
      <c r="AO23" s="216">
        <v>-1.3364229999999999</v>
      </c>
      <c r="AP23" s="216">
        <v>-1.287126</v>
      </c>
      <c r="AQ23" s="216">
        <v>-1.166201</v>
      </c>
      <c r="AR23" s="216">
        <v>-1.072621</v>
      </c>
      <c r="AS23" s="216">
        <v>-1.126398</v>
      </c>
      <c r="AT23" s="216">
        <v>-1.1249709999999999</v>
      </c>
      <c r="AU23" s="216">
        <v>-1.2300610000000001</v>
      </c>
      <c r="AV23" s="216">
        <v>-1.2567280000000001</v>
      </c>
      <c r="AW23" s="216">
        <v>-1.29562</v>
      </c>
      <c r="AX23" s="216">
        <v>-1.3165560000000001</v>
      </c>
      <c r="AY23" s="216">
        <v>-1.220909</v>
      </c>
      <c r="AZ23" s="216">
        <v>-1.1987639999999999</v>
      </c>
      <c r="BA23" s="216">
        <v>-1.234864</v>
      </c>
      <c r="BB23" s="216">
        <v>-1.5103869999999999</v>
      </c>
      <c r="BC23" s="216">
        <v>-1.4949271839</v>
      </c>
      <c r="BD23" s="216">
        <v>-1.4424068800000001</v>
      </c>
      <c r="BE23" s="327">
        <v>-1.50498</v>
      </c>
      <c r="BF23" s="327">
        <v>-1.528945</v>
      </c>
      <c r="BG23" s="327">
        <v>-1.5497050000000001</v>
      </c>
      <c r="BH23" s="327">
        <v>-1.646012</v>
      </c>
      <c r="BI23" s="327">
        <v>-1.6659440000000001</v>
      </c>
      <c r="BJ23" s="327">
        <v>-1.77789</v>
      </c>
      <c r="BK23" s="327">
        <v>-1.6242700000000001</v>
      </c>
      <c r="BL23" s="327">
        <v>-1.66788</v>
      </c>
      <c r="BM23" s="327">
        <v>-1.6854530000000001</v>
      </c>
      <c r="BN23" s="327">
        <v>-1.679165</v>
      </c>
      <c r="BO23" s="327">
        <v>-1.765717</v>
      </c>
      <c r="BP23" s="327">
        <v>-1.72027</v>
      </c>
      <c r="BQ23" s="327">
        <v>-1.69455</v>
      </c>
      <c r="BR23" s="327">
        <v>-1.6930259999999999</v>
      </c>
      <c r="BS23" s="327">
        <v>-1.666026</v>
      </c>
      <c r="BT23" s="327">
        <v>-1.7630399999999999</v>
      </c>
      <c r="BU23" s="327">
        <v>-1.7109300000000001</v>
      </c>
      <c r="BV23" s="327">
        <v>-1.8337019999999999</v>
      </c>
    </row>
    <row r="24" spans="1:74" ht="11.1" customHeight="1" x14ac:dyDescent="0.2">
      <c r="A24" s="61" t="s">
        <v>188</v>
      </c>
      <c r="B24" s="175" t="s">
        <v>189</v>
      </c>
      <c r="C24" s="216">
        <v>0.224659</v>
      </c>
      <c r="D24" s="216">
        <v>0.33029999999999998</v>
      </c>
      <c r="E24" s="216">
        <v>0.469165</v>
      </c>
      <c r="F24" s="216">
        <v>0.47146700000000002</v>
      </c>
      <c r="G24" s="216">
        <v>0.468694</v>
      </c>
      <c r="H24" s="216">
        <v>0.35019600000000001</v>
      </c>
      <c r="I24" s="216">
        <v>0.33010200000000001</v>
      </c>
      <c r="J24" s="216">
        <v>0.30165999999999998</v>
      </c>
      <c r="K24" s="216">
        <v>0.38891300000000001</v>
      </c>
      <c r="L24" s="216">
        <v>0.32802799999999999</v>
      </c>
      <c r="M24" s="216">
        <v>0.35515200000000002</v>
      </c>
      <c r="N24" s="216">
        <v>0.41354800000000003</v>
      </c>
      <c r="O24" s="216">
        <v>0.35356500000000002</v>
      </c>
      <c r="P24" s="216">
        <v>0.29100999999999999</v>
      </c>
      <c r="Q24" s="216">
        <v>0.24776000000000001</v>
      </c>
      <c r="R24" s="216">
        <v>0.30552099999999999</v>
      </c>
      <c r="S24" s="216">
        <v>0.32592599999999999</v>
      </c>
      <c r="T24" s="216">
        <v>0.275731</v>
      </c>
      <c r="U24" s="216">
        <v>0.49734299999999998</v>
      </c>
      <c r="V24" s="216">
        <v>0.30169699999999999</v>
      </c>
      <c r="W24" s="216">
        <v>0.40487499999999998</v>
      </c>
      <c r="X24" s="216">
        <v>0.19303799999999999</v>
      </c>
      <c r="Y24" s="216">
        <v>0.25280000000000002</v>
      </c>
      <c r="Z24" s="216">
        <v>8.7049000000000001E-2</v>
      </c>
      <c r="AA24" s="216">
        <v>0.32184699999999999</v>
      </c>
      <c r="AB24" s="216">
        <v>0.411609</v>
      </c>
      <c r="AC24" s="216">
        <v>0.325822</v>
      </c>
      <c r="AD24" s="216">
        <v>0.43748799999999999</v>
      </c>
      <c r="AE24" s="216">
        <v>0.40595599999999998</v>
      </c>
      <c r="AF24" s="216">
        <v>0.52581800000000001</v>
      </c>
      <c r="AG24" s="216">
        <v>0.50162399999999996</v>
      </c>
      <c r="AH24" s="216">
        <v>0.43985099999999999</v>
      </c>
      <c r="AI24" s="216">
        <v>0.32591300000000001</v>
      </c>
      <c r="AJ24" s="216">
        <v>0.43620399999999998</v>
      </c>
      <c r="AK24" s="216">
        <v>0.33325900000000003</v>
      </c>
      <c r="AL24" s="216">
        <v>0.33307300000000001</v>
      </c>
      <c r="AM24" s="216">
        <v>0.40704000000000001</v>
      </c>
      <c r="AN24" s="216">
        <v>0.26882800000000001</v>
      </c>
      <c r="AO24" s="216">
        <v>0.41602299999999998</v>
      </c>
      <c r="AP24" s="216">
        <v>0.293933</v>
      </c>
      <c r="AQ24" s="216">
        <v>0.32482</v>
      </c>
      <c r="AR24" s="216">
        <v>0.414576</v>
      </c>
      <c r="AS24" s="216">
        <v>0.32655899999999999</v>
      </c>
      <c r="AT24" s="216">
        <v>0.39891300000000002</v>
      </c>
      <c r="AU24" s="216">
        <v>0.422402</v>
      </c>
      <c r="AV24" s="216">
        <v>0.44699899999999998</v>
      </c>
      <c r="AW24" s="216">
        <v>0.36636600000000002</v>
      </c>
      <c r="AX24" s="216">
        <v>0.31984299999999999</v>
      </c>
      <c r="AY24" s="216">
        <v>0.41366999999999998</v>
      </c>
      <c r="AZ24" s="216">
        <v>0.40040799999999999</v>
      </c>
      <c r="BA24" s="216">
        <v>0.34285599999999999</v>
      </c>
      <c r="BB24" s="216">
        <v>0.23969799999999999</v>
      </c>
      <c r="BC24" s="216">
        <v>0.33333669999999999</v>
      </c>
      <c r="BD24" s="216">
        <v>0.3849745</v>
      </c>
      <c r="BE24" s="327">
        <v>0.2666289</v>
      </c>
      <c r="BF24" s="327">
        <v>0.40491840000000001</v>
      </c>
      <c r="BG24" s="327">
        <v>0.42038969999999998</v>
      </c>
      <c r="BH24" s="327">
        <v>0.44063799999999997</v>
      </c>
      <c r="BI24" s="327">
        <v>0.26476690000000003</v>
      </c>
      <c r="BJ24" s="327">
        <v>0.23278119999999999</v>
      </c>
      <c r="BK24" s="327">
        <v>0.34631469999999998</v>
      </c>
      <c r="BL24" s="327">
        <v>0.38793109999999997</v>
      </c>
      <c r="BM24" s="327">
        <v>0.39246259999999999</v>
      </c>
      <c r="BN24" s="327">
        <v>0.42137980000000003</v>
      </c>
      <c r="BO24" s="327">
        <v>0.3094655</v>
      </c>
      <c r="BP24" s="327">
        <v>0.42946299999999998</v>
      </c>
      <c r="BQ24" s="327">
        <v>0.33483350000000001</v>
      </c>
      <c r="BR24" s="327">
        <v>0.44215739999999998</v>
      </c>
      <c r="BS24" s="327">
        <v>0.44213720000000001</v>
      </c>
      <c r="BT24" s="327">
        <v>0.44675609999999999</v>
      </c>
      <c r="BU24" s="327">
        <v>0.2577431</v>
      </c>
      <c r="BV24" s="327">
        <v>0.23238259999999999</v>
      </c>
    </row>
    <row r="25" spans="1:74" ht="11.1" customHeight="1" x14ac:dyDescent="0.2">
      <c r="A25" s="61" t="s">
        <v>193</v>
      </c>
      <c r="B25" s="175" t="s">
        <v>192</v>
      </c>
      <c r="C25" s="216">
        <v>-0.10092</v>
      </c>
      <c r="D25" s="216">
        <v>-7.2291999999999995E-2</v>
      </c>
      <c r="E25" s="216">
        <v>-9.8128999999999994E-2</v>
      </c>
      <c r="F25" s="216">
        <v>-0.101425</v>
      </c>
      <c r="G25" s="216">
        <v>-6.3158000000000006E-2</v>
      </c>
      <c r="H25" s="216">
        <v>-0.109459</v>
      </c>
      <c r="I25" s="216">
        <v>-8.2584000000000005E-2</v>
      </c>
      <c r="J25" s="216">
        <v>-8.7225999999999998E-2</v>
      </c>
      <c r="K25" s="216">
        <v>-6.8756999999999999E-2</v>
      </c>
      <c r="L25" s="216">
        <v>-0.100949</v>
      </c>
      <c r="M25" s="216">
        <v>-9.4254000000000004E-2</v>
      </c>
      <c r="N25" s="216">
        <v>-7.7868000000000007E-2</v>
      </c>
      <c r="O25" s="216">
        <v>-7.8240000000000004E-2</v>
      </c>
      <c r="P25" s="216">
        <v>-5.3551000000000001E-2</v>
      </c>
      <c r="Q25" s="216">
        <v>-7.3511999999999994E-2</v>
      </c>
      <c r="R25" s="216">
        <v>-8.8648000000000005E-2</v>
      </c>
      <c r="S25" s="216">
        <v>-0.10097100000000001</v>
      </c>
      <c r="T25" s="216">
        <v>-8.8069999999999996E-2</v>
      </c>
      <c r="U25" s="216">
        <v>-6.9126000000000007E-2</v>
      </c>
      <c r="V25" s="216">
        <v>-5.833E-2</v>
      </c>
      <c r="W25" s="216">
        <v>-5.0602000000000001E-2</v>
      </c>
      <c r="X25" s="216">
        <v>-7.6141E-2</v>
      </c>
      <c r="Y25" s="216">
        <v>-6.2922000000000006E-2</v>
      </c>
      <c r="Z25" s="216">
        <v>-6.2950999999999993E-2</v>
      </c>
      <c r="AA25" s="216">
        <v>-0.130467</v>
      </c>
      <c r="AB25" s="216">
        <v>-8.7918999999999997E-2</v>
      </c>
      <c r="AC25" s="216">
        <v>-0.117117</v>
      </c>
      <c r="AD25" s="216">
        <v>-0.131602</v>
      </c>
      <c r="AE25" s="216">
        <v>-9.6419000000000005E-2</v>
      </c>
      <c r="AF25" s="216">
        <v>-2.87E-2</v>
      </c>
      <c r="AG25" s="216">
        <v>-5.3108000000000002E-2</v>
      </c>
      <c r="AH25" s="216">
        <v>-4.8554E-2</v>
      </c>
      <c r="AI25" s="216">
        <v>-6.8872000000000003E-2</v>
      </c>
      <c r="AJ25" s="216">
        <v>-7.8728000000000006E-2</v>
      </c>
      <c r="AK25" s="216">
        <v>-6.6822000000000006E-2</v>
      </c>
      <c r="AL25" s="216">
        <v>-2.801E-2</v>
      </c>
      <c r="AM25" s="216">
        <v>-0.12954599999999999</v>
      </c>
      <c r="AN25" s="216">
        <v>-0.15294199999999999</v>
      </c>
      <c r="AO25" s="216">
        <v>-0.11618100000000001</v>
      </c>
      <c r="AP25" s="216">
        <v>-8.6553000000000005E-2</v>
      </c>
      <c r="AQ25" s="216">
        <v>-0.105754</v>
      </c>
      <c r="AR25" s="216">
        <v>-6.4434000000000005E-2</v>
      </c>
      <c r="AS25" s="216">
        <v>-7.5703999999999994E-2</v>
      </c>
      <c r="AT25" s="216">
        <v>-8.7966000000000003E-2</v>
      </c>
      <c r="AU25" s="216">
        <v>-9.8857E-2</v>
      </c>
      <c r="AV25" s="216">
        <v>-0.11172600000000001</v>
      </c>
      <c r="AW25" s="216">
        <v>-0.11783</v>
      </c>
      <c r="AX25" s="216">
        <v>-0.170989</v>
      </c>
      <c r="AY25" s="216">
        <v>-0.12235</v>
      </c>
      <c r="AZ25" s="216">
        <v>-0.21291499999999999</v>
      </c>
      <c r="BA25" s="216">
        <v>-0.199903</v>
      </c>
      <c r="BB25" s="216">
        <v>-0.17385</v>
      </c>
      <c r="BC25" s="216">
        <v>-0.11898186129</v>
      </c>
      <c r="BD25" s="216">
        <v>-0.1014557</v>
      </c>
      <c r="BE25" s="327">
        <v>-9.0960899999999997E-2</v>
      </c>
      <c r="BF25" s="327">
        <v>-8.8639599999999999E-2</v>
      </c>
      <c r="BG25" s="327">
        <v>-9.0068400000000007E-2</v>
      </c>
      <c r="BH25" s="327">
        <v>-9.5637899999999998E-2</v>
      </c>
      <c r="BI25" s="327">
        <v>-9.57181E-2</v>
      </c>
      <c r="BJ25" s="327">
        <v>-9.1002600000000003E-2</v>
      </c>
      <c r="BK25" s="327">
        <v>-0.1288753</v>
      </c>
      <c r="BL25" s="327">
        <v>-0.1232018</v>
      </c>
      <c r="BM25" s="327">
        <v>-0.1205503</v>
      </c>
      <c r="BN25" s="327">
        <v>-0.1073611</v>
      </c>
      <c r="BO25" s="327">
        <v>-9.4980499999999995E-2</v>
      </c>
      <c r="BP25" s="327">
        <v>-8.4686999999999998E-2</v>
      </c>
      <c r="BQ25" s="327">
        <v>-7.9977199999999998E-2</v>
      </c>
      <c r="BR25" s="327">
        <v>-7.8150600000000001E-2</v>
      </c>
      <c r="BS25" s="327">
        <v>-8.0203399999999994E-2</v>
      </c>
      <c r="BT25" s="327">
        <v>-8.6470400000000003E-2</v>
      </c>
      <c r="BU25" s="327">
        <v>-8.6863999999999997E-2</v>
      </c>
      <c r="BV25" s="327">
        <v>-8.2054000000000002E-2</v>
      </c>
    </row>
    <row r="26" spans="1:74" ht="11.1" customHeight="1" x14ac:dyDescent="0.2">
      <c r="A26" s="61" t="s">
        <v>184</v>
      </c>
      <c r="B26" s="175" t="s">
        <v>873</v>
      </c>
      <c r="C26" s="216">
        <v>0.26157399999999997</v>
      </c>
      <c r="D26" s="216">
        <v>0.27193600000000001</v>
      </c>
      <c r="E26" s="216">
        <v>0.374917</v>
      </c>
      <c r="F26" s="216">
        <v>0.52061100000000005</v>
      </c>
      <c r="G26" s="216">
        <v>0.72877599999999998</v>
      </c>
      <c r="H26" s="216">
        <v>0.49560999999999999</v>
      </c>
      <c r="I26" s="216">
        <v>0.51767099999999999</v>
      </c>
      <c r="J26" s="216">
        <v>0.57500200000000001</v>
      </c>
      <c r="K26" s="216">
        <v>0.28424300000000002</v>
      </c>
      <c r="L26" s="216">
        <v>0.385185</v>
      </c>
      <c r="M26" s="216">
        <v>0.32465100000000002</v>
      </c>
      <c r="N26" s="216">
        <v>0.465082</v>
      </c>
      <c r="O26" s="216">
        <v>0.37957200000000002</v>
      </c>
      <c r="P26" s="216">
        <v>0.42128500000000002</v>
      </c>
      <c r="Q26" s="216">
        <v>0.43270799999999998</v>
      </c>
      <c r="R26" s="216">
        <v>0.45662000000000003</v>
      </c>
      <c r="S26" s="216">
        <v>0.50479499999999999</v>
      </c>
      <c r="T26" s="216">
        <v>0.61677300000000002</v>
      </c>
      <c r="U26" s="216">
        <v>0.58887500000000004</v>
      </c>
      <c r="V26" s="216">
        <v>0.66097499999999998</v>
      </c>
      <c r="W26" s="216">
        <v>0.547906</v>
      </c>
      <c r="X26" s="216">
        <v>0.392349</v>
      </c>
      <c r="Y26" s="216">
        <v>0.200679</v>
      </c>
      <c r="Z26" s="216">
        <v>0.28179599999999999</v>
      </c>
      <c r="AA26" s="216">
        <v>0.33569199999999999</v>
      </c>
      <c r="AB26" s="216">
        <v>0.34243000000000001</v>
      </c>
      <c r="AC26" s="216">
        <v>0.34323599999999999</v>
      </c>
      <c r="AD26" s="216">
        <v>0.57131100000000001</v>
      </c>
      <c r="AE26" s="216">
        <v>0.65013799999999999</v>
      </c>
      <c r="AF26" s="216">
        <v>0.68996400000000002</v>
      </c>
      <c r="AG26" s="216">
        <v>0.60665800000000003</v>
      </c>
      <c r="AH26" s="216">
        <v>0.53606600000000004</v>
      </c>
      <c r="AI26" s="216">
        <v>0.60439799999999999</v>
      </c>
      <c r="AJ26" s="216">
        <v>0.53859500000000005</v>
      </c>
      <c r="AK26" s="216">
        <v>0.58948999999999996</v>
      </c>
      <c r="AL26" s="216">
        <v>0.43861800000000001</v>
      </c>
      <c r="AM26" s="216">
        <v>0.50289899999999998</v>
      </c>
      <c r="AN26" s="216">
        <v>0.42739700000000003</v>
      </c>
      <c r="AO26" s="216">
        <v>0.36482199999999998</v>
      </c>
      <c r="AP26" s="216">
        <v>0.711646</v>
      </c>
      <c r="AQ26" s="216">
        <v>0.65942699999999999</v>
      </c>
      <c r="AR26" s="216">
        <v>0.67996800000000002</v>
      </c>
      <c r="AS26" s="216">
        <v>0.58396899999999996</v>
      </c>
      <c r="AT26" s="216">
        <v>0.64555499999999999</v>
      </c>
      <c r="AU26" s="216">
        <v>0.68994599999999995</v>
      </c>
      <c r="AV26" s="216">
        <v>0.38625999999999999</v>
      </c>
      <c r="AW26" s="216">
        <v>0.37612000000000001</v>
      </c>
      <c r="AX26" s="216">
        <v>0.33017600000000003</v>
      </c>
      <c r="AY26" s="216">
        <v>0.42569299999999999</v>
      </c>
      <c r="AZ26" s="216">
        <v>0.44105899999999998</v>
      </c>
      <c r="BA26" s="216">
        <v>0.63367099999999998</v>
      </c>
      <c r="BB26" s="216">
        <v>0.72672800000000004</v>
      </c>
      <c r="BC26" s="216">
        <v>0.72087258386999997</v>
      </c>
      <c r="BD26" s="216">
        <v>0.73068728522000004</v>
      </c>
      <c r="BE26" s="327">
        <v>0.48547129999999999</v>
      </c>
      <c r="BF26" s="327">
        <v>0.44436930000000002</v>
      </c>
      <c r="BG26" s="327">
        <v>0.36100710000000003</v>
      </c>
      <c r="BH26" s="327">
        <v>0.37247940000000002</v>
      </c>
      <c r="BI26" s="327">
        <v>0.2516041</v>
      </c>
      <c r="BJ26" s="327">
        <v>0.57213919999999996</v>
      </c>
      <c r="BK26" s="327">
        <v>0.60260429999999998</v>
      </c>
      <c r="BL26" s="327">
        <v>0.41857119999999998</v>
      </c>
      <c r="BM26" s="327">
        <v>0.46874660000000001</v>
      </c>
      <c r="BN26" s="327">
        <v>0.58890810000000005</v>
      </c>
      <c r="BO26" s="327">
        <v>0.71729860000000001</v>
      </c>
      <c r="BP26" s="327">
        <v>0.69758030000000004</v>
      </c>
      <c r="BQ26" s="327">
        <v>0.60446129999999998</v>
      </c>
      <c r="BR26" s="327">
        <v>0.49325330000000001</v>
      </c>
      <c r="BS26" s="327">
        <v>0.38044990000000001</v>
      </c>
      <c r="BT26" s="327">
        <v>0.38774960000000003</v>
      </c>
      <c r="BU26" s="327">
        <v>0.46604469999999998</v>
      </c>
      <c r="BV26" s="327">
        <v>0.4786648</v>
      </c>
    </row>
    <row r="27" spans="1:74" ht="11.1" customHeight="1" x14ac:dyDescent="0.2">
      <c r="A27" s="61" t="s">
        <v>183</v>
      </c>
      <c r="B27" s="175" t="s">
        <v>537</v>
      </c>
      <c r="C27" s="216">
        <v>-0.43252099999999999</v>
      </c>
      <c r="D27" s="216">
        <v>-0.41231200000000001</v>
      </c>
      <c r="E27" s="216">
        <v>-0.36490400000000001</v>
      </c>
      <c r="F27" s="216">
        <v>-0.33772799999999997</v>
      </c>
      <c r="G27" s="216">
        <v>-0.44778600000000002</v>
      </c>
      <c r="H27" s="216">
        <v>-0.31682700000000003</v>
      </c>
      <c r="I27" s="216">
        <v>-0.38149899999999998</v>
      </c>
      <c r="J27" s="216">
        <v>-0.34684900000000002</v>
      </c>
      <c r="K27" s="216">
        <v>-0.257685</v>
      </c>
      <c r="L27" s="216">
        <v>-0.31814900000000002</v>
      </c>
      <c r="M27" s="216">
        <v>-0.45615899999999998</v>
      </c>
      <c r="N27" s="216">
        <v>-0.63222100000000003</v>
      </c>
      <c r="O27" s="216">
        <v>-0.47760599999999998</v>
      </c>
      <c r="P27" s="216">
        <v>-0.49651200000000001</v>
      </c>
      <c r="Q27" s="216">
        <v>-0.34403600000000001</v>
      </c>
      <c r="R27" s="216">
        <v>-0.28970600000000002</v>
      </c>
      <c r="S27" s="216">
        <v>-0.34297499999999997</v>
      </c>
      <c r="T27" s="216">
        <v>-0.29919499999999999</v>
      </c>
      <c r="U27" s="216">
        <v>-0.47980600000000001</v>
      </c>
      <c r="V27" s="216">
        <v>-0.416072</v>
      </c>
      <c r="W27" s="216">
        <v>-0.29355999999999999</v>
      </c>
      <c r="X27" s="216">
        <v>-0.37540800000000002</v>
      </c>
      <c r="Y27" s="216">
        <v>-0.54247900000000004</v>
      </c>
      <c r="Z27" s="216">
        <v>-0.49987599999999999</v>
      </c>
      <c r="AA27" s="216">
        <v>-0.52551499999999995</v>
      </c>
      <c r="AB27" s="216">
        <v>-0.63054399999999999</v>
      </c>
      <c r="AC27" s="216">
        <v>-0.54852000000000001</v>
      </c>
      <c r="AD27" s="216">
        <v>-0.448181</v>
      </c>
      <c r="AE27" s="216">
        <v>-0.53729899999999997</v>
      </c>
      <c r="AF27" s="216">
        <v>-0.49161500000000002</v>
      </c>
      <c r="AG27" s="216">
        <v>-0.44551299999999999</v>
      </c>
      <c r="AH27" s="216">
        <v>-0.44642700000000002</v>
      </c>
      <c r="AI27" s="216">
        <v>-0.49808200000000002</v>
      </c>
      <c r="AJ27" s="216">
        <v>-0.647841</v>
      </c>
      <c r="AK27" s="216">
        <v>-0.78998400000000002</v>
      </c>
      <c r="AL27" s="216">
        <v>-0.90682200000000002</v>
      </c>
      <c r="AM27" s="216">
        <v>-0.77694700000000005</v>
      </c>
      <c r="AN27" s="216">
        <v>-0.67991100000000004</v>
      </c>
      <c r="AO27" s="216">
        <v>-0.53887600000000002</v>
      </c>
      <c r="AP27" s="216">
        <v>-0.61629599999999995</v>
      </c>
      <c r="AQ27" s="216">
        <v>-0.56281400000000004</v>
      </c>
      <c r="AR27" s="216">
        <v>-0.69620000000000004</v>
      </c>
      <c r="AS27" s="216">
        <v>-0.68185300000000004</v>
      </c>
      <c r="AT27" s="216">
        <v>-0.56967699999999999</v>
      </c>
      <c r="AU27" s="216">
        <v>-0.63512299999999999</v>
      </c>
      <c r="AV27" s="216">
        <v>-0.69957800000000003</v>
      </c>
      <c r="AW27" s="216">
        <v>-1.093952</v>
      </c>
      <c r="AX27" s="216">
        <v>-1.0265420000000001</v>
      </c>
      <c r="AY27" s="216">
        <v>-1.047647</v>
      </c>
      <c r="AZ27" s="216">
        <v>-0.861792</v>
      </c>
      <c r="BA27" s="216">
        <v>-0.91256300000000001</v>
      </c>
      <c r="BB27" s="216">
        <v>-0.85370900000000005</v>
      </c>
      <c r="BC27" s="216">
        <v>-0.54190322581000006</v>
      </c>
      <c r="BD27" s="216">
        <v>-0.748479283</v>
      </c>
      <c r="BE27" s="327">
        <v>-0.60307350000000004</v>
      </c>
      <c r="BF27" s="327">
        <v>-0.54778380000000004</v>
      </c>
      <c r="BG27" s="327">
        <v>-0.63141950000000002</v>
      </c>
      <c r="BH27" s="327">
        <v>-0.639011</v>
      </c>
      <c r="BI27" s="327">
        <v>-0.85319210000000001</v>
      </c>
      <c r="BJ27" s="327">
        <v>-0.96400680000000005</v>
      </c>
      <c r="BK27" s="327">
        <v>-1.046036</v>
      </c>
      <c r="BL27" s="327">
        <v>-0.96393260000000003</v>
      </c>
      <c r="BM27" s="327">
        <v>-0.72404440000000003</v>
      </c>
      <c r="BN27" s="327">
        <v>-0.89487839999999996</v>
      </c>
      <c r="BO27" s="327">
        <v>-0.76592720000000003</v>
      </c>
      <c r="BP27" s="327">
        <v>-0.71077520000000005</v>
      </c>
      <c r="BQ27" s="327">
        <v>-0.58480920000000003</v>
      </c>
      <c r="BR27" s="327">
        <v>-0.54306620000000005</v>
      </c>
      <c r="BS27" s="327">
        <v>-0.57383910000000005</v>
      </c>
      <c r="BT27" s="327">
        <v>-0.65487680000000004</v>
      </c>
      <c r="BU27" s="327">
        <v>-0.80620530000000001</v>
      </c>
      <c r="BV27" s="327">
        <v>-0.77816099999999999</v>
      </c>
    </row>
    <row r="28" spans="1:74" ht="11.1" customHeight="1" x14ac:dyDescent="0.2">
      <c r="A28" s="61" t="s">
        <v>185</v>
      </c>
      <c r="B28" s="175" t="s">
        <v>181</v>
      </c>
      <c r="C28" s="216">
        <v>-9.3799999999999994E-2</v>
      </c>
      <c r="D28" s="216">
        <v>-5.2289000000000002E-2</v>
      </c>
      <c r="E28" s="216">
        <v>-5.0636E-2</v>
      </c>
      <c r="F28" s="216">
        <v>3.0120999999999998E-2</v>
      </c>
      <c r="G28" s="216">
        <v>-5.4271E-2</v>
      </c>
      <c r="H28" s="216">
        <v>-4.3323E-2</v>
      </c>
      <c r="I28" s="216">
        <v>-0.120987</v>
      </c>
      <c r="J28" s="216">
        <v>-0.14932500000000001</v>
      </c>
      <c r="K28" s="216">
        <v>-5.0099999999999997E-3</v>
      </c>
      <c r="L28" s="216">
        <v>-0.11280999999999999</v>
      </c>
      <c r="M28" s="216">
        <v>-0.109302</v>
      </c>
      <c r="N28" s="216">
        <v>-5.3518999999999997E-2</v>
      </c>
      <c r="O28" s="216">
        <v>-0.108612</v>
      </c>
      <c r="P28" s="216">
        <v>-6.5749000000000002E-2</v>
      </c>
      <c r="Q28" s="216">
        <v>8.0289999999999997E-3</v>
      </c>
      <c r="R28" s="216">
        <v>-5.9204E-2</v>
      </c>
      <c r="S28" s="216">
        <v>4.0758999999999997E-2</v>
      </c>
      <c r="T28" s="216">
        <v>5.7241E-2</v>
      </c>
      <c r="U28" s="216">
        <v>-2.1623E-2</v>
      </c>
      <c r="V28" s="216">
        <v>-2.1264999999999999E-2</v>
      </c>
      <c r="W28" s="216">
        <v>-9.6543000000000004E-2</v>
      </c>
      <c r="X28" s="216">
        <v>-3.5748000000000002E-2</v>
      </c>
      <c r="Y28" s="216">
        <v>-8.9421E-2</v>
      </c>
      <c r="Z28" s="216">
        <v>-4.6306E-2</v>
      </c>
      <c r="AA28" s="216">
        <v>-5.1137000000000002E-2</v>
      </c>
      <c r="AB28" s="216">
        <v>-5.4170999999999997E-2</v>
      </c>
      <c r="AC28" s="216">
        <v>2.8506E-2</v>
      </c>
      <c r="AD28" s="216">
        <v>-4.2481999999999999E-2</v>
      </c>
      <c r="AE28" s="216">
        <v>-2.6350000000000002E-3</v>
      </c>
      <c r="AF28" s="216">
        <v>-7.2539999999999993E-2</v>
      </c>
      <c r="AG28" s="216">
        <v>3.0338E-2</v>
      </c>
      <c r="AH28" s="216">
        <v>-5.2925E-2</v>
      </c>
      <c r="AI28" s="216">
        <v>-3.1961999999999997E-2</v>
      </c>
      <c r="AJ28" s="216">
        <v>1.7389999999999999E-2</v>
      </c>
      <c r="AK28" s="216">
        <v>-4.4389999999999999E-2</v>
      </c>
      <c r="AL28" s="216">
        <v>-7.1457000000000007E-2</v>
      </c>
      <c r="AM28" s="216">
        <v>-3.4047000000000001E-2</v>
      </c>
      <c r="AN28" s="216">
        <v>-2.5818000000000001E-2</v>
      </c>
      <c r="AO28" s="216">
        <v>-5.9838000000000002E-2</v>
      </c>
      <c r="AP28" s="216">
        <v>-4.1635999999999999E-2</v>
      </c>
      <c r="AQ28" s="216">
        <v>-4.5581000000000003E-2</v>
      </c>
      <c r="AR28" s="216">
        <v>-0.114745</v>
      </c>
      <c r="AS28" s="216">
        <v>-8.9409000000000002E-2</v>
      </c>
      <c r="AT28" s="216">
        <v>-2.4687000000000001E-2</v>
      </c>
      <c r="AU28" s="216">
        <v>8.2476999999999995E-2</v>
      </c>
      <c r="AV28" s="216">
        <v>7.3330999999999993E-2</v>
      </c>
      <c r="AW28" s="216">
        <v>6.3070000000000001E-3</v>
      </c>
      <c r="AX28" s="216">
        <v>-2.3761999999999998E-2</v>
      </c>
      <c r="AY28" s="216">
        <v>-5.5833000000000001E-2</v>
      </c>
      <c r="AZ28" s="216">
        <v>-8.2423999999999997E-2</v>
      </c>
      <c r="BA28" s="216">
        <v>-0.14896899999999999</v>
      </c>
      <c r="BB28" s="216">
        <v>-0.14619399999999999</v>
      </c>
      <c r="BC28" s="216">
        <v>-7.8580645160999996E-2</v>
      </c>
      <c r="BD28" s="216">
        <v>-0.12458022221999999</v>
      </c>
      <c r="BE28" s="327">
        <v>-8.1184999999999993E-2</v>
      </c>
      <c r="BF28" s="327">
        <v>-9.8958299999999999E-2</v>
      </c>
      <c r="BG28" s="327">
        <v>-6.5813700000000003E-2</v>
      </c>
      <c r="BH28" s="327">
        <v>-1.15219E-2</v>
      </c>
      <c r="BI28" s="327">
        <v>-5.4753499999999997E-2</v>
      </c>
      <c r="BJ28" s="327">
        <v>-4.80125E-2</v>
      </c>
      <c r="BK28" s="327">
        <v>-1.85046E-2</v>
      </c>
      <c r="BL28" s="327">
        <v>-4.5117100000000004E-3</v>
      </c>
      <c r="BM28" s="327">
        <v>-4.6438599999999997E-2</v>
      </c>
      <c r="BN28" s="327">
        <v>-3.2401399999999997E-2</v>
      </c>
      <c r="BO28" s="327">
        <v>-5.1104400000000001E-2</v>
      </c>
      <c r="BP28" s="327">
        <v>-7.8054700000000005E-2</v>
      </c>
      <c r="BQ28" s="327">
        <v>-6.0014199999999997E-2</v>
      </c>
      <c r="BR28" s="327">
        <v>-7.2238200000000002E-2</v>
      </c>
      <c r="BS28" s="327">
        <v>-3.9374100000000002E-2</v>
      </c>
      <c r="BT28" s="327">
        <v>-4.9716600000000001E-3</v>
      </c>
      <c r="BU28" s="327">
        <v>-1.20185E-2</v>
      </c>
      <c r="BV28" s="327">
        <v>-7.0063299999999998E-3</v>
      </c>
    </row>
    <row r="29" spans="1:74" ht="11.1" customHeight="1" x14ac:dyDescent="0.2">
      <c r="A29" s="61" t="s">
        <v>186</v>
      </c>
      <c r="B29" s="175" t="s">
        <v>180</v>
      </c>
      <c r="C29" s="216">
        <v>-0.78434400000000004</v>
      </c>
      <c r="D29" s="216">
        <v>-0.51559999999999995</v>
      </c>
      <c r="E29" s="216">
        <v>-0.68960900000000003</v>
      </c>
      <c r="F29" s="216">
        <v>-0.98100299999999996</v>
      </c>
      <c r="G29" s="216">
        <v>-0.96360199999999996</v>
      </c>
      <c r="H29" s="216">
        <v>-1.049671</v>
      </c>
      <c r="I29" s="216">
        <v>-1.0783370000000001</v>
      </c>
      <c r="J29" s="216">
        <v>-1.1483110000000001</v>
      </c>
      <c r="K29" s="216">
        <v>-0.97137099999999998</v>
      </c>
      <c r="L29" s="216">
        <v>-0.80890499999999999</v>
      </c>
      <c r="M29" s="216">
        <v>-0.964592</v>
      </c>
      <c r="N29" s="216">
        <v>-0.89429099999999995</v>
      </c>
      <c r="O29" s="216">
        <v>-0.77209000000000005</v>
      </c>
      <c r="P29" s="216">
        <v>-0.55566800000000005</v>
      </c>
      <c r="Q29" s="216">
        <v>-0.694187</v>
      </c>
      <c r="R29" s="216">
        <v>-0.97602999999999995</v>
      </c>
      <c r="S29" s="216">
        <v>-1.0889740000000001</v>
      </c>
      <c r="T29" s="216">
        <v>-1.077434</v>
      </c>
      <c r="U29" s="216">
        <v>-1.185584</v>
      </c>
      <c r="V29" s="216">
        <v>-0.926292</v>
      </c>
      <c r="W29" s="216">
        <v>-1.1738660000000001</v>
      </c>
      <c r="X29" s="216">
        <v>-1.0487610000000001</v>
      </c>
      <c r="Y29" s="216">
        <v>-1.02772</v>
      </c>
      <c r="Z29" s="216">
        <v>-1.144965</v>
      </c>
      <c r="AA29" s="216">
        <v>-0.74717699999999998</v>
      </c>
      <c r="AB29" s="216">
        <v>-0.66524499999999998</v>
      </c>
      <c r="AC29" s="216">
        <v>-1.0397449999999999</v>
      </c>
      <c r="AD29" s="216">
        <v>-1.1060080000000001</v>
      </c>
      <c r="AE29" s="216">
        <v>-1.111918</v>
      </c>
      <c r="AF29" s="216">
        <v>-1.3547899999999999</v>
      </c>
      <c r="AG29" s="216">
        <v>-1.2305379999999999</v>
      </c>
      <c r="AH29" s="216">
        <v>-1.0478959999999999</v>
      </c>
      <c r="AI29" s="216">
        <v>-1.0611919999999999</v>
      </c>
      <c r="AJ29" s="216">
        <v>-0.92969100000000005</v>
      </c>
      <c r="AK29" s="216">
        <v>-1.0200419999999999</v>
      </c>
      <c r="AL29" s="216">
        <v>-1.0633649999999999</v>
      </c>
      <c r="AM29" s="216">
        <v>-0.93907300000000005</v>
      </c>
      <c r="AN29" s="216">
        <v>-1.050994</v>
      </c>
      <c r="AO29" s="216">
        <v>-1.0546819999999999</v>
      </c>
      <c r="AP29" s="216">
        <v>-1.204809</v>
      </c>
      <c r="AQ29" s="216">
        <v>-1.3903939999999999</v>
      </c>
      <c r="AR29" s="216">
        <v>-1.4851190000000001</v>
      </c>
      <c r="AS29" s="216">
        <v>-1.5903179999999999</v>
      </c>
      <c r="AT29" s="216">
        <v>-1.278516</v>
      </c>
      <c r="AU29" s="216">
        <v>-1.0832390000000001</v>
      </c>
      <c r="AV29" s="216">
        <v>-1.3326990000000001</v>
      </c>
      <c r="AW29" s="216">
        <v>-1.1809529999999999</v>
      </c>
      <c r="AX29" s="216">
        <v>-1.1348510000000001</v>
      </c>
      <c r="AY29" s="216">
        <v>-0.82826100000000002</v>
      </c>
      <c r="AZ29" s="216">
        <v>-0.76883199999999996</v>
      </c>
      <c r="BA29" s="216">
        <v>-0.993259</v>
      </c>
      <c r="BB29" s="216">
        <v>-1.365875</v>
      </c>
      <c r="BC29" s="216">
        <v>-1.2423225806</v>
      </c>
      <c r="BD29" s="216">
        <v>-1.4483848356</v>
      </c>
      <c r="BE29" s="327">
        <v>-1.4770350000000001</v>
      </c>
      <c r="BF29" s="327">
        <v>-1.3156870000000001</v>
      </c>
      <c r="BG29" s="327">
        <v>-1.4158630000000001</v>
      </c>
      <c r="BH29" s="327">
        <v>-1.1251500000000001</v>
      </c>
      <c r="BI29" s="327">
        <v>-1.1470910000000001</v>
      </c>
      <c r="BJ29" s="327">
        <v>-1.240855</v>
      </c>
      <c r="BK29" s="327">
        <v>-1.0030410000000001</v>
      </c>
      <c r="BL29" s="327">
        <v>-0.98948469999999999</v>
      </c>
      <c r="BM29" s="327">
        <v>-1.152415</v>
      </c>
      <c r="BN29" s="327">
        <v>-1.241552</v>
      </c>
      <c r="BO29" s="327">
        <v>-1.3561859999999999</v>
      </c>
      <c r="BP29" s="327">
        <v>-1.4366540000000001</v>
      </c>
      <c r="BQ29" s="327">
        <v>-1.401197</v>
      </c>
      <c r="BR29" s="327">
        <v>-1.2380789999999999</v>
      </c>
      <c r="BS29" s="327">
        <v>-1.245808</v>
      </c>
      <c r="BT29" s="327">
        <v>-1.026545</v>
      </c>
      <c r="BU29" s="327">
        <v>-1.02383</v>
      </c>
      <c r="BV29" s="327">
        <v>-1.0217369999999999</v>
      </c>
    </row>
    <row r="30" spans="1:74" ht="11.1" customHeight="1" x14ac:dyDescent="0.2">
      <c r="A30" s="61" t="s">
        <v>187</v>
      </c>
      <c r="B30" s="175" t="s">
        <v>182</v>
      </c>
      <c r="C30" s="216">
        <v>-0.19278999999999999</v>
      </c>
      <c r="D30" s="216">
        <v>-0.20802899999999999</v>
      </c>
      <c r="E30" s="216">
        <v>-0.290441</v>
      </c>
      <c r="F30" s="216">
        <v>-0.143928</v>
      </c>
      <c r="G30" s="216">
        <v>-0.153003</v>
      </c>
      <c r="H30" s="216">
        <v>-0.25602000000000003</v>
      </c>
      <c r="I30" s="216">
        <v>-0.179674</v>
      </c>
      <c r="J30" s="216">
        <v>-0.162523</v>
      </c>
      <c r="K30" s="216">
        <v>-0.162272</v>
      </c>
      <c r="L30" s="216">
        <v>-0.16389999999999999</v>
      </c>
      <c r="M30" s="216">
        <v>-0.13819000000000001</v>
      </c>
      <c r="N30" s="216">
        <v>-0.234016</v>
      </c>
      <c r="O30" s="216">
        <v>-5.9195999999999999E-2</v>
      </c>
      <c r="P30" s="216">
        <v>-0.12808</v>
      </c>
      <c r="Q30" s="216">
        <v>-0.17167499999999999</v>
      </c>
      <c r="R30" s="216">
        <v>-0.26933099999999999</v>
      </c>
      <c r="S30" s="216">
        <v>-0.13130700000000001</v>
      </c>
      <c r="T30" s="216">
        <v>-0.19269</v>
      </c>
      <c r="U30" s="216">
        <v>-0.160384</v>
      </c>
      <c r="V30" s="216">
        <v>-0.144792</v>
      </c>
      <c r="W30" s="216">
        <v>-5.8845000000000001E-2</v>
      </c>
      <c r="X30" s="216">
        <v>-0.12992000000000001</v>
      </c>
      <c r="Y30" s="216">
        <v>-6.3366000000000006E-2</v>
      </c>
      <c r="Z30" s="216">
        <v>-0.106366</v>
      </c>
      <c r="AA30" s="216">
        <v>-2.6797999999999999E-2</v>
      </c>
      <c r="AB30" s="216">
        <v>-0.15590899999999999</v>
      </c>
      <c r="AC30" s="216">
        <v>-8.3812999999999999E-2</v>
      </c>
      <c r="AD30" s="216">
        <v>-3.1267999999999997E-2</v>
      </c>
      <c r="AE30" s="216">
        <v>-0.197212</v>
      </c>
      <c r="AF30" s="216">
        <v>-4.7807000000000002E-2</v>
      </c>
      <c r="AG30" s="216">
        <v>-3.6329E-2</v>
      </c>
      <c r="AH30" s="216">
        <v>-6.7019999999999996E-2</v>
      </c>
      <c r="AI30" s="216">
        <v>-0.20827200000000001</v>
      </c>
      <c r="AJ30" s="216">
        <v>-0.101434</v>
      </c>
      <c r="AK30" s="216">
        <v>-9.4132999999999994E-2</v>
      </c>
      <c r="AL30" s="216">
        <v>-7.3325000000000001E-2</v>
      </c>
      <c r="AM30" s="216">
        <v>-4.8473000000000002E-2</v>
      </c>
      <c r="AN30" s="216">
        <v>-0.24569099999999999</v>
      </c>
      <c r="AO30" s="216">
        <v>-2.5838E-2</v>
      </c>
      <c r="AP30" s="216">
        <v>-0.11717</v>
      </c>
      <c r="AQ30" s="216">
        <v>-5.0146000000000003E-2</v>
      </c>
      <c r="AR30" s="216">
        <v>-0.15618099999999999</v>
      </c>
      <c r="AS30" s="216">
        <v>-0.17574600000000001</v>
      </c>
      <c r="AT30" s="216">
        <v>-7.0815000000000003E-2</v>
      </c>
      <c r="AU30" s="216">
        <v>-0.106809</v>
      </c>
      <c r="AV30" s="216">
        <v>-0.201519</v>
      </c>
      <c r="AW30" s="216">
        <v>-2.9520000000000002E-3</v>
      </c>
      <c r="AX30" s="216">
        <v>-6.0367999999999998E-2</v>
      </c>
      <c r="AY30" s="216">
        <v>-2.9933999999999999E-2</v>
      </c>
      <c r="AZ30" s="216">
        <v>-0.16511200000000001</v>
      </c>
      <c r="BA30" s="216">
        <v>-0.10606599999999999</v>
      </c>
      <c r="BB30" s="216">
        <v>-0.131193</v>
      </c>
      <c r="BC30" s="216">
        <v>-8.9677419354999999E-3</v>
      </c>
      <c r="BD30" s="216">
        <v>-0.11877498889</v>
      </c>
      <c r="BE30" s="327">
        <v>-8.2321800000000004E-3</v>
      </c>
      <c r="BF30" s="327">
        <v>-8.6329100000000006E-2</v>
      </c>
      <c r="BG30" s="327">
        <v>-8.0688200000000002E-2</v>
      </c>
      <c r="BH30" s="327">
        <v>-6.1480100000000003E-2</v>
      </c>
      <c r="BI30" s="327">
        <v>-7.5590199999999996E-2</v>
      </c>
      <c r="BJ30" s="327">
        <v>-0.1197376</v>
      </c>
      <c r="BK30" s="327">
        <v>7.9779199999999995E-3</v>
      </c>
      <c r="BL30" s="327">
        <v>-9.8040199999999994E-2</v>
      </c>
      <c r="BM30" s="327">
        <v>-9.0585899999999997E-2</v>
      </c>
      <c r="BN30" s="327">
        <v>-0.1127259</v>
      </c>
      <c r="BO30" s="327">
        <v>-0.15838079999999999</v>
      </c>
      <c r="BP30" s="327">
        <v>-0.1244851</v>
      </c>
      <c r="BQ30" s="327">
        <v>-6.9402500000000006E-2</v>
      </c>
      <c r="BR30" s="327">
        <v>-0.1055311</v>
      </c>
      <c r="BS30" s="327">
        <v>-9.4001299999999996E-2</v>
      </c>
      <c r="BT30" s="327">
        <v>-9.0241399999999999E-2</v>
      </c>
      <c r="BU30" s="327">
        <v>-9.5954600000000001E-2</v>
      </c>
      <c r="BV30" s="327">
        <v>-0.1367235</v>
      </c>
    </row>
    <row r="31" spans="1:74" ht="11.1" customHeight="1" x14ac:dyDescent="0.2">
      <c r="A31" s="61" t="s">
        <v>194</v>
      </c>
      <c r="B31" s="644" t="s">
        <v>1197</v>
      </c>
      <c r="C31" s="216">
        <v>-0.44898100000000002</v>
      </c>
      <c r="D31" s="216">
        <v>-0.52486999999999995</v>
      </c>
      <c r="E31" s="216">
        <v>-0.68539300000000003</v>
      </c>
      <c r="F31" s="216">
        <v>-0.574631</v>
      </c>
      <c r="G31" s="216">
        <v>-0.47755700000000001</v>
      </c>
      <c r="H31" s="216">
        <v>-0.50660000000000005</v>
      </c>
      <c r="I31" s="216">
        <v>-0.50231999999999999</v>
      </c>
      <c r="J31" s="216">
        <v>-0.54984200000000005</v>
      </c>
      <c r="K31" s="216">
        <v>-0.45958300000000002</v>
      </c>
      <c r="L31" s="216">
        <v>-0.50228399999999995</v>
      </c>
      <c r="M31" s="216">
        <v>-0.45525500000000002</v>
      </c>
      <c r="N31" s="216">
        <v>-0.62553800000000004</v>
      </c>
      <c r="O31" s="216">
        <v>-0.41592699999999999</v>
      </c>
      <c r="P31" s="216">
        <v>-0.61458999999999997</v>
      </c>
      <c r="Q31" s="216">
        <v>-0.448602</v>
      </c>
      <c r="R31" s="216">
        <v>-0.49884600000000001</v>
      </c>
      <c r="S31" s="216">
        <v>-0.44544600000000001</v>
      </c>
      <c r="T31" s="216">
        <v>-0.41975499999999999</v>
      </c>
      <c r="U31" s="216">
        <v>-0.49813800000000003</v>
      </c>
      <c r="V31" s="216">
        <v>-0.45009900000000003</v>
      </c>
      <c r="W31" s="216">
        <v>-0.56878899999999999</v>
      </c>
      <c r="X31" s="216">
        <v>-0.50232699999999997</v>
      </c>
      <c r="Y31" s="216">
        <v>-0.56584400000000001</v>
      </c>
      <c r="Z31" s="216">
        <v>-0.65645299999999995</v>
      </c>
      <c r="AA31" s="216">
        <v>-0.54569400000000001</v>
      </c>
      <c r="AB31" s="216">
        <v>-0.49260300000000001</v>
      </c>
      <c r="AC31" s="216">
        <v>-0.49006499999999997</v>
      </c>
      <c r="AD31" s="216">
        <v>-0.60184599999999999</v>
      </c>
      <c r="AE31" s="216">
        <v>-0.61400500000000002</v>
      </c>
      <c r="AF31" s="216">
        <v>-0.63644599999999996</v>
      </c>
      <c r="AG31" s="216">
        <v>-0.62849999999999995</v>
      </c>
      <c r="AH31" s="216">
        <v>-0.48286600000000002</v>
      </c>
      <c r="AI31" s="216">
        <v>-0.61658999999999997</v>
      </c>
      <c r="AJ31" s="216">
        <v>-0.52376599999999995</v>
      </c>
      <c r="AK31" s="216">
        <v>-0.41037299999999999</v>
      </c>
      <c r="AL31" s="216">
        <v>-0.50139199999999995</v>
      </c>
      <c r="AM31" s="216">
        <v>-0.559137</v>
      </c>
      <c r="AN31" s="216">
        <v>-0.58247400000000005</v>
      </c>
      <c r="AO31" s="216">
        <v>-0.69020199999999998</v>
      </c>
      <c r="AP31" s="216">
        <v>-0.60386200000000001</v>
      </c>
      <c r="AQ31" s="216">
        <v>-0.55142500000000005</v>
      </c>
      <c r="AR31" s="216">
        <v>-0.63744000000000001</v>
      </c>
      <c r="AS31" s="216">
        <v>-0.48541600000000001</v>
      </c>
      <c r="AT31" s="216">
        <v>-0.59859300000000004</v>
      </c>
      <c r="AU31" s="216">
        <v>-0.39971899999999999</v>
      </c>
      <c r="AV31" s="216">
        <v>-0.68680099999999999</v>
      </c>
      <c r="AW31" s="216">
        <v>-0.52243799999999996</v>
      </c>
      <c r="AX31" s="216">
        <v>-0.54633500000000002</v>
      </c>
      <c r="AY31" s="216">
        <v>-0.54594600000000004</v>
      </c>
      <c r="AZ31" s="216">
        <v>-0.70286800000000005</v>
      </c>
      <c r="BA31" s="216">
        <v>-0.60925700000000005</v>
      </c>
      <c r="BB31" s="216">
        <v>-0.63985000000000003</v>
      </c>
      <c r="BC31" s="216">
        <v>-0.67092819999999997</v>
      </c>
      <c r="BD31" s="216">
        <v>-0.73927580000000004</v>
      </c>
      <c r="BE31" s="327">
        <v>-0.71212200000000003</v>
      </c>
      <c r="BF31" s="327">
        <v>-0.61655420000000005</v>
      </c>
      <c r="BG31" s="327">
        <v>-0.60421919999999996</v>
      </c>
      <c r="BH31" s="327">
        <v>-0.60111349999999997</v>
      </c>
      <c r="BI31" s="327">
        <v>-0.59658169999999999</v>
      </c>
      <c r="BJ31" s="327">
        <v>-0.70333619999999997</v>
      </c>
      <c r="BK31" s="327">
        <v>-0.61772119999999997</v>
      </c>
      <c r="BL31" s="327">
        <v>-0.62261900000000003</v>
      </c>
      <c r="BM31" s="327">
        <v>-0.6761703</v>
      </c>
      <c r="BN31" s="327">
        <v>-0.71906029999999999</v>
      </c>
      <c r="BO31" s="327">
        <v>-0.70539229999999997</v>
      </c>
      <c r="BP31" s="327">
        <v>-0.65858139999999998</v>
      </c>
      <c r="BQ31" s="327">
        <v>-0.68392580000000003</v>
      </c>
      <c r="BR31" s="327">
        <v>-0.59745300000000001</v>
      </c>
      <c r="BS31" s="327">
        <v>-0.59219029999999995</v>
      </c>
      <c r="BT31" s="327">
        <v>-0.61403969999999997</v>
      </c>
      <c r="BU31" s="327">
        <v>-0.54694339999999997</v>
      </c>
      <c r="BV31" s="327">
        <v>-0.68385949999999995</v>
      </c>
    </row>
    <row r="32" spans="1:74" ht="11.1" customHeight="1" x14ac:dyDescent="0.2">
      <c r="A32" s="61" t="s">
        <v>938</v>
      </c>
      <c r="B32" s="175" t="s">
        <v>132</v>
      </c>
      <c r="C32" s="216">
        <v>0.72191609677000002</v>
      </c>
      <c r="D32" s="216">
        <v>0.27660153571000001</v>
      </c>
      <c r="E32" s="216">
        <v>5.0525129032000002E-2</v>
      </c>
      <c r="F32" s="216">
        <v>-0.66925579999999996</v>
      </c>
      <c r="G32" s="216">
        <v>-1.0319371612999999</v>
      </c>
      <c r="H32" s="216">
        <v>-0.49761316667</v>
      </c>
      <c r="I32" s="216">
        <v>-0.63299406451999995</v>
      </c>
      <c r="J32" s="216">
        <v>-0.43101283871000001</v>
      </c>
      <c r="K32" s="216">
        <v>-0.40105873332999997</v>
      </c>
      <c r="L32" s="216">
        <v>0.83773435484000003</v>
      </c>
      <c r="M32" s="216">
        <v>-0.14525669999999999</v>
      </c>
      <c r="N32" s="216">
        <v>-0.32846441934999998</v>
      </c>
      <c r="O32" s="216">
        <v>0.20532812903</v>
      </c>
      <c r="P32" s="216">
        <v>0.91703332143000005</v>
      </c>
      <c r="Q32" s="216">
        <v>-0.17224219355000001</v>
      </c>
      <c r="R32" s="216">
        <v>-0.55068709999999998</v>
      </c>
      <c r="S32" s="216">
        <v>-0.76511690323000003</v>
      </c>
      <c r="T32" s="216">
        <v>-0.62478443333</v>
      </c>
      <c r="U32" s="216">
        <v>-0.33967293547999999</v>
      </c>
      <c r="V32" s="216">
        <v>-0.67614135484000004</v>
      </c>
      <c r="W32" s="216">
        <v>-0.20218156667000001</v>
      </c>
      <c r="X32" s="216">
        <v>0.59799341935000005</v>
      </c>
      <c r="Y32" s="216">
        <v>-0.43967616666999998</v>
      </c>
      <c r="Z32" s="216">
        <v>1.3602322581E-2</v>
      </c>
      <c r="AA32" s="216">
        <v>-0.29326012902999998</v>
      </c>
      <c r="AB32" s="216">
        <v>0.55466651724000005</v>
      </c>
      <c r="AC32" s="216">
        <v>0.20217658064999999</v>
      </c>
      <c r="AD32" s="216">
        <v>-0.21089479999999999</v>
      </c>
      <c r="AE32" s="216">
        <v>-0.41349351613000002</v>
      </c>
      <c r="AF32" s="216">
        <v>-0.33064339999999998</v>
      </c>
      <c r="AG32" s="216">
        <v>-0.78872654839</v>
      </c>
      <c r="AH32" s="216">
        <v>-0.21437567741999999</v>
      </c>
      <c r="AI32" s="216">
        <v>-2.5799999999000001E-4</v>
      </c>
      <c r="AJ32" s="216">
        <v>0.57635616129</v>
      </c>
      <c r="AK32" s="216">
        <v>-0.12281233333</v>
      </c>
      <c r="AL32" s="216">
        <v>0.66256458065000001</v>
      </c>
      <c r="AM32" s="216">
        <v>1.3739709677E-2</v>
      </c>
      <c r="AN32" s="216">
        <v>0.76720110714</v>
      </c>
      <c r="AO32" s="216">
        <v>0.91048670968000001</v>
      </c>
      <c r="AP32" s="216">
        <v>-0.56040466667</v>
      </c>
      <c r="AQ32" s="216">
        <v>-0.51585680644999998</v>
      </c>
      <c r="AR32" s="216">
        <v>9.84482E-2</v>
      </c>
      <c r="AS32" s="216">
        <v>-0.22616774194</v>
      </c>
      <c r="AT32" s="216">
        <v>-0.36916074193999998</v>
      </c>
      <c r="AU32" s="216">
        <v>0.41271753333</v>
      </c>
      <c r="AV32" s="216">
        <v>0.65955061290000006</v>
      </c>
      <c r="AW32" s="216">
        <v>0.21056636667</v>
      </c>
      <c r="AX32" s="216">
        <v>-6.7732225805999996E-2</v>
      </c>
      <c r="AY32" s="216">
        <v>0.50612606451999997</v>
      </c>
      <c r="AZ32" s="216">
        <v>0.31340099999999999</v>
      </c>
      <c r="BA32" s="216">
        <v>0.44140719355000002</v>
      </c>
      <c r="BB32" s="216">
        <v>0.25889933332999998</v>
      </c>
      <c r="BC32" s="216">
        <v>-0.42160618709999997</v>
      </c>
      <c r="BD32" s="216">
        <v>-0.62619420475999998</v>
      </c>
      <c r="BE32" s="327">
        <v>-0.52636380000000005</v>
      </c>
      <c r="BF32" s="327">
        <v>-0.42878519999999998</v>
      </c>
      <c r="BG32" s="327">
        <v>-0.16760149999999999</v>
      </c>
      <c r="BH32" s="327">
        <v>0.64206129999999995</v>
      </c>
      <c r="BI32" s="327">
        <v>0.1935385</v>
      </c>
      <c r="BJ32" s="327">
        <v>0.37808419999999998</v>
      </c>
      <c r="BK32" s="327">
        <v>-1.93019E-2</v>
      </c>
      <c r="BL32" s="327">
        <v>0.4278882</v>
      </c>
      <c r="BM32" s="327">
        <v>0.14888979999999999</v>
      </c>
      <c r="BN32" s="327">
        <v>-0.44325029999999999</v>
      </c>
      <c r="BO32" s="327">
        <v>-0.61144489999999996</v>
      </c>
      <c r="BP32" s="327">
        <v>-0.58937320000000004</v>
      </c>
      <c r="BQ32" s="327">
        <v>-0.53822550000000002</v>
      </c>
      <c r="BR32" s="327">
        <v>-0.34452500000000003</v>
      </c>
      <c r="BS32" s="327">
        <v>-0.13836899999999999</v>
      </c>
      <c r="BT32" s="327">
        <v>0.64071529999999999</v>
      </c>
      <c r="BU32" s="327">
        <v>7.1571099999999999E-2</v>
      </c>
      <c r="BV32" s="327">
        <v>0.39135779999999998</v>
      </c>
    </row>
    <row r="33" spans="1:74" s="64" customFormat="1" ht="11.1" customHeight="1" x14ac:dyDescent="0.2">
      <c r="A33" s="61" t="s">
        <v>943</v>
      </c>
      <c r="B33" s="175" t="s">
        <v>529</v>
      </c>
      <c r="C33" s="216">
        <v>19.095068225999999</v>
      </c>
      <c r="D33" s="216">
        <v>18.916197679</v>
      </c>
      <c r="E33" s="216">
        <v>18.456477645</v>
      </c>
      <c r="F33" s="216">
        <v>18.837995200000002</v>
      </c>
      <c r="G33" s="216">
        <v>18.573502387000001</v>
      </c>
      <c r="H33" s="216">
        <v>18.870324833000002</v>
      </c>
      <c r="I33" s="216">
        <v>19.256963323000001</v>
      </c>
      <c r="J33" s="216">
        <v>19.377755193999999</v>
      </c>
      <c r="K33" s="216">
        <v>19.239585266999999</v>
      </c>
      <c r="L33" s="216">
        <v>19.708808129000001</v>
      </c>
      <c r="M33" s="216">
        <v>19.372437633000001</v>
      </c>
      <c r="N33" s="216">
        <v>19.476866806</v>
      </c>
      <c r="O33" s="216">
        <v>19.261456515999999</v>
      </c>
      <c r="P33" s="216">
        <v>19.664554463999998</v>
      </c>
      <c r="Q33" s="216">
        <v>19.340059226000001</v>
      </c>
      <c r="R33" s="216">
        <v>19.251366900000001</v>
      </c>
      <c r="S33" s="216">
        <v>19.316044387000002</v>
      </c>
      <c r="T33" s="216">
        <v>19.853215233</v>
      </c>
      <c r="U33" s="216">
        <v>20.134467741999998</v>
      </c>
      <c r="V33" s="216">
        <v>19.939614065000001</v>
      </c>
      <c r="W33" s="216">
        <v>19.432662100000002</v>
      </c>
      <c r="X33" s="216">
        <v>19.490828709999999</v>
      </c>
      <c r="Y33" s="216">
        <v>19.127567500000001</v>
      </c>
      <c r="Z33" s="216">
        <v>19.589281355000001</v>
      </c>
      <c r="AA33" s="216">
        <v>19.062933580999999</v>
      </c>
      <c r="AB33" s="216">
        <v>19.846740897</v>
      </c>
      <c r="AC33" s="216">
        <v>19.728330710000002</v>
      </c>
      <c r="AD33" s="216">
        <v>19.340358866999999</v>
      </c>
      <c r="AE33" s="216">
        <v>19.328279581</v>
      </c>
      <c r="AF33" s="216">
        <v>19.8463086</v>
      </c>
      <c r="AG33" s="216">
        <v>19.775786</v>
      </c>
      <c r="AH33" s="216">
        <v>20.274913999999999</v>
      </c>
      <c r="AI33" s="216">
        <v>19.756957332999999</v>
      </c>
      <c r="AJ33" s="216">
        <v>19.650242065</v>
      </c>
      <c r="AK33" s="216">
        <v>19.659030000000001</v>
      </c>
      <c r="AL33" s="216">
        <v>19.984121968</v>
      </c>
      <c r="AM33" s="216">
        <v>19.314024871000001</v>
      </c>
      <c r="AN33" s="216">
        <v>19.15922325</v>
      </c>
      <c r="AO33" s="216">
        <v>20.047332709999999</v>
      </c>
      <c r="AP33" s="216">
        <v>19.556560666999999</v>
      </c>
      <c r="AQ33" s="216">
        <v>20.039379193999999</v>
      </c>
      <c r="AR33" s="216">
        <v>20.494241867</v>
      </c>
      <c r="AS33" s="216">
        <v>20.020199968</v>
      </c>
      <c r="AT33" s="216">
        <v>20.160881516</v>
      </c>
      <c r="AU33" s="216">
        <v>19.580765867</v>
      </c>
      <c r="AV33" s="216">
        <v>19.806521064999998</v>
      </c>
      <c r="AW33" s="216">
        <v>20.278337366999999</v>
      </c>
      <c r="AX33" s="216">
        <v>20.082036710000001</v>
      </c>
      <c r="AY33" s="216">
        <v>20.461454065000002</v>
      </c>
      <c r="AZ33" s="216">
        <v>19.619588713999999</v>
      </c>
      <c r="BA33" s="216">
        <v>20.573123968000001</v>
      </c>
      <c r="BB33" s="216">
        <v>19.941071333</v>
      </c>
      <c r="BC33" s="216">
        <v>20.296924739000001</v>
      </c>
      <c r="BD33" s="216">
        <v>20.34209405</v>
      </c>
      <c r="BE33" s="327">
        <v>20.43561</v>
      </c>
      <c r="BF33" s="327">
        <v>20.74213</v>
      </c>
      <c r="BG33" s="327">
        <v>20.287420000000001</v>
      </c>
      <c r="BH33" s="327">
        <v>20.539269999999998</v>
      </c>
      <c r="BI33" s="327">
        <v>20.333290000000002</v>
      </c>
      <c r="BJ33" s="327">
        <v>20.561599999999999</v>
      </c>
      <c r="BK33" s="327">
        <v>20.153390000000002</v>
      </c>
      <c r="BL33" s="327">
        <v>20.169720000000002</v>
      </c>
      <c r="BM33" s="327">
        <v>20.445360000000001</v>
      </c>
      <c r="BN33" s="327">
        <v>20.15146</v>
      </c>
      <c r="BO33" s="327">
        <v>20.424250000000001</v>
      </c>
      <c r="BP33" s="327">
        <v>20.82921</v>
      </c>
      <c r="BQ33" s="327">
        <v>20.97212</v>
      </c>
      <c r="BR33" s="327">
        <v>21.16751</v>
      </c>
      <c r="BS33" s="327">
        <v>20.832889999999999</v>
      </c>
      <c r="BT33" s="327">
        <v>21.009509999999999</v>
      </c>
      <c r="BU33" s="327">
        <v>20.782350000000001</v>
      </c>
      <c r="BV33" s="327">
        <v>21.131679999999999</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330"/>
      <c r="BF34" s="330"/>
      <c r="BG34" s="330"/>
      <c r="BH34" s="330"/>
      <c r="BI34" s="330"/>
      <c r="BJ34" s="330"/>
      <c r="BK34" s="330"/>
      <c r="BL34" s="330"/>
      <c r="BM34" s="330"/>
      <c r="BN34" s="330"/>
      <c r="BO34" s="330"/>
      <c r="BP34" s="330"/>
      <c r="BQ34" s="330"/>
      <c r="BR34" s="330"/>
      <c r="BS34" s="330"/>
      <c r="BT34" s="330"/>
      <c r="BU34" s="330"/>
      <c r="BV34" s="330"/>
    </row>
    <row r="35" spans="1:74" ht="11.1" customHeight="1" x14ac:dyDescent="0.2">
      <c r="A35" s="57"/>
      <c r="B35" s="65" t="s">
        <v>968</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330"/>
      <c r="BF35" s="330"/>
      <c r="BG35" s="330"/>
      <c r="BH35" s="330"/>
      <c r="BI35" s="330"/>
      <c r="BJ35" s="330"/>
      <c r="BK35" s="330"/>
      <c r="BL35" s="330"/>
      <c r="BM35" s="330"/>
      <c r="BN35" s="330"/>
      <c r="BO35" s="330"/>
      <c r="BP35" s="330"/>
      <c r="BQ35" s="330"/>
      <c r="BR35" s="330"/>
      <c r="BS35" s="330"/>
      <c r="BT35" s="330"/>
      <c r="BU35" s="330"/>
      <c r="BV35" s="330"/>
    </row>
    <row r="36" spans="1:74" ht="11.1" customHeight="1" x14ac:dyDescent="0.2">
      <c r="A36" s="637" t="s">
        <v>1192</v>
      </c>
      <c r="B36" s="644" t="s">
        <v>1195</v>
      </c>
      <c r="C36" s="216">
        <v>2.9787859999999999</v>
      </c>
      <c r="D36" s="216">
        <v>2.680647</v>
      </c>
      <c r="E36" s="216">
        <v>2.4205679999999998</v>
      </c>
      <c r="F36" s="216">
        <v>2.2027760000000001</v>
      </c>
      <c r="G36" s="216">
        <v>1.9547600000000001</v>
      </c>
      <c r="H36" s="216">
        <v>2.163818</v>
      </c>
      <c r="I36" s="216">
        <v>2.123745</v>
      </c>
      <c r="J36" s="216">
        <v>2.3583949999999998</v>
      </c>
      <c r="K36" s="216">
        <v>2.4109639999999999</v>
      </c>
      <c r="L36" s="216">
        <v>2.5077129999999999</v>
      </c>
      <c r="M36" s="216">
        <v>2.7299449999999998</v>
      </c>
      <c r="N36" s="216">
        <v>2.7917380000000001</v>
      </c>
      <c r="O36" s="216">
        <v>2.9210929999999999</v>
      </c>
      <c r="P36" s="216">
        <v>2.891743</v>
      </c>
      <c r="Q36" s="216">
        <v>2.5479409999999998</v>
      </c>
      <c r="R36" s="216">
        <v>2.3663280000000002</v>
      </c>
      <c r="S36" s="216">
        <v>2.3219959999999999</v>
      </c>
      <c r="T36" s="216">
        <v>2.4300259999999998</v>
      </c>
      <c r="U36" s="216">
        <v>2.4680529999999998</v>
      </c>
      <c r="V36" s="216">
        <v>2.453865</v>
      </c>
      <c r="W36" s="216">
        <v>2.2829109999999999</v>
      </c>
      <c r="X36" s="216">
        <v>2.5403060000000002</v>
      </c>
      <c r="Y36" s="216">
        <v>2.5850930000000001</v>
      </c>
      <c r="Z36" s="216">
        <v>2.8258830000000001</v>
      </c>
      <c r="AA36" s="216">
        <v>2.9580709999999999</v>
      </c>
      <c r="AB36" s="216">
        <v>2.7981199999999999</v>
      </c>
      <c r="AC36" s="216">
        <v>2.613194</v>
      </c>
      <c r="AD36" s="216">
        <v>2.402549</v>
      </c>
      <c r="AE36" s="216">
        <v>2.3829880000000001</v>
      </c>
      <c r="AF36" s="216">
        <v>2.2693889999999999</v>
      </c>
      <c r="AG36" s="216">
        <v>2.4212590000000001</v>
      </c>
      <c r="AH36" s="216">
        <v>2.3081510000000001</v>
      </c>
      <c r="AI36" s="216">
        <v>2.4291779999999998</v>
      </c>
      <c r="AJ36" s="216">
        <v>2.5566909999999998</v>
      </c>
      <c r="AK36" s="216">
        <v>2.5195810000000001</v>
      </c>
      <c r="AL36" s="216">
        <v>2.7747679999999999</v>
      </c>
      <c r="AM36" s="216">
        <v>3.0488</v>
      </c>
      <c r="AN36" s="216">
        <v>2.68432</v>
      </c>
      <c r="AO36" s="216">
        <v>2.6338020000000002</v>
      </c>
      <c r="AP36" s="216">
        <v>2.5096059999999998</v>
      </c>
      <c r="AQ36" s="216">
        <v>2.4145729999999999</v>
      </c>
      <c r="AR36" s="216">
        <v>2.4387789999999998</v>
      </c>
      <c r="AS36" s="216">
        <v>2.5115050000000001</v>
      </c>
      <c r="AT36" s="216">
        <v>2.1448670000000001</v>
      </c>
      <c r="AU36" s="216">
        <v>2.3464399999999999</v>
      </c>
      <c r="AV36" s="216">
        <v>2.5510470000000001</v>
      </c>
      <c r="AW36" s="216">
        <v>2.8332470000000001</v>
      </c>
      <c r="AX36" s="216">
        <v>3.04454</v>
      </c>
      <c r="AY36" s="216">
        <v>3.45051</v>
      </c>
      <c r="AZ36" s="216">
        <v>3.119272</v>
      </c>
      <c r="BA36" s="216">
        <v>3.068619</v>
      </c>
      <c r="BB36" s="216">
        <v>2.8299470000000002</v>
      </c>
      <c r="BC36" s="216">
        <v>2.6429845483999999</v>
      </c>
      <c r="BD36" s="216">
        <v>2.5465254267000001</v>
      </c>
      <c r="BE36" s="327">
        <v>2.6740439999999999</v>
      </c>
      <c r="BF36" s="327">
        <v>2.6744110000000001</v>
      </c>
      <c r="BG36" s="327">
        <v>2.784484</v>
      </c>
      <c r="BH36" s="327">
        <v>2.9826440000000001</v>
      </c>
      <c r="BI36" s="327">
        <v>3.082792</v>
      </c>
      <c r="BJ36" s="327">
        <v>3.3031990000000002</v>
      </c>
      <c r="BK36" s="327">
        <v>3.4030529999999999</v>
      </c>
      <c r="BL36" s="327">
        <v>3.1940430000000002</v>
      </c>
      <c r="BM36" s="327">
        <v>3.006767</v>
      </c>
      <c r="BN36" s="327">
        <v>2.8016640000000002</v>
      </c>
      <c r="BO36" s="327">
        <v>2.7595679999999998</v>
      </c>
      <c r="BP36" s="327">
        <v>2.8079550000000002</v>
      </c>
      <c r="BQ36" s="327">
        <v>2.985757</v>
      </c>
      <c r="BR36" s="327">
        <v>2.9564400000000002</v>
      </c>
      <c r="BS36" s="327">
        <v>3.0754090000000001</v>
      </c>
      <c r="BT36" s="327">
        <v>3.221854</v>
      </c>
      <c r="BU36" s="327">
        <v>3.3225850000000001</v>
      </c>
      <c r="BV36" s="327">
        <v>3.5418120000000002</v>
      </c>
    </row>
    <row r="37" spans="1:74" ht="11.1" customHeight="1" x14ac:dyDescent="0.2">
      <c r="A37" s="637" t="s">
        <v>940</v>
      </c>
      <c r="B37" s="176" t="s">
        <v>530</v>
      </c>
      <c r="C37" s="216">
        <v>-0.14405000000000001</v>
      </c>
      <c r="D37" s="216">
        <v>-8.4199999999999998E-4</v>
      </c>
      <c r="E37" s="216">
        <v>-5.7027000000000001E-2</v>
      </c>
      <c r="F37" s="216">
        <v>4.0534000000000001E-2</v>
      </c>
      <c r="G37" s="216">
        <v>-1.9757E-2</v>
      </c>
      <c r="H37" s="216">
        <v>-0.107904</v>
      </c>
      <c r="I37" s="216">
        <v>-8.1864999999999993E-2</v>
      </c>
      <c r="J37" s="216">
        <v>-6.8146999999999999E-2</v>
      </c>
      <c r="K37" s="216">
        <v>5.3478999999999999E-2</v>
      </c>
      <c r="L37" s="216">
        <v>1.8027999999999999E-2</v>
      </c>
      <c r="M37" s="216">
        <v>6.8849999999999996E-3</v>
      </c>
      <c r="N37" s="216">
        <v>-8.5934999999999997E-2</v>
      </c>
      <c r="O37" s="216">
        <v>-8.7433999999999998E-2</v>
      </c>
      <c r="P37" s="216">
        <v>2.4473999999999999E-2</v>
      </c>
      <c r="Q37" s="216">
        <v>-3.6273E-2</v>
      </c>
      <c r="R37" s="216">
        <v>-2.6712E-2</v>
      </c>
      <c r="S37" s="216">
        <v>0.14366699999999999</v>
      </c>
      <c r="T37" s="216">
        <v>9.7463999999999995E-2</v>
      </c>
      <c r="U37" s="216">
        <v>8.2600999999999994E-2</v>
      </c>
      <c r="V37" s="216">
        <v>-6.3044000000000003E-2</v>
      </c>
      <c r="W37" s="216">
        <v>-7.0191000000000003E-2</v>
      </c>
      <c r="X37" s="216">
        <v>-0.17925199999999999</v>
      </c>
      <c r="Y37" s="216">
        <v>-1.8499999999999999E-2</v>
      </c>
      <c r="Z37" s="216">
        <v>3.6468E-2</v>
      </c>
      <c r="AA37" s="216">
        <v>-3.4120999999999999E-2</v>
      </c>
      <c r="AB37" s="216">
        <v>0.208679</v>
      </c>
      <c r="AC37" s="216">
        <v>-6.0533000000000003E-2</v>
      </c>
      <c r="AD37" s="216">
        <v>4.0254999999999999E-2</v>
      </c>
      <c r="AE37" s="216">
        <v>-9.3720999999999999E-2</v>
      </c>
      <c r="AF37" s="216">
        <v>-1.6681000000000001E-2</v>
      </c>
      <c r="AG37" s="216">
        <v>-0.109537</v>
      </c>
      <c r="AH37" s="216">
        <v>6.6592999999999999E-2</v>
      </c>
      <c r="AI37" s="216">
        <v>3.8470000000000002E-3</v>
      </c>
      <c r="AJ37" s="216">
        <v>8.2526000000000002E-2</v>
      </c>
      <c r="AK37" s="216">
        <v>-5.0040000000000001E-2</v>
      </c>
      <c r="AL37" s="216">
        <v>2.2976E-2</v>
      </c>
      <c r="AM37" s="216">
        <v>-7.5079999999999999E-3</v>
      </c>
      <c r="AN37" s="216">
        <v>-3.0349999999999999E-2</v>
      </c>
      <c r="AO37" s="216">
        <v>8.4314E-2</v>
      </c>
      <c r="AP37" s="216">
        <v>9.2033000000000004E-2</v>
      </c>
      <c r="AQ37" s="216">
        <v>-4.2212E-2</v>
      </c>
      <c r="AR37" s="216">
        <v>3.3769999999999998E-3</v>
      </c>
      <c r="AS37" s="216">
        <v>-2.0409E-2</v>
      </c>
      <c r="AT37" s="216">
        <v>-9.2160000000000002E-3</v>
      </c>
      <c r="AU37" s="216">
        <v>1.4736000000000001E-2</v>
      </c>
      <c r="AV37" s="216">
        <v>2.6770000000000001E-3</v>
      </c>
      <c r="AW37" s="216">
        <v>-2.5600000000000001E-2</v>
      </c>
      <c r="AX37" s="216">
        <v>-0.110286</v>
      </c>
      <c r="AY37" s="216">
        <v>9.7413E-2</v>
      </c>
      <c r="AZ37" s="216">
        <v>0.184087</v>
      </c>
      <c r="BA37" s="216">
        <v>0.126275</v>
      </c>
      <c r="BB37" s="216">
        <v>-0.111802</v>
      </c>
      <c r="BC37" s="216">
        <v>-5.0142300000000001E-2</v>
      </c>
      <c r="BD37" s="216">
        <v>-3.7577399999999997E-2</v>
      </c>
      <c r="BE37" s="327">
        <v>-4.9855900000000002E-2</v>
      </c>
      <c r="BF37" s="327">
        <v>-2.1216100000000002E-2</v>
      </c>
      <c r="BG37" s="327">
        <v>-2.0237600000000001E-2</v>
      </c>
      <c r="BH37" s="327">
        <v>1.4642499999999999E-2</v>
      </c>
      <c r="BI37" s="327">
        <v>-1.3824400000000001E-2</v>
      </c>
      <c r="BJ37" s="327">
        <v>1.5834600000000001E-2</v>
      </c>
      <c r="BK37" s="327">
        <v>-3.7032599999999999E-2</v>
      </c>
      <c r="BL37" s="327">
        <v>5.0768800000000003E-2</v>
      </c>
      <c r="BM37" s="327">
        <v>-1.35395E-3</v>
      </c>
      <c r="BN37" s="327">
        <v>-2.44072E-3</v>
      </c>
      <c r="BO37" s="327">
        <v>-4.8189000000000003E-2</v>
      </c>
      <c r="BP37" s="327">
        <v>-3.7768200000000002E-2</v>
      </c>
      <c r="BQ37" s="327">
        <v>-4.9837199999999998E-2</v>
      </c>
      <c r="BR37" s="327">
        <v>-2.1218000000000001E-2</v>
      </c>
      <c r="BS37" s="327">
        <v>-2.0237399999999999E-2</v>
      </c>
      <c r="BT37" s="327">
        <v>1.4642499999999999E-2</v>
      </c>
      <c r="BU37" s="327">
        <v>-1.3824400000000001E-2</v>
      </c>
      <c r="BV37" s="327">
        <v>1.5834600000000001E-2</v>
      </c>
    </row>
    <row r="38" spans="1:74" ht="11.1" customHeight="1" x14ac:dyDescent="0.2">
      <c r="A38" s="61" t="s">
        <v>645</v>
      </c>
      <c r="B38" s="644" t="s">
        <v>531</v>
      </c>
      <c r="C38" s="216">
        <v>8.2734369999999995</v>
      </c>
      <c r="D38" s="216">
        <v>8.6467179999999999</v>
      </c>
      <c r="E38" s="216">
        <v>8.6966629999999991</v>
      </c>
      <c r="F38" s="216">
        <v>8.9551309999999997</v>
      </c>
      <c r="G38" s="216">
        <v>9.0227900000000005</v>
      </c>
      <c r="H38" s="216">
        <v>9.0393670000000004</v>
      </c>
      <c r="I38" s="216">
        <v>9.2486709999999999</v>
      </c>
      <c r="J38" s="216">
        <v>9.311064</v>
      </c>
      <c r="K38" s="216">
        <v>8.8216099999999997</v>
      </c>
      <c r="L38" s="216">
        <v>9.1478959999999994</v>
      </c>
      <c r="M38" s="216">
        <v>8.9211639999999992</v>
      </c>
      <c r="N38" s="216">
        <v>8.9407709999999998</v>
      </c>
      <c r="O38" s="216">
        <v>8.6390989999999999</v>
      </c>
      <c r="P38" s="216">
        <v>8.8285579999999992</v>
      </c>
      <c r="Q38" s="216">
        <v>9.0565329999999999</v>
      </c>
      <c r="R38" s="216">
        <v>9.1894620000000007</v>
      </c>
      <c r="S38" s="216">
        <v>9.262454</v>
      </c>
      <c r="T38" s="216">
        <v>9.4170639999999999</v>
      </c>
      <c r="U38" s="216">
        <v>9.4702940000000009</v>
      </c>
      <c r="V38" s="216">
        <v>9.4600939999999998</v>
      </c>
      <c r="W38" s="216">
        <v>9.2886109999999995</v>
      </c>
      <c r="X38" s="216">
        <v>9.2446680000000008</v>
      </c>
      <c r="Y38" s="216">
        <v>9.1116349999999997</v>
      </c>
      <c r="Z38" s="216">
        <v>9.1475760000000008</v>
      </c>
      <c r="AA38" s="216">
        <v>8.6532859999999996</v>
      </c>
      <c r="AB38" s="216">
        <v>9.2212859999999992</v>
      </c>
      <c r="AC38" s="216">
        <v>9.3731500000000008</v>
      </c>
      <c r="AD38" s="216">
        <v>9.1755420000000001</v>
      </c>
      <c r="AE38" s="216">
        <v>9.4168880000000001</v>
      </c>
      <c r="AF38" s="216">
        <v>9.6079310000000007</v>
      </c>
      <c r="AG38" s="216">
        <v>9.5775959999999998</v>
      </c>
      <c r="AH38" s="216">
        <v>9.6871050000000007</v>
      </c>
      <c r="AI38" s="216">
        <v>9.4837319999999998</v>
      </c>
      <c r="AJ38" s="216">
        <v>9.0933220000000006</v>
      </c>
      <c r="AK38" s="216">
        <v>9.2332300000000007</v>
      </c>
      <c r="AL38" s="216">
        <v>9.2832000000000008</v>
      </c>
      <c r="AM38" s="216">
        <v>8.5011740000000007</v>
      </c>
      <c r="AN38" s="216">
        <v>8.9858290000000007</v>
      </c>
      <c r="AO38" s="216">
        <v>9.3523519999999998</v>
      </c>
      <c r="AP38" s="216">
        <v>9.2480370000000001</v>
      </c>
      <c r="AQ38" s="216">
        <v>9.5897439999999996</v>
      </c>
      <c r="AR38" s="216">
        <v>9.7662420000000001</v>
      </c>
      <c r="AS38" s="216">
        <v>9.5728419999999996</v>
      </c>
      <c r="AT38" s="216">
        <v>9.7698479999999996</v>
      </c>
      <c r="AU38" s="216">
        <v>9.3287220000000008</v>
      </c>
      <c r="AV38" s="216">
        <v>9.3468830000000001</v>
      </c>
      <c r="AW38" s="216">
        <v>9.1405980000000007</v>
      </c>
      <c r="AX38" s="216">
        <v>9.1961209999999998</v>
      </c>
      <c r="AY38" s="216">
        <v>8.7420570000000009</v>
      </c>
      <c r="AZ38" s="216">
        <v>8.8171350000000004</v>
      </c>
      <c r="BA38" s="216">
        <v>9.4458870000000008</v>
      </c>
      <c r="BB38" s="216">
        <v>9.1869460000000007</v>
      </c>
      <c r="BC38" s="216">
        <v>9.5586451612999994</v>
      </c>
      <c r="BD38" s="216">
        <v>9.6251306667000005</v>
      </c>
      <c r="BE38" s="327">
        <v>9.5874760000000006</v>
      </c>
      <c r="BF38" s="327">
        <v>9.6714199999999995</v>
      </c>
      <c r="BG38" s="327">
        <v>9.3691490000000002</v>
      </c>
      <c r="BH38" s="327">
        <v>9.3228779999999993</v>
      </c>
      <c r="BI38" s="327">
        <v>9.1424749999999992</v>
      </c>
      <c r="BJ38" s="327">
        <v>9.2449220000000008</v>
      </c>
      <c r="BK38" s="327">
        <v>8.6882809999999999</v>
      </c>
      <c r="BL38" s="327">
        <v>8.9440980000000003</v>
      </c>
      <c r="BM38" s="327">
        <v>9.3445020000000003</v>
      </c>
      <c r="BN38" s="327">
        <v>9.2559930000000001</v>
      </c>
      <c r="BO38" s="327">
        <v>9.5584589999999992</v>
      </c>
      <c r="BP38" s="327">
        <v>9.7295429999999996</v>
      </c>
      <c r="BQ38" s="327">
        <v>9.6669599999999996</v>
      </c>
      <c r="BR38" s="327">
        <v>9.7001539999999995</v>
      </c>
      <c r="BS38" s="327">
        <v>9.4412819999999993</v>
      </c>
      <c r="BT38" s="327">
        <v>9.4090240000000005</v>
      </c>
      <c r="BU38" s="327">
        <v>9.2349449999999997</v>
      </c>
      <c r="BV38" s="327">
        <v>9.3576540000000001</v>
      </c>
    </row>
    <row r="39" spans="1:74" ht="11.1" customHeight="1" x14ac:dyDescent="0.2">
      <c r="A39" s="61" t="s">
        <v>1116</v>
      </c>
      <c r="B39" s="644" t="s">
        <v>1117</v>
      </c>
      <c r="C39" s="216">
        <v>0.82067687096999997</v>
      </c>
      <c r="D39" s="216">
        <v>0.86013271429000004</v>
      </c>
      <c r="E39" s="216">
        <v>0.82871716128999995</v>
      </c>
      <c r="F39" s="216">
        <v>0.87435099999999999</v>
      </c>
      <c r="G39" s="216">
        <v>0.88593219354999997</v>
      </c>
      <c r="H39" s="216">
        <v>0.89651933333</v>
      </c>
      <c r="I39" s="216">
        <v>0.90343596774000001</v>
      </c>
      <c r="J39" s="216">
        <v>0.89871935483999998</v>
      </c>
      <c r="K39" s="216">
        <v>0.86515433333000002</v>
      </c>
      <c r="L39" s="216">
        <v>0.90669790322999999</v>
      </c>
      <c r="M39" s="216">
        <v>0.89377399999999996</v>
      </c>
      <c r="N39" s="216">
        <v>0.88862225805999995</v>
      </c>
      <c r="O39" s="216">
        <v>0.84610061290000005</v>
      </c>
      <c r="P39" s="216">
        <v>0.88503514285999996</v>
      </c>
      <c r="Q39" s="216">
        <v>0.89076519354999995</v>
      </c>
      <c r="R39" s="216">
        <v>0.88098299999999996</v>
      </c>
      <c r="S39" s="216">
        <v>0.93150664516000004</v>
      </c>
      <c r="T39" s="216">
        <v>0.94065266667000003</v>
      </c>
      <c r="U39" s="216">
        <v>0.93551719354999996</v>
      </c>
      <c r="V39" s="216">
        <v>0.94090325805999997</v>
      </c>
      <c r="W39" s="216">
        <v>0.93433366666999995</v>
      </c>
      <c r="X39" s="216">
        <v>0.91182567741999998</v>
      </c>
      <c r="Y39" s="216">
        <v>0.92103633333000001</v>
      </c>
      <c r="Z39" s="216">
        <v>0.89733467741999995</v>
      </c>
      <c r="AA39" s="216">
        <v>0.85185112903000004</v>
      </c>
      <c r="AB39" s="216">
        <v>0.92970996551999996</v>
      </c>
      <c r="AC39" s="216">
        <v>0.92859680644999998</v>
      </c>
      <c r="AD39" s="216">
        <v>0.88944666667000005</v>
      </c>
      <c r="AE39" s="216">
        <v>0.93849951613000004</v>
      </c>
      <c r="AF39" s="216">
        <v>0.96921266666999994</v>
      </c>
      <c r="AG39" s="216">
        <v>0.95906196773999997</v>
      </c>
      <c r="AH39" s="216">
        <v>0.97146822581000003</v>
      </c>
      <c r="AI39" s="216">
        <v>0.94061466667000004</v>
      </c>
      <c r="AJ39" s="216">
        <v>0.92450283871000005</v>
      </c>
      <c r="AK39" s="216">
        <v>0.94272166667000001</v>
      </c>
      <c r="AL39" s="216">
        <v>0.96137087096999996</v>
      </c>
      <c r="AM39" s="216">
        <v>0.87754238709999999</v>
      </c>
      <c r="AN39" s="216">
        <v>0.91745071429000002</v>
      </c>
      <c r="AO39" s="216">
        <v>0.91524399999999995</v>
      </c>
      <c r="AP39" s="216">
        <v>0.92282033333000002</v>
      </c>
      <c r="AQ39" s="216">
        <v>0.95403351612999998</v>
      </c>
      <c r="AR39" s="216">
        <v>0.995174</v>
      </c>
      <c r="AS39" s="216">
        <v>0.94595096773999998</v>
      </c>
      <c r="AT39" s="216">
        <v>0.97413109676999998</v>
      </c>
      <c r="AU39" s="216">
        <v>0.949465</v>
      </c>
      <c r="AV39" s="216">
        <v>0.96210303226000005</v>
      </c>
      <c r="AW39" s="216">
        <v>0.96759733332999998</v>
      </c>
      <c r="AX39" s="216">
        <v>0.91916425806000002</v>
      </c>
      <c r="AY39" s="216">
        <v>0.94010922581</v>
      </c>
      <c r="AZ39" s="216">
        <v>0.86126028571000002</v>
      </c>
      <c r="BA39" s="216">
        <v>0.92084170968000001</v>
      </c>
      <c r="BB39" s="216">
        <v>0.87642666667000002</v>
      </c>
      <c r="BC39" s="216">
        <v>0.95180483548000006</v>
      </c>
      <c r="BD39" s="216">
        <v>0.96849894443999995</v>
      </c>
      <c r="BE39" s="327">
        <v>0.98678060000000001</v>
      </c>
      <c r="BF39" s="327">
        <v>0.9916526</v>
      </c>
      <c r="BG39" s="327">
        <v>0.95625930000000003</v>
      </c>
      <c r="BH39" s="327">
        <v>0.95009600000000005</v>
      </c>
      <c r="BI39" s="327">
        <v>0.95480140000000002</v>
      </c>
      <c r="BJ39" s="327">
        <v>0.93412119999999998</v>
      </c>
      <c r="BK39" s="327">
        <v>0.87148789999999998</v>
      </c>
      <c r="BL39" s="327">
        <v>0.91346590000000005</v>
      </c>
      <c r="BM39" s="327">
        <v>0.94664669999999995</v>
      </c>
      <c r="BN39" s="327">
        <v>0.93139079999999996</v>
      </c>
      <c r="BO39" s="327">
        <v>0.97836020000000001</v>
      </c>
      <c r="BP39" s="327">
        <v>0.99574399999999996</v>
      </c>
      <c r="BQ39" s="327">
        <v>0.97936299999999998</v>
      </c>
      <c r="BR39" s="327">
        <v>0.98727209999999999</v>
      </c>
      <c r="BS39" s="327">
        <v>0.95438129999999999</v>
      </c>
      <c r="BT39" s="327">
        <v>0.95526339999999998</v>
      </c>
      <c r="BU39" s="327">
        <v>0.94073010000000001</v>
      </c>
      <c r="BV39" s="327">
        <v>0.96426259999999997</v>
      </c>
    </row>
    <row r="40" spans="1:74" ht="11.1" customHeight="1" x14ac:dyDescent="0.2">
      <c r="A40" s="61" t="s">
        <v>646</v>
      </c>
      <c r="B40" s="644" t="s">
        <v>520</v>
      </c>
      <c r="C40" s="216">
        <v>1.364393</v>
      </c>
      <c r="D40" s="216">
        <v>1.3804959999999999</v>
      </c>
      <c r="E40" s="216">
        <v>1.433138</v>
      </c>
      <c r="F40" s="216">
        <v>1.455387</v>
      </c>
      <c r="G40" s="216">
        <v>1.400277</v>
      </c>
      <c r="H40" s="216">
        <v>1.5435099999999999</v>
      </c>
      <c r="I40" s="216">
        <v>1.558786</v>
      </c>
      <c r="J40" s="216">
        <v>1.5222549999999999</v>
      </c>
      <c r="K40" s="216">
        <v>1.4817899999999999</v>
      </c>
      <c r="L40" s="216">
        <v>1.4794480000000001</v>
      </c>
      <c r="M40" s="216">
        <v>1.476164</v>
      </c>
      <c r="N40" s="216">
        <v>1.5373190000000001</v>
      </c>
      <c r="O40" s="216">
        <v>1.375227</v>
      </c>
      <c r="P40" s="216">
        <v>1.4452860000000001</v>
      </c>
      <c r="Q40" s="216">
        <v>1.5481579999999999</v>
      </c>
      <c r="R40" s="216">
        <v>1.526762</v>
      </c>
      <c r="S40" s="216">
        <v>1.5192749999999999</v>
      </c>
      <c r="T40" s="216">
        <v>1.654074</v>
      </c>
      <c r="U40" s="216">
        <v>1.650441</v>
      </c>
      <c r="V40" s="216">
        <v>1.6014120000000001</v>
      </c>
      <c r="W40" s="216">
        <v>1.53399</v>
      </c>
      <c r="X40" s="216">
        <v>1.6139289999999999</v>
      </c>
      <c r="Y40" s="216">
        <v>1.5237449999999999</v>
      </c>
      <c r="Z40" s="216">
        <v>1.578114</v>
      </c>
      <c r="AA40" s="216">
        <v>1.449282</v>
      </c>
      <c r="AB40" s="216">
        <v>1.5343800000000001</v>
      </c>
      <c r="AC40" s="216">
        <v>1.546602</v>
      </c>
      <c r="AD40" s="216">
        <v>1.5661510000000001</v>
      </c>
      <c r="AE40" s="216">
        <v>1.5778810000000001</v>
      </c>
      <c r="AF40" s="216">
        <v>1.7226600000000001</v>
      </c>
      <c r="AG40" s="216">
        <v>1.7200150000000001</v>
      </c>
      <c r="AH40" s="216">
        <v>1.7217199999999999</v>
      </c>
      <c r="AI40" s="216">
        <v>1.635238</v>
      </c>
      <c r="AJ40" s="216">
        <v>1.609551</v>
      </c>
      <c r="AK40" s="216">
        <v>1.632377</v>
      </c>
      <c r="AL40" s="216">
        <v>1.65293</v>
      </c>
      <c r="AM40" s="216">
        <v>1.5934699999999999</v>
      </c>
      <c r="AN40" s="216">
        <v>1.5246820000000001</v>
      </c>
      <c r="AO40" s="216">
        <v>1.6692260000000001</v>
      </c>
      <c r="AP40" s="216">
        <v>1.6168629999999999</v>
      </c>
      <c r="AQ40" s="216">
        <v>1.6705140000000001</v>
      </c>
      <c r="AR40" s="216">
        <v>1.7624550000000001</v>
      </c>
      <c r="AS40" s="216">
        <v>1.7282360000000001</v>
      </c>
      <c r="AT40" s="216">
        <v>1.7686679999999999</v>
      </c>
      <c r="AU40" s="216">
        <v>1.6392770000000001</v>
      </c>
      <c r="AV40" s="216">
        <v>1.712912</v>
      </c>
      <c r="AW40" s="216">
        <v>1.7229399999999999</v>
      </c>
      <c r="AX40" s="216">
        <v>1.7554639999999999</v>
      </c>
      <c r="AY40" s="216">
        <v>1.585812</v>
      </c>
      <c r="AZ40" s="216">
        <v>1.598754</v>
      </c>
      <c r="BA40" s="216">
        <v>1.7181599999999999</v>
      </c>
      <c r="BB40" s="216">
        <v>1.6341730000000001</v>
      </c>
      <c r="BC40" s="216">
        <v>1.7308709677</v>
      </c>
      <c r="BD40" s="216">
        <v>1.7668666</v>
      </c>
      <c r="BE40" s="327">
        <v>1.7995989999999999</v>
      </c>
      <c r="BF40" s="327">
        <v>1.793722</v>
      </c>
      <c r="BG40" s="327">
        <v>1.7112590000000001</v>
      </c>
      <c r="BH40" s="327">
        <v>1.724807</v>
      </c>
      <c r="BI40" s="327">
        <v>1.7220439999999999</v>
      </c>
      <c r="BJ40" s="327">
        <v>1.7472259999999999</v>
      </c>
      <c r="BK40" s="327">
        <v>1.6387910000000001</v>
      </c>
      <c r="BL40" s="327">
        <v>1.6496010000000001</v>
      </c>
      <c r="BM40" s="327">
        <v>1.718345</v>
      </c>
      <c r="BN40" s="327">
        <v>1.7199720000000001</v>
      </c>
      <c r="BO40" s="327">
        <v>1.725109</v>
      </c>
      <c r="BP40" s="327">
        <v>1.8002119999999999</v>
      </c>
      <c r="BQ40" s="327">
        <v>1.823393</v>
      </c>
      <c r="BR40" s="327">
        <v>1.820541</v>
      </c>
      <c r="BS40" s="327">
        <v>1.7439039999999999</v>
      </c>
      <c r="BT40" s="327">
        <v>1.758669</v>
      </c>
      <c r="BU40" s="327">
        <v>1.7578879999999999</v>
      </c>
      <c r="BV40" s="327">
        <v>1.787245</v>
      </c>
    </row>
    <row r="41" spans="1:74" ht="11.1" customHeight="1" x14ac:dyDescent="0.2">
      <c r="A41" s="61" t="s">
        <v>647</v>
      </c>
      <c r="B41" s="644" t="s">
        <v>532</v>
      </c>
      <c r="C41" s="216">
        <v>4.339988</v>
      </c>
      <c r="D41" s="216">
        <v>4.1602639999999997</v>
      </c>
      <c r="E41" s="216">
        <v>4.066173</v>
      </c>
      <c r="F41" s="216">
        <v>3.989827</v>
      </c>
      <c r="G41" s="216">
        <v>3.951613</v>
      </c>
      <c r="H41" s="216">
        <v>3.9015520000000001</v>
      </c>
      <c r="I41" s="216">
        <v>3.866466</v>
      </c>
      <c r="J41" s="216">
        <v>3.8747530000000001</v>
      </c>
      <c r="K41" s="216">
        <v>3.9334009999999999</v>
      </c>
      <c r="L41" s="216">
        <v>4.2663010000000003</v>
      </c>
      <c r="M41" s="216">
        <v>3.9171969999999998</v>
      </c>
      <c r="N41" s="216">
        <v>4.1782089999999998</v>
      </c>
      <c r="O41" s="216">
        <v>4.1857329999999999</v>
      </c>
      <c r="P41" s="216">
        <v>4.5592389999999998</v>
      </c>
      <c r="Q41" s="216">
        <v>4.0781460000000003</v>
      </c>
      <c r="R41" s="216">
        <v>4.027406</v>
      </c>
      <c r="S41" s="216">
        <v>3.777539</v>
      </c>
      <c r="T41" s="216">
        <v>3.8968370000000001</v>
      </c>
      <c r="U41" s="216">
        <v>3.9011840000000002</v>
      </c>
      <c r="V41" s="216">
        <v>3.9146679999999998</v>
      </c>
      <c r="W41" s="216">
        <v>4.0629799999999996</v>
      </c>
      <c r="X41" s="216">
        <v>4.0141410000000004</v>
      </c>
      <c r="Y41" s="216">
        <v>3.74024</v>
      </c>
      <c r="Z41" s="216">
        <v>3.8311299999999999</v>
      </c>
      <c r="AA41" s="216">
        <v>3.850257</v>
      </c>
      <c r="AB41" s="216">
        <v>3.9960969999999998</v>
      </c>
      <c r="AC41" s="216">
        <v>3.94699</v>
      </c>
      <c r="AD41" s="216">
        <v>3.7988770000000001</v>
      </c>
      <c r="AE41" s="216">
        <v>3.7319819999999999</v>
      </c>
      <c r="AF41" s="216">
        <v>3.8527300000000002</v>
      </c>
      <c r="AG41" s="216">
        <v>3.5973799999999998</v>
      </c>
      <c r="AH41" s="216">
        <v>3.8803570000000001</v>
      </c>
      <c r="AI41" s="216">
        <v>3.9120249999999999</v>
      </c>
      <c r="AJ41" s="216">
        <v>3.9863170000000001</v>
      </c>
      <c r="AK41" s="216">
        <v>3.9383900000000001</v>
      </c>
      <c r="AL41" s="216">
        <v>4.0430599999999997</v>
      </c>
      <c r="AM41" s="216">
        <v>3.781212</v>
      </c>
      <c r="AN41" s="216">
        <v>3.9050210000000001</v>
      </c>
      <c r="AO41" s="216">
        <v>4.1536850000000003</v>
      </c>
      <c r="AP41" s="216">
        <v>3.7912520000000001</v>
      </c>
      <c r="AQ41" s="216">
        <v>3.9688180000000002</v>
      </c>
      <c r="AR41" s="216">
        <v>3.9687130000000002</v>
      </c>
      <c r="AS41" s="216">
        <v>3.707157</v>
      </c>
      <c r="AT41" s="216">
        <v>3.9918930000000001</v>
      </c>
      <c r="AU41" s="216">
        <v>3.9216199999999999</v>
      </c>
      <c r="AV41" s="216">
        <v>3.9660329999999999</v>
      </c>
      <c r="AW41" s="216">
        <v>4.1648129999999997</v>
      </c>
      <c r="AX41" s="216">
        <v>3.9337710000000001</v>
      </c>
      <c r="AY41" s="216">
        <v>4.3938620000000004</v>
      </c>
      <c r="AZ41" s="216">
        <v>3.9619270000000002</v>
      </c>
      <c r="BA41" s="216">
        <v>4.1686100000000001</v>
      </c>
      <c r="BB41" s="216">
        <v>4.1537160000000002</v>
      </c>
      <c r="BC41" s="216">
        <v>4.0124516128999996</v>
      </c>
      <c r="BD41" s="216">
        <v>3.9925842</v>
      </c>
      <c r="BE41" s="327">
        <v>3.8633600000000001</v>
      </c>
      <c r="BF41" s="327">
        <v>4.0712000000000002</v>
      </c>
      <c r="BG41" s="327">
        <v>4.0143820000000003</v>
      </c>
      <c r="BH41" s="327">
        <v>4.1643230000000004</v>
      </c>
      <c r="BI41" s="327">
        <v>4.0845859999999998</v>
      </c>
      <c r="BJ41" s="327">
        <v>4.0393999999999997</v>
      </c>
      <c r="BK41" s="327">
        <v>4.1406179999999999</v>
      </c>
      <c r="BL41" s="327">
        <v>4.1732279999999999</v>
      </c>
      <c r="BM41" s="327">
        <v>4.1451589999999996</v>
      </c>
      <c r="BN41" s="327">
        <v>4.1110749999999996</v>
      </c>
      <c r="BO41" s="327">
        <v>4.1194569999999997</v>
      </c>
      <c r="BP41" s="327">
        <v>4.0710949999999997</v>
      </c>
      <c r="BQ41" s="327">
        <v>3.9882759999999999</v>
      </c>
      <c r="BR41" s="327">
        <v>4.1677869999999997</v>
      </c>
      <c r="BS41" s="327">
        <v>4.1685829999999999</v>
      </c>
      <c r="BT41" s="327">
        <v>4.2903390000000003</v>
      </c>
      <c r="BU41" s="327">
        <v>4.1748700000000003</v>
      </c>
      <c r="BV41" s="327">
        <v>4.2345680000000003</v>
      </c>
    </row>
    <row r="42" spans="1:74" ht="11.1" customHeight="1" x14ac:dyDescent="0.2">
      <c r="A42" s="61" t="s">
        <v>648</v>
      </c>
      <c r="B42" s="644" t="s">
        <v>533</v>
      </c>
      <c r="C42" s="216">
        <v>0.32450000000000001</v>
      </c>
      <c r="D42" s="216">
        <v>0.23797099999999999</v>
      </c>
      <c r="E42" s="216">
        <v>0.18026800000000001</v>
      </c>
      <c r="F42" s="216">
        <v>0.27910400000000002</v>
      </c>
      <c r="G42" s="216">
        <v>0.22551199999999999</v>
      </c>
      <c r="H42" s="216">
        <v>0.25438</v>
      </c>
      <c r="I42" s="216">
        <v>0.25313200000000002</v>
      </c>
      <c r="J42" s="216">
        <v>0.21779999999999999</v>
      </c>
      <c r="K42" s="216">
        <v>0.27812700000000001</v>
      </c>
      <c r="L42" s="216">
        <v>0.24596999999999999</v>
      </c>
      <c r="M42" s="216">
        <v>0.33914299999999997</v>
      </c>
      <c r="N42" s="216">
        <v>0.25246800000000003</v>
      </c>
      <c r="O42" s="216">
        <v>0.29402899999999998</v>
      </c>
      <c r="P42" s="216">
        <v>0.194741</v>
      </c>
      <c r="Q42" s="216">
        <v>0.26319599999999999</v>
      </c>
      <c r="R42" s="216">
        <v>0.171902</v>
      </c>
      <c r="S42" s="216">
        <v>0.23469200000000001</v>
      </c>
      <c r="T42" s="216">
        <v>0.20030899999999999</v>
      </c>
      <c r="U42" s="216">
        <v>0.325326</v>
      </c>
      <c r="V42" s="216">
        <v>0.29788500000000001</v>
      </c>
      <c r="W42" s="216">
        <v>0.26722099999999999</v>
      </c>
      <c r="X42" s="216">
        <v>0.23614399999999999</v>
      </c>
      <c r="Y42" s="216">
        <v>0.30046699999999998</v>
      </c>
      <c r="Z42" s="216">
        <v>0.31660100000000002</v>
      </c>
      <c r="AA42" s="216">
        <v>0.30630000000000002</v>
      </c>
      <c r="AB42" s="216">
        <v>0.183092</v>
      </c>
      <c r="AC42" s="216">
        <v>0.36121999999999999</v>
      </c>
      <c r="AD42" s="216">
        <v>0.44886500000000001</v>
      </c>
      <c r="AE42" s="216">
        <v>0.32330399999999998</v>
      </c>
      <c r="AF42" s="216">
        <v>0.33785900000000002</v>
      </c>
      <c r="AG42" s="216">
        <v>0.424122</v>
      </c>
      <c r="AH42" s="216">
        <v>0.31768999999999997</v>
      </c>
      <c r="AI42" s="216">
        <v>0.25276199999999999</v>
      </c>
      <c r="AJ42" s="216">
        <v>0.34043699999999999</v>
      </c>
      <c r="AK42" s="216">
        <v>0.30530099999999999</v>
      </c>
      <c r="AL42" s="216">
        <v>0.30580400000000002</v>
      </c>
      <c r="AM42" s="216">
        <v>0.45988200000000001</v>
      </c>
      <c r="AN42" s="216">
        <v>0.26987899999999998</v>
      </c>
      <c r="AO42" s="216">
        <v>0.36216199999999998</v>
      </c>
      <c r="AP42" s="216">
        <v>0.319662</v>
      </c>
      <c r="AQ42" s="216">
        <v>0.36788599999999999</v>
      </c>
      <c r="AR42" s="216">
        <v>0.41791899999999998</v>
      </c>
      <c r="AS42" s="216">
        <v>0.27160899999999999</v>
      </c>
      <c r="AT42" s="216">
        <v>0.33483000000000002</v>
      </c>
      <c r="AU42" s="216">
        <v>0.307224</v>
      </c>
      <c r="AV42" s="216">
        <v>0.36283599999999999</v>
      </c>
      <c r="AW42" s="216">
        <v>0.43281599999999998</v>
      </c>
      <c r="AX42" s="216">
        <v>0.38930900000000002</v>
      </c>
      <c r="AY42" s="216">
        <v>0.340227</v>
      </c>
      <c r="AZ42" s="216">
        <v>0.28220899999999999</v>
      </c>
      <c r="BA42" s="216">
        <v>0.222966</v>
      </c>
      <c r="BB42" s="216">
        <v>0.40900700000000001</v>
      </c>
      <c r="BC42" s="216">
        <v>0.40012903226000002</v>
      </c>
      <c r="BD42" s="216">
        <v>0.34695635333000002</v>
      </c>
      <c r="BE42" s="327">
        <v>0.387096</v>
      </c>
      <c r="BF42" s="327">
        <v>0.32281169999999998</v>
      </c>
      <c r="BG42" s="327">
        <v>0.31149749999999998</v>
      </c>
      <c r="BH42" s="327">
        <v>0.307786</v>
      </c>
      <c r="BI42" s="327">
        <v>0.3288006</v>
      </c>
      <c r="BJ42" s="327">
        <v>0.31178610000000001</v>
      </c>
      <c r="BK42" s="327">
        <v>0.40864040000000001</v>
      </c>
      <c r="BL42" s="327">
        <v>0.3085812</v>
      </c>
      <c r="BM42" s="327">
        <v>0.37656400000000001</v>
      </c>
      <c r="BN42" s="327">
        <v>0.3462076</v>
      </c>
      <c r="BO42" s="327">
        <v>0.30840830000000002</v>
      </c>
      <c r="BP42" s="327">
        <v>0.31641069999999999</v>
      </c>
      <c r="BQ42" s="327">
        <v>0.38423659999999998</v>
      </c>
      <c r="BR42" s="327">
        <v>0.32391890000000001</v>
      </c>
      <c r="BS42" s="327">
        <v>0.31692609999999999</v>
      </c>
      <c r="BT42" s="327">
        <v>0.29830980000000001</v>
      </c>
      <c r="BU42" s="327">
        <v>0.31733529999999999</v>
      </c>
      <c r="BV42" s="327">
        <v>0.30007</v>
      </c>
    </row>
    <row r="43" spans="1:74" ht="11.1" customHeight="1" x14ac:dyDescent="0.2">
      <c r="A43" s="61" t="s">
        <v>941</v>
      </c>
      <c r="B43" s="644" t="s">
        <v>1196</v>
      </c>
      <c r="C43" s="216">
        <v>1.957886</v>
      </c>
      <c r="D43" s="216">
        <v>1.8108059999999999</v>
      </c>
      <c r="E43" s="216">
        <v>1.716574</v>
      </c>
      <c r="F43" s="216">
        <v>1.9150990000000001</v>
      </c>
      <c r="G43" s="216">
        <v>2.0382449999999999</v>
      </c>
      <c r="H43" s="216">
        <v>2.0754609999999998</v>
      </c>
      <c r="I43" s="216">
        <v>2.2879019999999999</v>
      </c>
      <c r="J43" s="216">
        <v>2.161508</v>
      </c>
      <c r="K43" s="216">
        <v>2.260081</v>
      </c>
      <c r="L43" s="216">
        <v>2.0433249999999998</v>
      </c>
      <c r="M43" s="216">
        <v>1.981808</v>
      </c>
      <c r="N43" s="216">
        <v>1.862169</v>
      </c>
      <c r="O43" s="216">
        <v>1.933586</v>
      </c>
      <c r="P43" s="216">
        <v>1.7203729999999999</v>
      </c>
      <c r="Q43" s="216">
        <v>1.882233</v>
      </c>
      <c r="R43" s="216">
        <v>1.9960819999999999</v>
      </c>
      <c r="S43" s="216">
        <v>2.0562900000000002</v>
      </c>
      <c r="T43" s="216">
        <v>2.1573060000000002</v>
      </c>
      <c r="U43" s="216">
        <v>2.23644</v>
      </c>
      <c r="V43" s="216">
        <v>2.2746080000000002</v>
      </c>
      <c r="W43" s="216">
        <v>2.0670090000000001</v>
      </c>
      <c r="X43" s="216">
        <v>2.0207679999999999</v>
      </c>
      <c r="Y43" s="216">
        <v>1.8847529999999999</v>
      </c>
      <c r="Z43" s="216">
        <v>1.853383</v>
      </c>
      <c r="AA43" s="216">
        <v>1.8797280000000001</v>
      </c>
      <c r="AB43" s="216">
        <v>1.9049499999999999</v>
      </c>
      <c r="AC43" s="216">
        <v>1.947581</v>
      </c>
      <c r="AD43" s="216">
        <v>1.907988</v>
      </c>
      <c r="AE43" s="216">
        <v>1.988834</v>
      </c>
      <c r="AF43" s="216">
        <v>2.0722860000000001</v>
      </c>
      <c r="AG43" s="216">
        <v>2.144825</v>
      </c>
      <c r="AH43" s="216">
        <v>2.2931680000000001</v>
      </c>
      <c r="AI43" s="216">
        <v>2.0400450000000001</v>
      </c>
      <c r="AJ43" s="216">
        <v>1.9812639999999999</v>
      </c>
      <c r="AK43" s="216">
        <v>2.0800299999999998</v>
      </c>
      <c r="AL43" s="216">
        <v>1.901221</v>
      </c>
      <c r="AM43" s="216">
        <v>1.866868</v>
      </c>
      <c r="AN43" s="216">
        <v>1.8196650000000001</v>
      </c>
      <c r="AO43" s="216">
        <v>1.791666</v>
      </c>
      <c r="AP43" s="216">
        <v>1.9789669999999999</v>
      </c>
      <c r="AQ43" s="216">
        <v>2.0699239999999999</v>
      </c>
      <c r="AR43" s="216">
        <v>2.1366269999999998</v>
      </c>
      <c r="AS43" s="216">
        <v>2.2491349999999999</v>
      </c>
      <c r="AT43" s="216">
        <v>2.1598609999999998</v>
      </c>
      <c r="AU43" s="216">
        <v>2.0226150000000001</v>
      </c>
      <c r="AV43" s="216">
        <v>1.864004</v>
      </c>
      <c r="AW43" s="216">
        <v>2.0093960000000002</v>
      </c>
      <c r="AX43" s="216">
        <v>1.872986</v>
      </c>
      <c r="AY43" s="216">
        <v>1.851442</v>
      </c>
      <c r="AZ43" s="216">
        <v>1.6560619999999999</v>
      </c>
      <c r="BA43" s="216">
        <v>1.822484</v>
      </c>
      <c r="BB43" s="216">
        <v>1.8389500000000001</v>
      </c>
      <c r="BC43" s="216">
        <v>2.0020823000000001</v>
      </c>
      <c r="BD43" s="216">
        <v>2.1019562000000001</v>
      </c>
      <c r="BE43" s="327">
        <v>2.173886</v>
      </c>
      <c r="BF43" s="327">
        <v>2.2297850000000001</v>
      </c>
      <c r="BG43" s="327">
        <v>2.116886</v>
      </c>
      <c r="BH43" s="327">
        <v>2.0221879999999999</v>
      </c>
      <c r="BI43" s="327">
        <v>1.9864189999999999</v>
      </c>
      <c r="BJ43" s="327">
        <v>1.8992309999999999</v>
      </c>
      <c r="BK43" s="327">
        <v>1.911036</v>
      </c>
      <c r="BL43" s="327">
        <v>1.849397</v>
      </c>
      <c r="BM43" s="327">
        <v>1.8553809999999999</v>
      </c>
      <c r="BN43" s="327">
        <v>1.918992</v>
      </c>
      <c r="BO43" s="327">
        <v>2.0014379999999998</v>
      </c>
      <c r="BP43" s="327">
        <v>2.1417619999999999</v>
      </c>
      <c r="BQ43" s="327">
        <v>2.1733349999999998</v>
      </c>
      <c r="BR43" s="327">
        <v>2.2198910000000001</v>
      </c>
      <c r="BS43" s="327">
        <v>2.1070180000000001</v>
      </c>
      <c r="BT43" s="327">
        <v>2.0166719999999998</v>
      </c>
      <c r="BU43" s="327">
        <v>1.9885470000000001</v>
      </c>
      <c r="BV43" s="327">
        <v>1.894495</v>
      </c>
    </row>
    <row r="44" spans="1:74" ht="11.1" customHeight="1" x14ac:dyDescent="0.2">
      <c r="A44" s="61" t="s">
        <v>649</v>
      </c>
      <c r="B44" s="644" t="s">
        <v>198</v>
      </c>
      <c r="C44" s="216">
        <v>19.094940000000001</v>
      </c>
      <c r="D44" s="216">
        <v>18.916060000000002</v>
      </c>
      <c r="E44" s="216">
        <v>18.456357000000001</v>
      </c>
      <c r="F44" s="216">
        <v>18.837858000000001</v>
      </c>
      <c r="G44" s="216">
        <v>18.573440000000002</v>
      </c>
      <c r="H44" s="216">
        <v>18.870183999999998</v>
      </c>
      <c r="I44" s="216">
        <v>19.256837000000001</v>
      </c>
      <c r="J44" s="216">
        <v>19.377628000000001</v>
      </c>
      <c r="K44" s="216">
        <v>19.239452</v>
      </c>
      <c r="L44" s="216">
        <v>19.708680999999999</v>
      </c>
      <c r="M44" s="216">
        <v>19.372305999999998</v>
      </c>
      <c r="N44" s="216">
        <v>19.476738999999998</v>
      </c>
      <c r="O44" s="216">
        <v>19.261333</v>
      </c>
      <c r="P44" s="216">
        <v>19.664414000000001</v>
      </c>
      <c r="Q44" s="216">
        <v>19.339934</v>
      </c>
      <c r="R44" s="216">
        <v>19.25123</v>
      </c>
      <c r="S44" s="216">
        <v>19.315912999999998</v>
      </c>
      <c r="T44" s="216">
        <v>19.853079999999999</v>
      </c>
      <c r="U44" s="216">
        <v>20.134339000000001</v>
      </c>
      <c r="V44" s="216">
        <v>19.939488000000001</v>
      </c>
      <c r="W44" s="216">
        <v>19.432531000000001</v>
      </c>
      <c r="X44" s="216">
        <v>19.490704000000001</v>
      </c>
      <c r="Y44" s="216">
        <v>19.127433</v>
      </c>
      <c r="Z44" s="216">
        <v>19.589155000000002</v>
      </c>
      <c r="AA44" s="216">
        <v>19.062802999999999</v>
      </c>
      <c r="AB44" s="216">
        <v>19.846603999999999</v>
      </c>
      <c r="AC44" s="216">
        <v>19.728204000000002</v>
      </c>
      <c r="AD44" s="216">
        <v>19.340226999999999</v>
      </c>
      <c r="AE44" s="216">
        <v>19.328156</v>
      </c>
      <c r="AF44" s="216">
        <v>19.846174000000001</v>
      </c>
      <c r="AG44" s="216">
        <v>19.775659999999998</v>
      </c>
      <c r="AH44" s="216">
        <v>20.274784</v>
      </c>
      <c r="AI44" s="216">
        <v>19.756827000000001</v>
      </c>
      <c r="AJ44" s="216">
        <v>19.650107999999999</v>
      </c>
      <c r="AK44" s="216">
        <v>19.658868999999999</v>
      </c>
      <c r="AL44" s="216">
        <v>19.983958999999999</v>
      </c>
      <c r="AM44" s="216">
        <v>19.243898000000002</v>
      </c>
      <c r="AN44" s="216">
        <v>19.159046</v>
      </c>
      <c r="AO44" s="216">
        <v>20.047207</v>
      </c>
      <c r="AP44" s="216">
        <v>19.556419999999999</v>
      </c>
      <c r="AQ44" s="216">
        <v>20.039247</v>
      </c>
      <c r="AR44" s="216">
        <v>20.494112000000001</v>
      </c>
      <c r="AS44" s="216">
        <v>20.020074999999999</v>
      </c>
      <c r="AT44" s="216">
        <v>20.160751000000001</v>
      </c>
      <c r="AU44" s="216">
        <v>19.580634</v>
      </c>
      <c r="AV44" s="216">
        <v>19.806391999999999</v>
      </c>
      <c r="AW44" s="216">
        <v>20.278210000000001</v>
      </c>
      <c r="AX44" s="216">
        <v>20.081904999999999</v>
      </c>
      <c r="AY44" s="216">
        <v>20.461323</v>
      </c>
      <c r="AZ44" s="216">
        <v>19.619446</v>
      </c>
      <c r="BA44" s="216">
        <v>20.573001000000001</v>
      </c>
      <c r="BB44" s="216">
        <v>19.940937000000002</v>
      </c>
      <c r="BC44" s="216">
        <v>20.297021322999999</v>
      </c>
      <c r="BD44" s="216">
        <v>20.342442046999999</v>
      </c>
      <c r="BE44" s="327">
        <v>20.43561</v>
      </c>
      <c r="BF44" s="327">
        <v>20.74213</v>
      </c>
      <c r="BG44" s="327">
        <v>20.287420000000001</v>
      </c>
      <c r="BH44" s="327">
        <v>20.539269999999998</v>
      </c>
      <c r="BI44" s="327">
        <v>20.333290000000002</v>
      </c>
      <c r="BJ44" s="327">
        <v>20.561599999999999</v>
      </c>
      <c r="BK44" s="327">
        <v>20.153390000000002</v>
      </c>
      <c r="BL44" s="327">
        <v>20.169720000000002</v>
      </c>
      <c r="BM44" s="327">
        <v>20.445360000000001</v>
      </c>
      <c r="BN44" s="327">
        <v>20.15146</v>
      </c>
      <c r="BO44" s="327">
        <v>20.424250000000001</v>
      </c>
      <c r="BP44" s="327">
        <v>20.82921</v>
      </c>
      <c r="BQ44" s="327">
        <v>20.97212</v>
      </c>
      <c r="BR44" s="327">
        <v>21.16751</v>
      </c>
      <c r="BS44" s="327">
        <v>20.832889999999999</v>
      </c>
      <c r="BT44" s="327">
        <v>21.009509999999999</v>
      </c>
      <c r="BU44" s="327">
        <v>20.782350000000001</v>
      </c>
      <c r="BV44" s="327">
        <v>21.131679999999999</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c r="BD45" s="62"/>
      <c r="BE45" s="330"/>
      <c r="BF45" s="330"/>
      <c r="BG45" s="330"/>
      <c r="BH45" s="330"/>
      <c r="BI45" s="330"/>
      <c r="BJ45" s="330"/>
      <c r="BK45" s="330"/>
      <c r="BL45" s="330"/>
      <c r="BM45" s="330"/>
      <c r="BN45" s="330"/>
      <c r="BO45" s="330"/>
      <c r="BP45" s="330"/>
      <c r="BQ45" s="330"/>
      <c r="BR45" s="330"/>
      <c r="BS45" s="330"/>
      <c r="BT45" s="330"/>
      <c r="BU45" s="330"/>
      <c r="BV45" s="330"/>
    </row>
    <row r="46" spans="1:74" ht="11.1" customHeight="1" x14ac:dyDescent="0.2">
      <c r="A46" s="61" t="s">
        <v>942</v>
      </c>
      <c r="B46" s="177" t="s">
        <v>1205</v>
      </c>
      <c r="C46" s="216">
        <v>5.3937609999999996</v>
      </c>
      <c r="D46" s="216">
        <v>5.4972729999999999</v>
      </c>
      <c r="E46" s="216">
        <v>5.2630290000000004</v>
      </c>
      <c r="F46" s="216">
        <v>5.6258980000000003</v>
      </c>
      <c r="G46" s="216">
        <v>5.2744960000000001</v>
      </c>
      <c r="H46" s="216">
        <v>4.68201</v>
      </c>
      <c r="I46" s="216">
        <v>5.0316470000000004</v>
      </c>
      <c r="J46" s="216">
        <v>4.861408</v>
      </c>
      <c r="K46" s="216">
        <v>5.2341680000000004</v>
      </c>
      <c r="L46" s="216">
        <v>4.7904629999999999</v>
      </c>
      <c r="M46" s="216">
        <v>4.6558529999999996</v>
      </c>
      <c r="N46" s="216">
        <v>4.5100949999999997</v>
      </c>
      <c r="O46" s="216">
        <v>4.885802</v>
      </c>
      <c r="P46" s="216">
        <v>4.6322890000000001</v>
      </c>
      <c r="Q46" s="216">
        <v>5.5273490000000001</v>
      </c>
      <c r="R46" s="216">
        <v>4.4362349999999999</v>
      </c>
      <c r="S46" s="216">
        <v>4.649489</v>
      </c>
      <c r="T46" s="216">
        <v>4.9480649999999997</v>
      </c>
      <c r="U46" s="216">
        <v>4.610881</v>
      </c>
      <c r="V46" s="216">
        <v>5.3509500000000001</v>
      </c>
      <c r="W46" s="216">
        <v>4.5065410000000004</v>
      </c>
      <c r="X46" s="216">
        <v>4.2249639999999999</v>
      </c>
      <c r="Y46" s="216">
        <v>4.2477739999999997</v>
      </c>
      <c r="Z46" s="216">
        <v>4.4761559999999996</v>
      </c>
      <c r="AA46" s="216">
        <v>4.7299939999999996</v>
      </c>
      <c r="AB46" s="216">
        <v>5.1320319999999997</v>
      </c>
      <c r="AC46" s="216">
        <v>4.9096489999999999</v>
      </c>
      <c r="AD46" s="216">
        <v>4.6267740000000002</v>
      </c>
      <c r="AE46" s="216">
        <v>4.4412349999999998</v>
      </c>
      <c r="AF46" s="216">
        <v>4.6172149999999998</v>
      </c>
      <c r="AG46" s="216">
        <v>5.3058040000000002</v>
      </c>
      <c r="AH46" s="216">
        <v>5.2257300000000004</v>
      </c>
      <c r="AI46" s="216">
        <v>4.7600350000000002</v>
      </c>
      <c r="AJ46" s="216">
        <v>4.7145190000000001</v>
      </c>
      <c r="AK46" s="216">
        <v>4.8665770000000004</v>
      </c>
      <c r="AL46" s="216">
        <v>4.2185759999999997</v>
      </c>
      <c r="AM46" s="216">
        <v>4.9939679999999997</v>
      </c>
      <c r="AN46" s="216">
        <v>3.5965050000000001</v>
      </c>
      <c r="AO46" s="216">
        <v>4.173508</v>
      </c>
      <c r="AP46" s="216">
        <v>4.1780799999999996</v>
      </c>
      <c r="AQ46" s="216">
        <v>4.4863460000000002</v>
      </c>
      <c r="AR46" s="216">
        <v>4.0916629999999996</v>
      </c>
      <c r="AS46" s="216">
        <v>3.6175839999999999</v>
      </c>
      <c r="AT46" s="216">
        <v>4.4074799999999996</v>
      </c>
      <c r="AU46" s="216">
        <v>3.4437329999999999</v>
      </c>
      <c r="AV46" s="216">
        <v>2.4977559999999999</v>
      </c>
      <c r="AW46" s="216">
        <v>2.6244079999999999</v>
      </c>
      <c r="AX46" s="216">
        <v>2.638064</v>
      </c>
      <c r="AY46" s="216">
        <v>3.6593460000000002</v>
      </c>
      <c r="AZ46" s="216">
        <v>2.7364419999999998</v>
      </c>
      <c r="BA46" s="216">
        <v>2.715948</v>
      </c>
      <c r="BB46" s="216">
        <v>2.6340849999999998</v>
      </c>
      <c r="BC46" s="216">
        <v>2.7378559096999999</v>
      </c>
      <c r="BD46" s="216">
        <v>2.4075272756000001</v>
      </c>
      <c r="BE46" s="327">
        <v>2.586738</v>
      </c>
      <c r="BF46" s="327">
        <v>2.82978</v>
      </c>
      <c r="BG46" s="327">
        <v>2.4076740000000001</v>
      </c>
      <c r="BH46" s="327">
        <v>1.845661</v>
      </c>
      <c r="BI46" s="327">
        <v>1.424561</v>
      </c>
      <c r="BJ46" s="327">
        <v>1.170164</v>
      </c>
      <c r="BK46" s="327">
        <v>1.7610840000000001</v>
      </c>
      <c r="BL46" s="327">
        <v>1.5028170000000001</v>
      </c>
      <c r="BM46" s="327">
        <v>1.839288</v>
      </c>
      <c r="BN46" s="327">
        <v>1.702949</v>
      </c>
      <c r="BO46" s="327">
        <v>1.8970290000000001</v>
      </c>
      <c r="BP46" s="327">
        <v>1.700423</v>
      </c>
      <c r="BQ46" s="327">
        <v>1.7500309999999999</v>
      </c>
      <c r="BR46" s="327">
        <v>1.9792190000000001</v>
      </c>
      <c r="BS46" s="327">
        <v>1.648247</v>
      </c>
      <c r="BT46" s="327">
        <v>1.29497</v>
      </c>
      <c r="BU46" s="327">
        <v>1.0014529999999999</v>
      </c>
      <c r="BV46" s="327">
        <v>0.66338900000000001</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330"/>
      <c r="BF47" s="330"/>
      <c r="BG47" s="330"/>
      <c r="BH47" s="330"/>
      <c r="BI47" s="330"/>
      <c r="BJ47" s="330"/>
      <c r="BK47" s="330"/>
      <c r="BL47" s="330"/>
      <c r="BM47" s="330"/>
      <c r="BN47" s="330"/>
      <c r="BO47" s="330"/>
      <c r="BP47" s="330"/>
      <c r="BQ47" s="330"/>
      <c r="BR47" s="330"/>
      <c r="BS47" s="330"/>
      <c r="BT47" s="330"/>
      <c r="BU47" s="330"/>
      <c r="BV47" s="330"/>
    </row>
    <row r="48" spans="1:74" ht="11.1" customHeight="1" x14ac:dyDescent="0.2">
      <c r="A48" s="57"/>
      <c r="B48" s="65" t="s">
        <v>944</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63"/>
      <c r="BI48" s="63"/>
      <c r="BJ48" s="407"/>
      <c r="BK48" s="63"/>
      <c r="BL48" s="63"/>
      <c r="BM48" s="63"/>
      <c r="BN48" s="63"/>
      <c r="BO48" s="63"/>
      <c r="BP48" s="63"/>
      <c r="BQ48" s="63"/>
      <c r="BR48" s="63"/>
      <c r="BS48" s="63"/>
      <c r="BT48" s="63"/>
      <c r="BU48" s="63"/>
      <c r="BV48" s="407"/>
    </row>
    <row r="49" spans="1:74" ht="11.1" customHeight="1" x14ac:dyDescent="0.2">
      <c r="A49" s="57"/>
      <c r="B49" s="66" t="s">
        <v>121</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407"/>
      <c r="BF49" s="407"/>
      <c r="BG49" s="407"/>
      <c r="BH49" s="407"/>
      <c r="BI49" s="407"/>
      <c r="BJ49" s="407"/>
      <c r="BK49" s="407"/>
      <c r="BL49" s="407"/>
      <c r="BM49" s="407"/>
      <c r="BN49" s="407"/>
      <c r="BO49" s="407"/>
      <c r="BP49" s="407"/>
      <c r="BQ49" s="407"/>
      <c r="BR49" s="407"/>
      <c r="BS49" s="407"/>
      <c r="BT49" s="407"/>
      <c r="BU49" s="407"/>
      <c r="BV49" s="407"/>
    </row>
    <row r="50" spans="1:74" ht="11.1" customHeight="1" x14ac:dyDescent="0.2">
      <c r="A50" s="61" t="s">
        <v>650</v>
      </c>
      <c r="B50" s="175" t="s">
        <v>534</v>
      </c>
      <c r="C50" s="68">
        <v>336.238</v>
      </c>
      <c r="D50" s="68">
        <v>345.274</v>
      </c>
      <c r="E50" s="68">
        <v>354.98700000000002</v>
      </c>
      <c r="F50" s="68">
        <v>365.339</v>
      </c>
      <c r="G50" s="68">
        <v>365.46</v>
      </c>
      <c r="H50" s="68">
        <v>354.30500000000001</v>
      </c>
      <c r="I50" s="68">
        <v>338.73700000000002</v>
      </c>
      <c r="J50" s="68">
        <v>331.07600000000002</v>
      </c>
      <c r="K50" s="68">
        <v>332.15499999999997</v>
      </c>
      <c r="L50" s="68">
        <v>351.71699999999998</v>
      </c>
      <c r="M50" s="68">
        <v>356.72899999999998</v>
      </c>
      <c r="N50" s="68">
        <v>360.86500000000001</v>
      </c>
      <c r="O50" s="68">
        <v>389.21300000000002</v>
      </c>
      <c r="P50" s="68">
        <v>415.31299999999999</v>
      </c>
      <c r="Q50" s="68">
        <v>443.2</v>
      </c>
      <c r="R50" s="68">
        <v>452.71300000000002</v>
      </c>
      <c r="S50" s="68">
        <v>448.96100000000001</v>
      </c>
      <c r="T50" s="68">
        <v>438.81</v>
      </c>
      <c r="U50" s="68">
        <v>424.80900000000003</v>
      </c>
      <c r="V50" s="68">
        <v>425.85300000000001</v>
      </c>
      <c r="W50" s="68">
        <v>429.12900000000002</v>
      </c>
      <c r="X50" s="68">
        <v>455.21300000000002</v>
      </c>
      <c r="Y50" s="68">
        <v>455.99400000000003</v>
      </c>
      <c r="Z50" s="68">
        <v>449.22</v>
      </c>
      <c r="AA50" s="68">
        <v>471.767</v>
      </c>
      <c r="AB50" s="68">
        <v>492.15300000000002</v>
      </c>
      <c r="AC50" s="68">
        <v>504.81099999999998</v>
      </c>
      <c r="AD50" s="68">
        <v>509.32299999999998</v>
      </c>
      <c r="AE50" s="68">
        <v>511.86099999999999</v>
      </c>
      <c r="AF50" s="68">
        <v>500.85700000000003</v>
      </c>
      <c r="AG50" s="68">
        <v>493.45800000000003</v>
      </c>
      <c r="AH50" s="68">
        <v>486.67500000000001</v>
      </c>
      <c r="AI50" s="68">
        <v>471.53699999999998</v>
      </c>
      <c r="AJ50" s="68">
        <v>491.20299999999997</v>
      </c>
      <c r="AK50" s="68">
        <v>490.73399999999998</v>
      </c>
      <c r="AL50" s="68">
        <v>484.62200000000001</v>
      </c>
      <c r="AM50" s="68">
        <v>504.46</v>
      </c>
      <c r="AN50" s="68">
        <v>523.56899999999996</v>
      </c>
      <c r="AO50" s="68">
        <v>537.88400000000001</v>
      </c>
      <c r="AP50" s="68">
        <v>523.83399999999995</v>
      </c>
      <c r="AQ50" s="68">
        <v>516.86800000000005</v>
      </c>
      <c r="AR50" s="68">
        <v>500.41300000000001</v>
      </c>
      <c r="AS50" s="68">
        <v>482.39400000000001</v>
      </c>
      <c r="AT50" s="68">
        <v>459.34199999999998</v>
      </c>
      <c r="AU50" s="68">
        <v>469.05</v>
      </c>
      <c r="AV50" s="68">
        <v>459.06200000000001</v>
      </c>
      <c r="AW50" s="68">
        <v>452.32900000000001</v>
      </c>
      <c r="AX50" s="68">
        <v>421.125</v>
      </c>
      <c r="AY50" s="68">
        <v>419.90199999999999</v>
      </c>
      <c r="AZ50" s="68">
        <v>423.52</v>
      </c>
      <c r="BA50" s="68">
        <v>423.44799999999998</v>
      </c>
      <c r="BB50" s="68">
        <v>435.05700000000002</v>
      </c>
      <c r="BC50" s="68">
        <v>436.584</v>
      </c>
      <c r="BD50" s="68">
        <v>417.29890667000001</v>
      </c>
      <c r="BE50" s="329">
        <v>408.91719999999998</v>
      </c>
      <c r="BF50" s="329">
        <v>405.28030000000001</v>
      </c>
      <c r="BG50" s="329">
        <v>410.0172</v>
      </c>
      <c r="BH50" s="329">
        <v>421.87419999999997</v>
      </c>
      <c r="BI50" s="329">
        <v>422.50439999999998</v>
      </c>
      <c r="BJ50" s="329">
        <v>415.3057</v>
      </c>
      <c r="BK50" s="329">
        <v>428.5471</v>
      </c>
      <c r="BL50" s="329">
        <v>445.70769999999999</v>
      </c>
      <c r="BM50" s="329">
        <v>465.86900000000003</v>
      </c>
      <c r="BN50" s="329">
        <v>472.25560000000002</v>
      </c>
      <c r="BO50" s="329">
        <v>478.07220000000001</v>
      </c>
      <c r="BP50" s="329">
        <v>468.72480000000002</v>
      </c>
      <c r="BQ50" s="329">
        <v>460.17070000000001</v>
      </c>
      <c r="BR50" s="329">
        <v>458.37040000000002</v>
      </c>
      <c r="BS50" s="329">
        <v>461.80329999999998</v>
      </c>
      <c r="BT50" s="329">
        <v>476.30340000000001</v>
      </c>
      <c r="BU50" s="329">
        <v>477.90499999999997</v>
      </c>
      <c r="BV50" s="329">
        <v>470.36669999999998</v>
      </c>
    </row>
    <row r="51" spans="1:74" ht="11.1" customHeight="1" x14ac:dyDescent="0.2">
      <c r="A51" s="638" t="s">
        <v>1194</v>
      </c>
      <c r="B51" s="66" t="s">
        <v>1195</v>
      </c>
      <c r="C51" s="68">
        <v>99.988</v>
      </c>
      <c r="D51" s="68">
        <v>91.941999999999993</v>
      </c>
      <c r="E51" s="68">
        <v>96.174999999999997</v>
      </c>
      <c r="F51" s="68">
        <v>114.907</v>
      </c>
      <c r="G51" s="68">
        <v>140.12200000000001</v>
      </c>
      <c r="H51" s="68">
        <v>163.971</v>
      </c>
      <c r="I51" s="68">
        <v>188.34800000000001</v>
      </c>
      <c r="J51" s="68">
        <v>206.17699999999999</v>
      </c>
      <c r="K51" s="68">
        <v>211.31</v>
      </c>
      <c r="L51" s="68">
        <v>206.10499999999999</v>
      </c>
      <c r="M51" s="68">
        <v>191.511</v>
      </c>
      <c r="N51" s="68">
        <v>173.767</v>
      </c>
      <c r="O51" s="68">
        <v>152.21700000000001</v>
      </c>
      <c r="P51" s="68">
        <v>132.1</v>
      </c>
      <c r="Q51" s="68">
        <v>138.29499999999999</v>
      </c>
      <c r="R51" s="68">
        <v>157.63300000000001</v>
      </c>
      <c r="S51" s="68">
        <v>177.929</v>
      </c>
      <c r="T51" s="68">
        <v>193.309</v>
      </c>
      <c r="U51" s="68">
        <v>206.089</v>
      </c>
      <c r="V51" s="68">
        <v>221.09399999999999</v>
      </c>
      <c r="W51" s="68">
        <v>225.554</v>
      </c>
      <c r="X51" s="68">
        <v>224.74700000000001</v>
      </c>
      <c r="Y51" s="68">
        <v>214.11199999999999</v>
      </c>
      <c r="Z51" s="68">
        <v>194.49100000000001</v>
      </c>
      <c r="AA51" s="68">
        <v>164.14</v>
      </c>
      <c r="AB51" s="68">
        <v>147.08500000000001</v>
      </c>
      <c r="AC51" s="68">
        <v>152.489</v>
      </c>
      <c r="AD51" s="68">
        <v>167.94900000000001</v>
      </c>
      <c r="AE51" s="68">
        <v>184.971</v>
      </c>
      <c r="AF51" s="68">
        <v>209.87799999999999</v>
      </c>
      <c r="AG51" s="68">
        <v>228.77</v>
      </c>
      <c r="AH51" s="68">
        <v>247.136</v>
      </c>
      <c r="AI51" s="68">
        <v>250.833</v>
      </c>
      <c r="AJ51" s="68">
        <v>242.93700000000001</v>
      </c>
      <c r="AK51" s="68">
        <v>232.63399999999999</v>
      </c>
      <c r="AL51" s="68">
        <v>200.19499999999999</v>
      </c>
      <c r="AM51" s="68">
        <v>165.41200000000001</v>
      </c>
      <c r="AN51" s="68">
        <v>153.881</v>
      </c>
      <c r="AO51" s="68">
        <v>148.078</v>
      </c>
      <c r="AP51" s="68">
        <v>153.93600000000001</v>
      </c>
      <c r="AQ51" s="68">
        <v>170.786</v>
      </c>
      <c r="AR51" s="68">
        <v>190.59</v>
      </c>
      <c r="AS51" s="68">
        <v>206.947</v>
      </c>
      <c r="AT51" s="68">
        <v>230.697</v>
      </c>
      <c r="AU51" s="68">
        <v>229.745</v>
      </c>
      <c r="AV51" s="68">
        <v>231.774</v>
      </c>
      <c r="AW51" s="68">
        <v>217.41</v>
      </c>
      <c r="AX51" s="68">
        <v>190.904</v>
      </c>
      <c r="AY51" s="68">
        <v>156.721</v>
      </c>
      <c r="AZ51" s="68">
        <v>141.608</v>
      </c>
      <c r="BA51" s="68">
        <v>139.28200000000001</v>
      </c>
      <c r="BB51" s="68">
        <v>145.374</v>
      </c>
      <c r="BC51" s="68">
        <v>165.696</v>
      </c>
      <c r="BD51" s="68">
        <v>187.90518048000001</v>
      </c>
      <c r="BE51" s="329">
        <v>205.69659999999999</v>
      </c>
      <c r="BF51" s="329">
        <v>225.82839999999999</v>
      </c>
      <c r="BG51" s="329">
        <v>232.60640000000001</v>
      </c>
      <c r="BH51" s="329">
        <v>227.00360000000001</v>
      </c>
      <c r="BI51" s="329">
        <v>212.08949999999999</v>
      </c>
      <c r="BJ51" s="329">
        <v>183.6241</v>
      </c>
      <c r="BK51" s="329">
        <v>162.322</v>
      </c>
      <c r="BL51" s="329">
        <v>150.19640000000001</v>
      </c>
      <c r="BM51" s="329">
        <v>153.15170000000001</v>
      </c>
      <c r="BN51" s="329">
        <v>168.74449999999999</v>
      </c>
      <c r="BO51" s="329">
        <v>187.59559999999999</v>
      </c>
      <c r="BP51" s="329">
        <v>205.16460000000001</v>
      </c>
      <c r="BQ51" s="329">
        <v>221.67580000000001</v>
      </c>
      <c r="BR51" s="329">
        <v>239.53890000000001</v>
      </c>
      <c r="BS51" s="329">
        <v>245.44730000000001</v>
      </c>
      <c r="BT51" s="329">
        <v>239.55590000000001</v>
      </c>
      <c r="BU51" s="329">
        <v>226.1848</v>
      </c>
      <c r="BV51" s="329">
        <v>199.88140000000001</v>
      </c>
    </row>
    <row r="52" spans="1:74" ht="11.1" customHeight="1" x14ac:dyDescent="0.2">
      <c r="A52" s="61" t="s">
        <v>945</v>
      </c>
      <c r="B52" s="175" t="s">
        <v>530</v>
      </c>
      <c r="C52" s="68">
        <v>83.852999999999994</v>
      </c>
      <c r="D52" s="68">
        <v>89.489000000000004</v>
      </c>
      <c r="E52" s="68">
        <v>91.929000000000002</v>
      </c>
      <c r="F52" s="68">
        <v>94.917000000000002</v>
      </c>
      <c r="G52" s="68">
        <v>92.875</v>
      </c>
      <c r="H52" s="68">
        <v>87.566000000000003</v>
      </c>
      <c r="I52" s="68">
        <v>84.798000000000002</v>
      </c>
      <c r="J52" s="68">
        <v>82.884</v>
      </c>
      <c r="K52" s="68">
        <v>84.289000000000001</v>
      </c>
      <c r="L52" s="68">
        <v>90.302000000000007</v>
      </c>
      <c r="M52" s="68">
        <v>85.494</v>
      </c>
      <c r="N52" s="68">
        <v>78.344999999999999</v>
      </c>
      <c r="O52" s="68">
        <v>85.444000000000003</v>
      </c>
      <c r="P52" s="68">
        <v>85.265000000000001</v>
      </c>
      <c r="Q52" s="68">
        <v>85.012</v>
      </c>
      <c r="R52" s="68">
        <v>86.245000000000005</v>
      </c>
      <c r="S52" s="68">
        <v>84.100999999999999</v>
      </c>
      <c r="T52" s="68">
        <v>86.29</v>
      </c>
      <c r="U52" s="68">
        <v>89.513000000000005</v>
      </c>
      <c r="V52" s="68">
        <v>88.58</v>
      </c>
      <c r="W52" s="68">
        <v>88.950999999999993</v>
      </c>
      <c r="X52" s="68">
        <v>87.275999999999996</v>
      </c>
      <c r="Y52" s="68">
        <v>86.111999999999995</v>
      </c>
      <c r="Z52" s="68">
        <v>82.861000000000004</v>
      </c>
      <c r="AA52" s="68">
        <v>88.222999999999999</v>
      </c>
      <c r="AB52" s="68">
        <v>89.623999999999995</v>
      </c>
      <c r="AC52" s="68">
        <v>91.641999999999996</v>
      </c>
      <c r="AD52" s="68">
        <v>90.423000000000002</v>
      </c>
      <c r="AE52" s="68">
        <v>90.254999999999995</v>
      </c>
      <c r="AF52" s="68">
        <v>86.798000000000002</v>
      </c>
      <c r="AG52" s="68">
        <v>88.313999999999993</v>
      </c>
      <c r="AH52" s="68">
        <v>84.325999999999993</v>
      </c>
      <c r="AI52" s="68">
        <v>83.522000000000006</v>
      </c>
      <c r="AJ52" s="68">
        <v>85.605000000000004</v>
      </c>
      <c r="AK52" s="68">
        <v>82.849000000000004</v>
      </c>
      <c r="AL52" s="68">
        <v>80.323999999999998</v>
      </c>
      <c r="AM52" s="68">
        <v>87.762</v>
      </c>
      <c r="AN52" s="68">
        <v>88.257000000000005</v>
      </c>
      <c r="AO52" s="68">
        <v>89.337999999999994</v>
      </c>
      <c r="AP52" s="68">
        <v>90.441999999999993</v>
      </c>
      <c r="AQ52" s="68">
        <v>93.231999999999999</v>
      </c>
      <c r="AR52" s="68">
        <v>88.673000000000002</v>
      </c>
      <c r="AS52" s="68">
        <v>87.938000000000002</v>
      </c>
      <c r="AT52" s="68">
        <v>88.864000000000004</v>
      </c>
      <c r="AU52" s="68">
        <v>89.171999999999997</v>
      </c>
      <c r="AV52" s="68">
        <v>88.591999999999999</v>
      </c>
      <c r="AW52" s="68">
        <v>86.102000000000004</v>
      </c>
      <c r="AX52" s="68">
        <v>86.26</v>
      </c>
      <c r="AY52" s="68">
        <v>89.617999999999995</v>
      </c>
      <c r="AZ52" s="68">
        <v>90.343999999999994</v>
      </c>
      <c r="BA52" s="68">
        <v>98.323999999999998</v>
      </c>
      <c r="BB52" s="68">
        <v>94.298000000000002</v>
      </c>
      <c r="BC52" s="68">
        <v>92.793999999999997</v>
      </c>
      <c r="BD52" s="68">
        <v>92.175781999999998</v>
      </c>
      <c r="BE52" s="329">
        <v>89.038920000000005</v>
      </c>
      <c r="BF52" s="329">
        <v>86.887900000000002</v>
      </c>
      <c r="BG52" s="329">
        <v>87.194360000000003</v>
      </c>
      <c r="BH52" s="329">
        <v>89.127049999999997</v>
      </c>
      <c r="BI52" s="329">
        <v>86.299890000000005</v>
      </c>
      <c r="BJ52" s="329">
        <v>80.062119999999993</v>
      </c>
      <c r="BK52" s="329">
        <v>86.526439999999994</v>
      </c>
      <c r="BL52" s="329">
        <v>88.571190000000001</v>
      </c>
      <c r="BM52" s="329">
        <v>90.592389999999995</v>
      </c>
      <c r="BN52" s="329">
        <v>91.941800000000001</v>
      </c>
      <c r="BO52" s="329">
        <v>89.846100000000007</v>
      </c>
      <c r="BP52" s="329">
        <v>89.123760000000004</v>
      </c>
      <c r="BQ52" s="329">
        <v>87.560779999999994</v>
      </c>
      <c r="BR52" s="329">
        <v>86.359970000000004</v>
      </c>
      <c r="BS52" s="329">
        <v>87.238759999999999</v>
      </c>
      <c r="BT52" s="329">
        <v>89.426720000000003</v>
      </c>
      <c r="BU52" s="329">
        <v>86.377430000000004</v>
      </c>
      <c r="BV52" s="329">
        <v>80.186049999999994</v>
      </c>
    </row>
    <row r="53" spans="1:74" ht="11.1" customHeight="1" x14ac:dyDescent="0.2">
      <c r="A53" s="61" t="s">
        <v>947</v>
      </c>
      <c r="B53" s="175" t="s">
        <v>535</v>
      </c>
      <c r="C53" s="68">
        <v>22.26031</v>
      </c>
      <c r="D53" s="68">
        <v>22.374466999999999</v>
      </c>
      <c r="E53" s="68">
        <v>22.736187999999999</v>
      </c>
      <c r="F53" s="68">
        <v>22.512861999999998</v>
      </c>
      <c r="G53" s="68">
        <v>23.328914000000001</v>
      </c>
      <c r="H53" s="68">
        <v>23.345309</v>
      </c>
      <c r="I53" s="68">
        <v>23.716125000000002</v>
      </c>
      <c r="J53" s="68">
        <v>22.079522999999998</v>
      </c>
      <c r="K53" s="68">
        <v>22.434284999999999</v>
      </c>
      <c r="L53" s="68">
        <v>21.314520000000002</v>
      </c>
      <c r="M53" s="68">
        <v>21.125221</v>
      </c>
      <c r="N53" s="68">
        <v>23.344618000000001</v>
      </c>
      <c r="O53" s="68">
        <v>26.299446</v>
      </c>
      <c r="P53" s="68">
        <v>27.136513000000001</v>
      </c>
      <c r="Q53" s="68">
        <v>26.964020999999999</v>
      </c>
      <c r="R53" s="68">
        <v>26.456634000000001</v>
      </c>
      <c r="S53" s="68">
        <v>25.890257999999999</v>
      </c>
      <c r="T53" s="68">
        <v>25.237791000000001</v>
      </c>
      <c r="U53" s="68">
        <v>25.451651999999999</v>
      </c>
      <c r="V53" s="68">
        <v>24.703033999999999</v>
      </c>
      <c r="W53" s="68">
        <v>23.897480999999999</v>
      </c>
      <c r="X53" s="68">
        <v>23.918685</v>
      </c>
      <c r="Y53" s="68">
        <v>25.637969999999999</v>
      </c>
      <c r="Z53" s="68">
        <v>27.146298000000002</v>
      </c>
      <c r="AA53" s="68">
        <v>29.178362</v>
      </c>
      <c r="AB53" s="68">
        <v>29.582032999999999</v>
      </c>
      <c r="AC53" s="68">
        <v>29.062559</v>
      </c>
      <c r="AD53" s="68">
        <v>28.027403</v>
      </c>
      <c r="AE53" s="68">
        <v>27.244702</v>
      </c>
      <c r="AF53" s="68">
        <v>27.852004000000001</v>
      </c>
      <c r="AG53" s="68">
        <v>28.039527</v>
      </c>
      <c r="AH53" s="68">
        <v>27.736173000000001</v>
      </c>
      <c r="AI53" s="68">
        <v>27.389913</v>
      </c>
      <c r="AJ53" s="68">
        <v>26.923871999999999</v>
      </c>
      <c r="AK53" s="68">
        <v>26.972242000000001</v>
      </c>
      <c r="AL53" s="68">
        <v>29.007739999999998</v>
      </c>
      <c r="AM53" s="68">
        <v>31.484808999999998</v>
      </c>
      <c r="AN53" s="68">
        <v>31.654178000000002</v>
      </c>
      <c r="AO53" s="68">
        <v>32.584090000000003</v>
      </c>
      <c r="AP53" s="68">
        <v>31.991230000000002</v>
      </c>
      <c r="AQ53" s="68">
        <v>30.287790999999999</v>
      </c>
      <c r="AR53" s="68">
        <v>29.335345</v>
      </c>
      <c r="AS53" s="68">
        <v>29.109545000000001</v>
      </c>
      <c r="AT53" s="68">
        <v>29.432528000000001</v>
      </c>
      <c r="AU53" s="68">
        <v>28.332001999999999</v>
      </c>
      <c r="AV53" s="68">
        <v>28.254933000000001</v>
      </c>
      <c r="AW53" s="68">
        <v>29.718941999999998</v>
      </c>
      <c r="AX53" s="68">
        <v>30.071641</v>
      </c>
      <c r="AY53" s="68">
        <v>31.467732999999999</v>
      </c>
      <c r="AZ53" s="68">
        <v>31.738505</v>
      </c>
      <c r="BA53" s="68">
        <v>30.525881999999999</v>
      </c>
      <c r="BB53" s="68">
        <v>30.412901999999999</v>
      </c>
      <c r="BC53" s="68">
        <v>29.461893799999999</v>
      </c>
      <c r="BD53" s="68">
        <v>29.521667467</v>
      </c>
      <c r="BE53" s="329">
        <v>29.262979999999999</v>
      </c>
      <c r="BF53" s="329">
        <v>28.743040000000001</v>
      </c>
      <c r="BG53" s="329">
        <v>28.78829</v>
      </c>
      <c r="BH53" s="329">
        <v>28.210339999999999</v>
      </c>
      <c r="BI53" s="329">
        <v>28.73621</v>
      </c>
      <c r="BJ53" s="329">
        <v>29.43544</v>
      </c>
      <c r="BK53" s="329">
        <v>31.123470000000001</v>
      </c>
      <c r="BL53" s="329">
        <v>31.255590000000002</v>
      </c>
      <c r="BM53" s="329">
        <v>31.175689999999999</v>
      </c>
      <c r="BN53" s="329">
        <v>30.73678</v>
      </c>
      <c r="BO53" s="329">
        <v>30.47363</v>
      </c>
      <c r="BP53" s="329">
        <v>30.172280000000001</v>
      </c>
      <c r="BQ53" s="329">
        <v>29.919080000000001</v>
      </c>
      <c r="BR53" s="329">
        <v>29.399660000000001</v>
      </c>
      <c r="BS53" s="329">
        <v>29.443860000000001</v>
      </c>
      <c r="BT53" s="329">
        <v>28.862500000000001</v>
      </c>
      <c r="BU53" s="329">
        <v>29.38551</v>
      </c>
      <c r="BV53" s="329">
        <v>30.086269999999999</v>
      </c>
    </row>
    <row r="54" spans="1:74" ht="11.1" customHeight="1" x14ac:dyDescent="0.2">
      <c r="A54" s="61" t="s">
        <v>624</v>
      </c>
      <c r="B54" s="175" t="s">
        <v>536</v>
      </c>
      <c r="C54" s="68">
        <v>235.85499999999999</v>
      </c>
      <c r="D54" s="68">
        <v>229.499</v>
      </c>
      <c r="E54" s="68">
        <v>221.61199999999999</v>
      </c>
      <c r="F54" s="68">
        <v>216.76</v>
      </c>
      <c r="G54" s="68">
        <v>218.15199999999999</v>
      </c>
      <c r="H54" s="68">
        <v>219.25200000000001</v>
      </c>
      <c r="I54" s="68">
        <v>217.56100000000001</v>
      </c>
      <c r="J54" s="68">
        <v>212.14500000000001</v>
      </c>
      <c r="K54" s="68">
        <v>212.45099999999999</v>
      </c>
      <c r="L54" s="68">
        <v>203.673</v>
      </c>
      <c r="M54" s="68">
        <v>219.55500000000001</v>
      </c>
      <c r="N54" s="68">
        <v>240.36799999999999</v>
      </c>
      <c r="O54" s="68">
        <v>243.977</v>
      </c>
      <c r="P54" s="68">
        <v>241.34800000000001</v>
      </c>
      <c r="Q54" s="68">
        <v>232.93100000000001</v>
      </c>
      <c r="R54" s="68">
        <v>228.58099999999999</v>
      </c>
      <c r="S54" s="68">
        <v>222.584</v>
      </c>
      <c r="T54" s="68">
        <v>221.09899999999999</v>
      </c>
      <c r="U54" s="68">
        <v>217.71899999999999</v>
      </c>
      <c r="V54" s="68">
        <v>218.255</v>
      </c>
      <c r="W54" s="68">
        <v>225.21600000000001</v>
      </c>
      <c r="X54" s="68">
        <v>217.35599999999999</v>
      </c>
      <c r="Y54" s="68">
        <v>222.93700000000001</v>
      </c>
      <c r="Z54" s="68">
        <v>235.465</v>
      </c>
      <c r="AA54" s="68">
        <v>261.64800000000002</v>
      </c>
      <c r="AB54" s="68">
        <v>256.21899999999999</v>
      </c>
      <c r="AC54" s="68">
        <v>243.71600000000001</v>
      </c>
      <c r="AD54" s="68">
        <v>243.47900000000001</v>
      </c>
      <c r="AE54" s="68">
        <v>243.40899999999999</v>
      </c>
      <c r="AF54" s="68">
        <v>242.66200000000001</v>
      </c>
      <c r="AG54" s="68">
        <v>240.93199999999999</v>
      </c>
      <c r="AH54" s="68">
        <v>230.411</v>
      </c>
      <c r="AI54" s="68">
        <v>227.697</v>
      </c>
      <c r="AJ54" s="68">
        <v>225.59399999999999</v>
      </c>
      <c r="AK54" s="68">
        <v>233.84200000000001</v>
      </c>
      <c r="AL54" s="68">
        <v>238.58699999999999</v>
      </c>
      <c r="AM54" s="68">
        <v>260.04700000000003</v>
      </c>
      <c r="AN54" s="68">
        <v>253.11799999999999</v>
      </c>
      <c r="AO54" s="68">
        <v>238.953</v>
      </c>
      <c r="AP54" s="68">
        <v>243.715</v>
      </c>
      <c r="AQ54" s="68">
        <v>242.12100000000001</v>
      </c>
      <c r="AR54" s="68">
        <v>237.94300000000001</v>
      </c>
      <c r="AS54" s="68">
        <v>233.05699999999999</v>
      </c>
      <c r="AT54" s="68">
        <v>226.19200000000001</v>
      </c>
      <c r="AU54" s="68">
        <v>223.809</v>
      </c>
      <c r="AV54" s="68">
        <v>216.93700000000001</v>
      </c>
      <c r="AW54" s="68">
        <v>224.596</v>
      </c>
      <c r="AX54" s="68">
        <v>236.749</v>
      </c>
      <c r="AY54" s="68">
        <v>247.94800000000001</v>
      </c>
      <c r="AZ54" s="68">
        <v>252.56700000000001</v>
      </c>
      <c r="BA54" s="68">
        <v>239.62899999999999</v>
      </c>
      <c r="BB54" s="68">
        <v>239.864</v>
      </c>
      <c r="BC54" s="68">
        <v>239.03399999999999</v>
      </c>
      <c r="BD54" s="68">
        <v>239.60954179999999</v>
      </c>
      <c r="BE54" s="329">
        <v>236.7073</v>
      </c>
      <c r="BF54" s="329">
        <v>230.8527</v>
      </c>
      <c r="BG54" s="329">
        <v>229.60730000000001</v>
      </c>
      <c r="BH54" s="329">
        <v>222.93960000000001</v>
      </c>
      <c r="BI54" s="329">
        <v>227.77760000000001</v>
      </c>
      <c r="BJ54" s="329">
        <v>240.38220000000001</v>
      </c>
      <c r="BK54" s="329">
        <v>251.251</v>
      </c>
      <c r="BL54" s="329">
        <v>250.10339999999999</v>
      </c>
      <c r="BM54" s="329">
        <v>243.35069999999999</v>
      </c>
      <c r="BN54" s="329">
        <v>238.5976</v>
      </c>
      <c r="BO54" s="329">
        <v>238.50360000000001</v>
      </c>
      <c r="BP54" s="329">
        <v>239.83619999999999</v>
      </c>
      <c r="BQ54" s="329">
        <v>239.32589999999999</v>
      </c>
      <c r="BR54" s="329">
        <v>234.8672</v>
      </c>
      <c r="BS54" s="329">
        <v>234.46340000000001</v>
      </c>
      <c r="BT54" s="329">
        <v>228.43109999999999</v>
      </c>
      <c r="BU54" s="329">
        <v>236.42959999999999</v>
      </c>
      <c r="BV54" s="329">
        <v>246.94649999999999</v>
      </c>
    </row>
    <row r="55" spans="1:74" ht="11.1" customHeight="1" x14ac:dyDescent="0.2">
      <c r="A55" s="61" t="s">
        <v>625</v>
      </c>
      <c r="B55" s="175" t="s">
        <v>537</v>
      </c>
      <c r="C55" s="68">
        <v>39.395000000000003</v>
      </c>
      <c r="D55" s="68">
        <v>37.718000000000004</v>
      </c>
      <c r="E55" s="68">
        <v>34.372</v>
      </c>
      <c r="F55" s="68">
        <v>31.138000000000002</v>
      </c>
      <c r="G55" s="68">
        <v>31.484999999999999</v>
      </c>
      <c r="H55" s="68">
        <v>28.785</v>
      </c>
      <c r="I55" s="68">
        <v>28.864000000000001</v>
      </c>
      <c r="J55" s="68">
        <v>27.721</v>
      </c>
      <c r="K55" s="68">
        <v>28.353999999999999</v>
      </c>
      <c r="L55" s="68">
        <v>27.798999999999999</v>
      </c>
      <c r="M55" s="68">
        <v>29.72</v>
      </c>
      <c r="N55" s="68">
        <v>31.236000000000001</v>
      </c>
      <c r="O55" s="68">
        <v>30.54</v>
      </c>
      <c r="P55" s="68">
        <v>30.423999999999999</v>
      </c>
      <c r="Q55" s="68">
        <v>26.725000000000001</v>
      </c>
      <c r="R55" s="68">
        <v>25.096</v>
      </c>
      <c r="S55" s="68">
        <v>26.062000000000001</v>
      </c>
      <c r="T55" s="68">
        <v>25.212</v>
      </c>
      <c r="U55" s="68">
        <v>24.056000000000001</v>
      </c>
      <c r="V55" s="68">
        <v>26.03</v>
      </c>
      <c r="W55" s="68">
        <v>29.026</v>
      </c>
      <c r="X55" s="68">
        <v>27.698</v>
      </c>
      <c r="Y55" s="68">
        <v>27.754000000000001</v>
      </c>
      <c r="Z55" s="68">
        <v>28.594999999999999</v>
      </c>
      <c r="AA55" s="68">
        <v>26.513000000000002</v>
      </c>
      <c r="AB55" s="68">
        <v>26.896999999999998</v>
      </c>
      <c r="AC55" s="68">
        <v>26.262</v>
      </c>
      <c r="AD55" s="68">
        <v>24.664999999999999</v>
      </c>
      <c r="AE55" s="68">
        <v>23.375</v>
      </c>
      <c r="AF55" s="68">
        <v>24.655999999999999</v>
      </c>
      <c r="AG55" s="68">
        <v>24.445</v>
      </c>
      <c r="AH55" s="68">
        <v>25.552</v>
      </c>
      <c r="AI55" s="68">
        <v>24.803000000000001</v>
      </c>
      <c r="AJ55" s="68">
        <v>25.751999999999999</v>
      </c>
      <c r="AK55" s="68">
        <v>26.134</v>
      </c>
      <c r="AL55" s="68">
        <v>28.382999999999999</v>
      </c>
      <c r="AM55" s="68">
        <v>28.495999999999999</v>
      </c>
      <c r="AN55" s="68">
        <v>25.727</v>
      </c>
      <c r="AO55" s="68">
        <v>21.728000000000002</v>
      </c>
      <c r="AP55" s="68">
        <v>21.827999999999999</v>
      </c>
      <c r="AQ55" s="68">
        <v>21.983000000000001</v>
      </c>
      <c r="AR55" s="68">
        <v>22.48</v>
      </c>
      <c r="AS55" s="68">
        <v>23.157</v>
      </c>
      <c r="AT55" s="68">
        <v>24.584</v>
      </c>
      <c r="AU55" s="68">
        <v>21.765000000000001</v>
      </c>
      <c r="AV55" s="68">
        <v>23.154</v>
      </c>
      <c r="AW55" s="68">
        <v>23.594999999999999</v>
      </c>
      <c r="AX55" s="68">
        <v>24.640999999999998</v>
      </c>
      <c r="AY55" s="68">
        <v>25.23</v>
      </c>
      <c r="AZ55" s="68">
        <v>24.986000000000001</v>
      </c>
      <c r="BA55" s="68">
        <v>23.129000000000001</v>
      </c>
      <c r="BB55" s="68">
        <v>22.808</v>
      </c>
      <c r="BC55" s="68">
        <v>23.847999999999999</v>
      </c>
      <c r="BD55" s="68">
        <v>23.406168000000001</v>
      </c>
      <c r="BE55" s="329">
        <v>23.636289999999999</v>
      </c>
      <c r="BF55" s="329">
        <v>24.104620000000001</v>
      </c>
      <c r="BG55" s="329">
        <v>24.18036</v>
      </c>
      <c r="BH55" s="329">
        <v>23.588010000000001</v>
      </c>
      <c r="BI55" s="329">
        <v>27.660509999999999</v>
      </c>
      <c r="BJ55" s="329">
        <v>27.472359999999998</v>
      </c>
      <c r="BK55" s="329">
        <v>27.801500000000001</v>
      </c>
      <c r="BL55" s="329">
        <v>28.203939999999999</v>
      </c>
      <c r="BM55" s="329">
        <v>25.240200000000002</v>
      </c>
      <c r="BN55" s="329">
        <v>22.71238</v>
      </c>
      <c r="BO55" s="329">
        <v>23.901240000000001</v>
      </c>
      <c r="BP55" s="329">
        <v>24.109400000000001</v>
      </c>
      <c r="BQ55" s="329">
        <v>24.005600000000001</v>
      </c>
      <c r="BR55" s="329">
        <v>24.553740000000001</v>
      </c>
      <c r="BS55" s="329">
        <v>24.83268</v>
      </c>
      <c r="BT55" s="329">
        <v>24.307189999999999</v>
      </c>
      <c r="BU55" s="329">
        <v>24.990950000000002</v>
      </c>
      <c r="BV55" s="329">
        <v>25.485939999999999</v>
      </c>
    </row>
    <row r="56" spans="1:74" ht="11.1" customHeight="1" x14ac:dyDescent="0.2">
      <c r="A56" s="61" t="s">
        <v>626</v>
      </c>
      <c r="B56" s="175" t="s">
        <v>873</v>
      </c>
      <c r="C56" s="68">
        <v>196.46</v>
      </c>
      <c r="D56" s="68">
        <v>191.78100000000001</v>
      </c>
      <c r="E56" s="68">
        <v>187.24</v>
      </c>
      <c r="F56" s="68">
        <v>185.62200000000001</v>
      </c>
      <c r="G56" s="68">
        <v>186.667</v>
      </c>
      <c r="H56" s="68">
        <v>190.46700000000001</v>
      </c>
      <c r="I56" s="68">
        <v>188.697</v>
      </c>
      <c r="J56" s="68">
        <v>184.42400000000001</v>
      </c>
      <c r="K56" s="68">
        <v>184.09700000000001</v>
      </c>
      <c r="L56" s="68">
        <v>175.874</v>
      </c>
      <c r="M56" s="68">
        <v>189.83500000000001</v>
      </c>
      <c r="N56" s="68">
        <v>209.13200000000001</v>
      </c>
      <c r="O56" s="68">
        <v>213.43700000000001</v>
      </c>
      <c r="P56" s="68">
        <v>210.92400000000001</v>
      </c>
      <c r="Q56" s="68">
        <v>206.20599999999999</v>
      </c>
      <c r="R56" s="68">
        <v>203.48500000000001</v>
      </c>
      <c r="S56" s="68">
        <v>196.52199999999999</v>
      </c>
      <c r="T56" s="68">
        <v>195.887</v>
      </c>
      <c r="U56" s="68">
        <v>193.66300000000001</v>
      </c>
      <c r="V56" s="68">
        <v>192.22499999999999</v>
      </c>
      <c r="W56" s="68">
        <v>196.19</v>
      </c>
      <c r="X56" s="68">
        <v>189.65799999999999</v>
      </c>
      <c r="Y56" s="68">
        <v>195.18299999999999</v>
      </c>
      <c r="Z56" s="68">
        <v>206.87</v>
      </c>
      <c r="AA56" s="68">
        <v>235.13499999999999</v>
      </c>
      <c r="AB56" s="68">
        <v>229.322</v>
      </c>
      <c r="AC56" s="68">
        <v>217.45400000000001</v>
      </c>
      <c r="AD56" s="68">
        <v>218.81399999999999</v>
      </c>
      <c r="AE56" s="68">
        <v>220.03399999999999</v>
      </c>
      <c r="AF56" s="68">
        <v>218.006</v>
      </c>
      <c r="AG56" s="68">
        <v>216.48699999999999</v>
      </c>
      <c r="AH56" s="68">
        <v>204.85900000000001</v>
      </c>
      <c r="AI56" s="68">
        <v>202.89400000000001</v>
      </c>
      <c r="AJ56" s="68">
        <v>199.84200000000001</v>
      </c>
      <c r="AK56" s="68">
        <v>207.708</v>
      </c>
      <c r="AL56" s="68">
        <v>210.20400000000001</v>
      </c>
      <c r="AM56" s="68">
        <v>231.55099999999999</v>
      </c>
      <c r="AN56" s="68">
        <v>227.39099999999999</v>
      </c>
      <c r="AO56" s="68">
        <v>217.22499999999999</v>
      </c>
      <c r="AP56" s="68">
        <v>221.887</v>
      </c>
      <c r="AQ56" s="68">
        <v>220.13800000000001</v>
      </c>
      <c r="AR56" s="68">
        <v>215.46299999999999</v>
      </c>
      <c r="AS56" s="68">
        <v>209.9</v>
      </c>
      <c r="AT56" s="68">
        <v>201.608</v>
      </c>
      <c r="AU56" s="68">
        <v>202.04400000000001</v>
      </c>
      <c r="AV56" s="68">
        <v>193.78299999999999</v>
      </c>
      <c r="AW56" s="68">
        <v>201.001</v>
      </c>
      <c r="AX56" s="68">
        <v>212.108</v>
      </c>
      <c r="AY56" s="68">
        <v>222.71799999999999</v>
      </c>
      <c r="AZ56" s="68">
        <v>227.58099999999999</v>
      </c>
      <c r="BA56" s="68">
        <v>216.5</v>
      </c>
      <c r="BB56" s="68">
        <v>217.05600000000001</v>
      </c>
      <c r="BC56" s="68">
        <v>215.185</v>
      </c>
      <c r="BD56" s="68">
        <v>216.20244</v>
      </c>
      <c r="BE56" s="329">
        <v>213.071</v>
      </c>
      <c r="BF56" s="329">
        <v>206.74809999999999</v>
      </c>
      <c r="BG56" s="329">
        <v>205.42699999999999</v>
      </c>
      <c r="BH56" s="329">
        <v>199.35159999999999</v>
      </c>
      <c r="BI56" s="329">
        <v>200.11709999999999</v>
      </c>
      <c r="BJ56" s="329">
        <v>212.90989999999999</v>
      </c>
      <c r="BK56" s="329">
        <v>223.4495</v>
      </c>
      <c r="BL56" s="329">
        <v>221.89940000000001</v>
      </c>
      <c r="BM56" s="329">
        <v>218.1105</v>
      </c>
      <c r="BN56" s="329">
        <v>215.8852</v>
      </c>
      <c r="BO56" s="329">
        <v>214.60239999999999</v>
      </c>
      <c r="BP56" s="329">
        <v>215.7268</v>
      </c>
      <c r="BQ56" s="329">
        <v>215.3203</v>
      </c>
      <c r="BR56" s="329">
        <v>210.3134</v>
      </c>
      <c r="BS56" s="329">
        <v>209.63069999999999</v>
      </c>
      <c r="BT56" s="329">
        <v>204.12389999999999</v>
      </c>
      <c r="BU56" s="329">
        <v>211.43870000000001</v>
      </c>
      <c r="BV56" s="329">
        <v>221.4605</v>
      </c>
    </row>
    <row r="57" spans="1:74" ht="11.1" customHeight="1" x14ac:dyDescent="0.2">
      <c r="A57" s="61" t="s">
        <v>651</v>
      </c>
      <c r="B57" s="175" t="s">
        <v>520</v>
      </c>
      <c r="C57" s="68">
        <v>37.835000000000001</v>
      </c>
      <c r="D57" s="68">
        <v>38.392000000000003</v>
      </c>
      <c r="E57" s="68">
        <v>36.445</v>
      </c>
      <c r="F57" s="68">
        <v>38.634</v>
      </c>
      <c r="G57" s="68">
        <v>39.036000000000001</v>
      </c>
      <c r="H57" s="68">
        <v>37.073999999999998</v>
      </c>
      <c r="I57" s="68">
        <v>35.74</v>
      </c>
      <c r="J57" s="68">
        <v>35.841000000000001</v>
      </c>
      <c r="K57" s="68">
        <v>39.793999999999997</v>
      </c>
      <c r="L57" s="68">
        <v>36.457000000000001</v>
      </c>
      <c r="M57" s="68">
        <v>35.979999999999997</v>
      </c>
      <c r="N57" s="68">
        <v>38.274000000000001</v>
      </c>
      <c r="O57" s="68">
        <v>39.189</v>
      </c>
      <c r="P57" s="68">
        <v>39.588000000000001</v>
      </c>
      <c r="Q57" s="68">
        <v>38.296999999999997</v>
      </c>
      <c r="R57" s="68">
        <v>38.44</v>
      </c>
      <c r="S57" s="68">
        <v>42.454000000000001</v>
      </c>
      <c r="T57" s="68">
        <v>43.756</v>
      </c>
      <c r="U57" s="68">
        <v>43.689</v>
      </c>
      <c r="V57" s="68">
        <v>42.993000000000002</v>
      </c>
      <c r="W57" s="68">
        <v>40.472999999999999</v>
      </c>
      <c r="X57" s="68">
        <v>37.491999999999997</v>
      </c>
      <c r="Y57" s="68">
        <v>38.107999999999997</v>
      </c>
      <c r="Z57" s="68">
        <v>40.39</v>
      </c>
      <c r="AA57" s="68">
        <v>42.901000000000003</v>
      </c>
      <c r="AB57" s="68">
        <v>42.591999999999999</v>
      </c>
      <c r="AC57" s="68">
        <v>44.344000000000001</v>
      </c>
      <c r="AD57" s="68">
        <v>43.857999999999997</v>
      </c>
      <c r="AE57" s="68">
        <v>44.661000000000001</v>
      </c>
      <c r="AF57" s="68">
        <v>40.659999999999997</v>
      </c>
      <c r="AG57" s="68">
        <v>42.113</v>
      </c>
      <c r="AH57" s="68">
        <v>42.768999999999998</v>
      </c>
      <c r="AI57" s="68">
        <v>44.890999999999998</v>
      </c>
      <c r="AJ57" s="68">
        <v>44.86</v>
      </c>
      <c r="AK57" s="68">
        <v>44.969000000000001</v>
      </c>
      <c r="AL57" s="68">
        <v>43.01</v>
      </c>
      <c r="AM57" s="68">
        <v>42.4</v>
      </c>
      <c r="AN57" s="68">
        <v>43.905999999999999</v>
      </c>
      <c r="AO57" s="68">
        <v>42.283000000000001</v>
      </c>
      <c r="AP57" s="68">
        <v>44.545999999999999</v>
      </c>
      <c r="AQ57" s="68">
        <v>44.454000000000001</v>
      </c>
      <c r="AR57" s="68">
        <v>41.046999999999997</v>
      </c>
      <c r="AS57" s="68">
        <v>41.009</v>
      </c>
      <c r="AT57" s="68">
        <v>40.100999999999999</v>
      </c>
      <c r="AU57" s="68">
        <v>43.32</v>
      </c>
      <c r="AV57" s="68">
        <v>42.427999999999997</v>
      </c>
      <c r="AW57" s="68">
        <v>41.076999999999998</v>
      </c>
      <c r="AX57" s="68">
        <v>41.218000000000004</v>
      </c>
      <c r="AY57" s="68">
        <v>42.706000000000003</v>
      </c>
      <c r="AZ57" s="68">
        <v>42.954999999999998</v>
      </c>
      <c r="BA57" s="68">
        <v>40.375</v>
      </c>
      <c r="BB57" s="68">
        <v>40.914999999999999</v>
      </c>
      <c r="BC57" s="68">
        <v>40.93</v>
      </c>
      <c r="BD57" s="68">
        <v>40.944819332999998</v>
      </c>
      <c r="BE57" s="329">
        <v>41.153469999999999</v>
      </c>
      <c r="BF57" s="329">
        <v>41.276679999999999</v>
      </c>
      <c r="BG57" s="329">
        <v>42.438429999999997</v>
      </c>
      <c r="BH57" s="329">
        <v>41.004689999999997</v>
      </c>
      <c r="BI57" s="329">
        <v>40.204219999999999</v>
      </c>
      <c r="BJ57" s="329">
        <v>40.331760000000003</v>
      </c>
      <c r="BK57" s="329">
        <v>41.152419999999999</v>
      </c>
      <c r="BL57" s="329">
        <v>41.055630000000001</v>
      </c>
      <c r="BM57" s="329">
        <v>40.523240000000001</v>
      </c>
      <c r="BN57" s="329">
        <v>41.463259999999998</v>
      </c>
      <c r="BO57" s="329">
        <v>42.452019999999997</v>
      </c>
      <c r="BP57" s="329">
        <v>42.130969999999998</v>
      </c>
      <c r="BQ57" s="329">
        <v>42.387479999999996</v>
      </c>
      <c r="BR57" s="329">
        <v>42.585389999999997</v>
      </c>
      <c r="BS57" s="329">
        <v>43.816180000000003</v>
      </c>
      <c r="BT57" s="329">
        <v>42.358490000000003</v>
      </c>
      <c r="BU57" s="329">
        <v>41.589700000000001</v>
      </c>
      <c r="BV57" s="329">
        <v>41.739939999999997</v>
      </c>
    </row>
    <row r="58" spans="1:74" ht="11.1" customHeight="1" x14ac:dyDescent="0.2">
      <c r="A58" s="61" t="s">
        <v>605</v>
      </c>
      <c r="B58" s="175" t="s">
        <v>532</v>
      </c>
      <c r="C58" s="68">
        <v>114.66800000000001</v>
      </c>
      <c r="D58" s="68">
        <v>113.10299999999999</v>
      </c>
      <c r="E58" s="68">
        <v>115.227</v>
      </c>
      <c r="F58" s="68">
        <v>116.69199999999999</v>
      </c>
      <c r="G58" s="68">
        <v>121.56399999999999</v>
      </c>
      <c r="H58" s="68">
        <v>121.58499999999999</v>
      </c>
      <c r="I58" s="68">
        <v>125.45699999999999</v>
      </c>
      <c r="J58" s="68">
        <v>128.31299999999999</v>
      </c>
      <c r="K58" s="68">
        <v>131.43600000000001</v>
      </c>
      <c r="L58" s="68">
        <v>120.372</v>
      </c>
      <c r="M58" s="68">
        <v>126.215</v>
      </c>
      <c r="N58" s="68">
        <v>136.286</v>
      </c>
      <c r="O58" s="68">
        <v>132.608</v>
      </c>
      <c r="P58" s="68">
        <v>123.608</v>
      </c>
      <c r="Q58" s="68">
        <v>128.69200000000001</v>
      </c>
      <c r="R58" s="68">
        <v>129.77600000000001</v>
      </c>
      <c r="S58" s="68">
        <v>135.40199999999999</v>
      </c>
      <c r="T58" s="68">
        <v>139.636</v>
      </c>
      <c r="U58" s="68">
        <v>142.053</v>
      </c>
      <c r="V58" s="68">
        <v>152.529</v>
      </c>
      <c r="W58" s="68">
        <v>149.40299999999999</v>
      </c>
      <c r="X58" s="68">
        <v>143.625</v>
      </c>
      <c r="Y58" s="68">
        <v>157.21</v>
      </c>
      <c r="Z58" s="68">
        <v>161.32599999999999</v>
      </c>
      <c r="AA58" s="68">
        <v>160.595</v>
      </c>
      <c r="AB58" s="68">
        <v>162.49600000000001</v>
      </c>
      <c r="AC58" s="68">
        <v>160.07300000000001</v>
      </c>
      <c r="AD58" s="68">
        <v>154.74100000000001</v>
      </c>
      <c r="AE58" s="68">
        <v>154.947</v>
      </c>
      <c r="AF58" s="68">
        <v>149.767</v>
      </c>
      <c r="AG58" s="68">
        <v>156.50700000000001</v>
      </c>
      <c r="AH58" s="68">
        <v>160.33799999999999</v>
      </c>
      <c r="AI58" s="68">
        <v>161.05099999999999</v>
      </c>
      <c r="AJ58" s="68">
        <v>154.715</v>
      </c>
      <c r="AK58" s="68">
        <v>161.27799999999999</v>
      </c>
      <c r="AL58" s="68">
        <v>166.095</v>
      </c>
      <c r="AM58" s="68">
        <v>168.93700000000001</v>
      </c>
      <c r="AN58" s="68">
        <v>162.24100000000001</v>
      </c>
      <c r="AO58" s="68">
        <v>151.08000000000001</v>
      </c>
      <c r="AP58" s="68">
        <v>154.63999999999999</v>
      </c>
      <c r="AQ58" s="68">
        <v>153.79300000000001</v>
      </c>
      <c r="AR58" s="68">
        <v>151.608</v>
      </c>
      <c r="AS58" s="68">
        <v>151.06800000000001</v>
      </c>
      <c r="AT58" s="68">
        <v>147.82</v>
      </c>
      <c r="AU58" s="68">
        <v>137.46100000000001</v>
      </c>
      <c r="AV58" s="68">
        <v>129.88499999999999</v>
      </c>
      <c r="AW58" s="68">
        <v>132.69999999999999</v>
      </c>
      <c r="AX58" s="68">
        <v>145.57400000000001</v>
      </c>
      <c r="AY58" s="68">
        <v>141.12899999999999</v>
      </c>
      <c r="AZ58" s="68">
        <v>138.578</v>
      </c>
      <c r="BA58" s="68">
        <v>130.39099999999999</v>
      </c>
      <c r="BB58" s="68">
        <v>120.59099999999999</v>
      </c>
      <c r="BC58" s="68">
        <v>116.795</v>
      </c>
      <c r="BD58" s="68">
        <v>117.74937133</v>
      </c>
      <c r="BE58" s="329">
        <v>123.4019</v>
      </c>
      <c r="BF58" s="329">
        <v>126.6082</v>
      </c>
      <c r="BG58" s="329">
        <v>125.185</v>
      </c>
      <c r="BH58" s="329">
        <v>118.32340000000001</v>
      </c>
      <c r="BI58" s="329">
        <v>123.1878</v>
      </c>
      <c r="BJ58" s="329">
        <v>130.20910000000001</v>
      </c>
      <c r="BK58" s="329">
        <v>128.77090000000001</v>
      </c>
      <c r="BL58" s="329">
        <v>124.75700000000001</v>
      </c>
      <c r="BM58" s="329">
        <v>120.782</v>
      </c>
      <c r="BN58" s="329">
        <v>120.01260000000001</v>
      </c>
      <c r="BO58" s="329">
        <v>121.61190000000001</v>
      </c>
      <c r="BP58" s="329">
        <v>123.6264</v>
      </c>
      <c r="BQ58" s="329">
        <v>128.5796</v>
      </c>
      <c r="BR58" s="329">
        <v>130.3364</v>
      </c>
      <c r="BS58" s="329">
        <v>128.5779</v>
      </c>
      <c r="BT58" s="329">
        <v>122.0599</v>
      </c>
      <c r="BU58" s="329">
        <v>126.72150000000001</v>
      </c>
      <c r="BV58" s="329">
        <v>133.68039999999999</v>
      </c>
    </row>
    <row r="59" spans="1:74" ht="11.1" customHeight="1" x14ac:dyDescent="0.2">
      <c r="A59" s="61" t="s">
        <v>652</v>
      </c>
      <c r="B59" s="175" t="s">
        <v>533</v>
      </c>
      <c r="C59" s="68">
        <v>36.874000000000002</v>
      </c>
      <c r="D59" s="68">
        <v>36.354999999999997</v>
      </c>
      <c r="E59" s="68">
        <v>36.048999999999999</v>
      </c>
      <c r="F59" s="68">
        <v>35.970999999999997</v>
      </c>
      <c r="G59" s="68">
        <v>38.32</v>
      </c>
      <c r="H59" s="68">
        <v>36.649000000000001</v>
      </c>
      <c r="I59" s="68">
        <v>35.698</v>
      </c>
      <c r="J59" s="68">
        <v>37.506999999999998</v>
      </c>
      <c r="K59" s="68">
        <v>36.588000000000001</v>
      </c>
      <c r="L59" s="68">
        <v>36.767000000000003</v>
      </c>
      <c r="M59" s="68">
        <v>36.307000000000002</v>
      </c>
      <c r="N59" s="68">
        <v>33.661999999999999</v>
      </c>
      <c r="O59" s="68">
        <v>34.389000000000003</v>
      </c>
      <c r="P59" s="68">
        <v>37.095999999999997</v>
      </c>
      <c r="Q59" s="68">
        <v>38.442999999999998</v>
      </c>
      <c r="R59" s="68">
        <v>39.210999999999999</v>
      </c>
      <c r="S59" s="68">
        <v>41.366</v>
      </c>
      <c r="T59" s="68">
        <v>41.975999999999999</v>
      </c>
      <c r="U59" s="68">
        <v>40.127000000000002</v>
      </c>
      <c r="V59" s="68">
        <v>38.917999999999999</v>
      </c>
      <c r="W59" s="68">
        <v>41.56</v>
      </c>
      <c r="X59" s="68">
        <v>43.210999999999999</v>
      </c>
      <c r="Y59" s="68">
        <v>43.591000000000001</v>
      </c>
      <c r="Z59" s="68">
        <v>42.148000000000003</v>
      </c>
      <c r="AA59" s="68">
        <v>44.067999999999998</v>
      </c>
      <c r="AB59" s="68">
        <v>45.935000000000002</v>
      </c>
      <c r="AC59" s="68">
        <v>44.536999999999999</v>
      </c>
      <c r="AD59" s="68">
        <v>43.182000000000002</v>
      </c>
      <c r="AE59" s="68">
        <v>40.283000000000001</v>
      </c>
      <c r="AF59" s="68">
        <v>40.396000000000001</v>
      </c>
      <c r="AG59" s="68">
        <v>38.540999999999997</v>
      </c>
      <c r="AH59" s="68">
        <v>39.630000000000003</v>
      </c>
      <c r="AI59" s="68">
        <v>38.878</v>
      </c>
      <c r="AJ59" s="68">
        <v>39.279000000000003</v>
      </c>
      <c r="AK59" s="68">
        <v>40.799999999999997</v>
      </c>
      <c r="AL59" s="68">
        <v>41.475000000000001</v>
      </c>
      <c r="AM59" s="68">
        <v>40.457000000000001</v>
      </c>
      <c r="AN59" s="68">
        <v>39.573</v>
      </c>
      <c r="AO59" s="68">
        <v>40.774000000000001</v>
      </c>
      <c r="AP59" s="68">
        <v>39.823</v>
      </c>
      <c r="AQ59" s="68">
        <v>39.972000000000001</v>
      </c>
      <c r="AR59" s="68">
        <v>35.188000000000002</v>
      </c>
      <c r="AS59" s="68">
        <v>33.606999999999999</v>
      </c>
      <c r="AT59" s="68">
        <v>34.509</v>
      </c>
      <c r="AU59" s="68">
        <v>35.881</v>
      </c>
      <c r="AV59" s="68">
        <v>32.475999999999999</v>
      </c>
      <c r="AW59" s="68">
        <v>31.751999999999999</v>
      </c>
      <c r="AX59" s="68">
        <v>29.359000000000002</v>
      </c>
      <c r="AY59" s="68">
        <v>32.363</v>
      </c>
      <c r="AZ59" s="68">
        <v>32.761000000000003</v>
      </c>
      <c r="BA59" s="68">
        <v>35.042000000000002</v>
      </c>
      <c r="BB59" s="68">
        <v>32.348999999999997</v>
      </c>
      <c r="BC59" s="68">
        <v>32.228000000000002</v>
      </c>
      <c r="BD59" s="68">
        <v>29.732401332999999</v>
      </c>
      <c r="BE59" s="329">
        <v>30.471419999999998</v>
      </c>
      <c r="BF59" s="329">
        <v>31.351759999999999</v>
      </c>
      <c r="BG59" s="329">
        <v>32.68224</v>
      </c>
      <c r="BH59" s="329">
        <v>34.70628</v>
      </c>
      <c r="BI59" s="329">
        <v>35.465539999999997</v>
      </c>
      <c r="BJ59" s="329">
        <v>35.174570000000003</v>
      </c>
      <c r="BK59" s="329">
        <v>36.240600000000001</v>
      </c>
      <c r="BL59" s="329">
        <v>37.678919999999998</v>
      </c>
      <c r="BM59" s="329">
        <v>38.373779999999996</v>
      </c>
      <c r="BN59" s="329">
        <v>39.338520000000003</v>
      </c>
      <c r="BO59" s="329">
        <v>39.398249999999997</v>
      </c>
      <c r="BP59" s="329">
        <v>39.373449999999998</v>
      </c>
      <c r="BQ59" s="329">
        <v>38.352809999999998</v>
      </c>
      <c r="BR59" s="329">
        <v>37.828389999999999</v>
      </c>
      <c r="BS59" s="329">
        <v>37.935749999999999</v>
      </c>
      <c r="BT59" s="329">
        <v>39.020919999999997</v>
      </c>
      <c r="BU59" s="329">
        <v>39.072150000000001</v>
      </c>
      <c r="BV59" s="329">
        <v>38.24015</v>
      </c>
    </row>
    <row r="60" spans="1:74" ht="11.1" customHeight="1" x14ac:dyDescent="0.2">
      <c r="A60" s="61" t="s">
        <v>948</v>
      </c>
      <c r="B60" s="644" t="s">
        <v>1196</v>
      </c>
      <c r="C60" s="68">
        <v>51.012</v>
      </c>
      <c r="D60" s="68">
        <v>53.445999999999998</v>
      </c>
      <c r="E60" s="68">
        <v>52.860999999999997</v>
      </c>
      <c r="F60" s="68">
        <v>52.718000000000004</v>
      </c>
      <c r="G60" s="68">
        <v>51.704000000000001</v>
      </c>
      <c r="H60" s="68">
        <v>50.588000000000001</v>
      </c>
      <c r="I60" s="68">
        <v>48.335000000000001</v>
      </c>
      <c r="J60" s="68">
        <v>48.067999999999998</v>
      </c>
      <c r="K60" s="68">
        <v>46.744</v>
      </c>
      <c r="L60" s="68">
        <v>44.085999999999999</v>
      </c>
      <c r="M60" s="68">
        <v>47.247</v>
      </c>
      <c r="N60" s="68">
        <v>49.57</v>
      </c>
      <c r="O60" s="68">
        <v>53.128</v>
      </c>
      <c r="P60" s="68">
        <v>55.433</v>
      </c>
      <c r="Q60" s="68">
        <v>58.28</v>
      </c>
      <c r="R60" s="68">
        <v>57.091999999999999</v>
      </c>
      <c r="S60" s="68">
        <v>57.427</v>
      </c>
      <c r="T60" s="68">
        <v>54.593000000000004</v>
      </c>
      <c r="U60" s="68">
        <v>51.784999999999997</v>
      </c>
      <c r="V60" s="68">
        <v>50.314999999999998</v>
      </c>
      <c r="W60" s="68">
        <v>48.398000000000003</v>
      </c>
      <c r="X60" s="68">
        <v>47.289000000000001</v>
      </c>
      <c r="Y60" s="68">
        <v>50.396999999999998</v>
      </c>
      <c r="Z60" s="68">
        <v>53.856000000000002</v>
      </c>
      <c r="AA60" s="68">
        <v>56.021000000000001</v>
      </c>
      <c r="AB60" s="68">
        <v>57.155999999999999</v>
      </c>
      <c r="AC60" s="68">
        <v>58.558</v>
      </c>
      <c r="AD60" s="68">
        <v>59.088999999999999</v>
      </c>
      <c r="AE60" s="68">
        <v>57.795999999999999</v>
      </c>
      <c r="AF60" s="68">
        <v>55.472999999999999</v>
      </c>
      <c r="AG60" s="68">
        <v>54.72</v>
      </c>
      <c r="AH60" s="68">
        <v>52.235999999999997</v>
      </c>
      <c r="AI60" s="68">
        <v>50.328000000000003</v>
      </c>
      <c r="AJ60" s="68">
        <v>46.808999999999997</v>
      </c>
      <c r="AK60" s="68">
        <v>47.063000000000002</v>
      </c>
      <c r="AL60" s="68">
        <v>51.173999999999999</v>
      </c>
      <c r="AM60" s="68">
        <v>52.942</v>
      </c>
      <c r="AN60" s="68">
        <v>55.33</v>
      </c>
      <c r="AO60" s="68">
        <v>56.645000000000003</v>
      </c>
      <c r="AP60" s="68">
        <v>57.454000000000001</v>
      </c>
      <c r="AQ60" s="68">
        <v>57.893000000000001</v>
      </c>
      <c r="AR60" s="68">
        <v>55.201000000000001</v>
      </c>
      <c r="AS60" s="68">
        <v>53.860999999999997</v>
      </c>
      <c r="AT60" s="68">
        <v>50.424999999999997</v>
      </c>
      <c r="AU60" s="68">
        <v>47.939</v>
      </c>
      <c r="AV60" s="68">
        <v>44.866</v>
      </c>
      <c r="AW60" s="68">
        <v>45.54</v>
      </c>
      <c r="AX60" s="68">
        <v>50.86</v>
      </c>
      <c r="AY60" s="68">
        <v>53.353000000000002</v>
      </c>
      <c r="AZ60" s="68">
        <v>55.978999999999999</v>
      </c>
      <c r="BA60" s="68">
        <v>59.277999999999999</v>
      </c>
      <c r="BB60" s="68">
        <v>61.276000000000003</v>
      </c>
      <c r="BC60" s="68">
        <v>61.211799999999997</v>
      </c>
      <c r="BD60" s="68">
        <v>59.297690000000003</v>
      </c>
      <c r="BE60" s="329">
        <v>57.520180000000003</v>
      </c>
      <c r="BF60" s="329">
        <v>54.996400000000001</v>
      </c>
      <c r="BG60" s="329">
        <v>53.071109999999997</v>
      </c>
      <c r="BH60" s="329">
        <v>50.354320000000001</v>
      </c>
      <c r="BI60" s="329">
        <v>52.102310000000003</v>
      </c>
      <c r="BJ60" s="329">
        <v>54.923270000000002</v>
      </c>
      <c r="BK60" s="329">
        <v>57.353999999999999</v>
      </c>
      <c r="BL60" s="329">
        <v>59.141889999999997</v>
      </c>
      <c r="BM60" s="329">
        <v>60.194940000000003</v>
      </c>
      <c r="BN60" s="329">
        <v>60.606850000000001</v>
      </c>
      <c r="BO60" s="329">
        <v>60.515659999999997</v>
      </c>
      <c r="BP60" s="329">
        <v>58.650320000000001</v>
      </c>
      <c r="BQ60" s="329">
        <v>56.961469999999998</v>
      </c>
      <c r="BR60" s="329">
        <v>54.527320000000003</v>
      </c>
      <c r="BS60" s="329">
        <v>52.671109999999999</v>
      </c>
      <c r="BT60" s="329">
        <v>50.016530000000003</v>
      </c>
      <c r="BU60" s="329">
        <v>51.82432</v>
      </c>
      <c r="BV60" s="329">
        <v>54.692100000000003</v>
      </c>
    </row>
    <row r="61" spans="1:74" ht="11.1" customHeight="1" x14ac:dyDescent="0.2">
      <c r="A61" s="61" t="s">
        <v>653</v>
      </c>
      <c r="B61" s="175" t="s">
        <v>120</v>
      </c>
      <c r="C61" s="240">
        <v>1018.58331</v>
      </c>
      <c r="D61" s="240">
        <v>1019.874467</v>
      </c>
      <c r="E61" s="240">
        <v>1028.0211879999999</v>
      </c>
      <c r="F61" s="240">
        <v>1058.4508619999999</v>
      </c>
      <c r="G61" s="240">
        <v>1090.5619139999999</v>
      </c>
      <c r="H61" s="240">
        <v>1094.3353090000001</v>
      </c>
      <c r="I61" s="240">
        <v>1098.3901249999999</v>
      </c>
      <c r="J61" s="240">
        <v>1104.0905230000001</v>
      </c>
      <c r="K61" s="240">
        <v>1117.2012850000001</v>
      </c>
      <c r="L61" s="240">
        <v>1110.7935199999999</v>
      </c>
      <c r="M61" s="240">
        <v>1120.163221</v>
      </c>
      <c r="N61" s="240">
        <v>1134.481618</v>
      </c>
      <c r="O61" s="240">
        <v>1156.464446</v>
      </c>
      <c r="P61" s="240">
        <v>1156.8875129999999</v>
      </c>
      <c r="Q61" s="240">
        <v>1190.1140210000001</v>
      </c>
      <c r="R61" s="240">
        <v>1216.1476339999999</v>
      </c>
      <c r="S61" s="240">
        <v>1236.1142580000001</v>
      </c>
      <c r="T61" s="240">
        <v>1244.7067910000001</v>
      </c>
      <c r="U61" s="240">
        <v>1241.2356520000001</v>
      </c>
      <c r="V61" s="240">
        <v>1263.2400339999999</v>
      </c>
      <c r="W61" s="240">
        <v>1272.5814809999999</v>
      </c>
      <c r="X61" s="240">
        <v>1280.1276849999999</v>
      </c>
      <c r="Y61" s="240">
        <v>1294.09897</v>
      </c>
      <c r="Z61" s="240">
        <v>1286.9032979999999</v>
      </c>
      <c r="AA61" s="240">
        <v>1318.5413619999999</v>
      </c>
      <c r="AB61" s="240">
        <v>1322.8420329999999</v>
      </c>
      <c r="AC61" s="240">
        <v>1329.232559</v>
      </c>
      <c r="AD61" s="240">
        <v>1340.0714029999999</v>
      </c>
      <c r="AE61" s="240">
        <v>1355.427702</v>
      </c>
      <c r="AF61" s="240">
        <v>1354.3430040000001</v>
      </c>
      <c r="AG61" s="240">
        <v>1371.3945269999999</v>
      </c>
      <c r="AH61" s="240">
        <v>1371.257173</v>
      </c>
      <c r="AI61" s="240">
        <v>1356.1269130000001</v>
      </c>
      <c r="AJ61" s="240">
        <v>1357.925872</v>
      </c>
      <c r="AK61" s="240">
        <v>1361.1412419999999</v>
      </c>
      <c r="AL61" s="240">
        <v>1334.48974</v>
      </c>
      <c r="AM61" s="240">
        <v>1353.901809</v>
      </c>
      <c r="AN61" s="240">
        <v>1351.529178</v>
      </c>
      <c r="AO61" s="240">
        <v>1337.6190899999999</v>
      </c>
      <c r="AP61" s="240">
        <v>1340.38123</v>
      </c>
      <c r="AQ61" s="240">
        <v>1349.4067910000001</v>
      </c>
      <c r="AR61" s="240">
        <v>1329.998345</v>
      </c>
      <c r="AS61" s="240">
        <v>1318.9905450000001</v>
      </c>
      <c r="AT61" s="240">
        <v>1307.3825280000001</v>
      </c>
      <c r="AU61" s="240">
        <v>1304.7090020000001</v>
      </c>
      <c r="AV61" s="240">
        <v>1274.2749329999999</v>
      </c>
      <c r="AW61" s="240">
        <v>1261.2249420000001</v>
      </c>
      <c r="AX61" s="240">
        <v>1232.120641</v>
      </c>
      <c r="AY61" s="240">
        <v>1215.207733</v>
      </c>
      <c r="AZ61" s="240">
        <v>1210.0505049999999</v>
      </c>
      <c r="BA61" s="240">
        <v>1196.2948819999999</v>
      </c>
      <c r="BB61" s="240">
        <v>1200.136902</v>
      </c>
      <c r="BC61" s="240">
        <v>1214.7336938000001</v>
      </c>
      <c r="BD61" s="240">
        <v>1214.2344266</v>
      </c>
      <c r="BE61" s="333">
        <v>1222.17</v>
      </c>
      <c r="BF61" s="333">
        <v>1231.825</v>
      </c>
      <c r="BG61" s="333">
        <v>1241.5899999999999</v>
      </c>
      <c r="BH61" s="333">
        <v>1233.5429999999999</v>
      </c>
      <c r="BI61" s="333">
        <v>1228.367</v>
      </c>
      <c r="BJ61" s="333">
        <v>1209.4480000000001</v>
      </c>
      <c r="BK61" s="333">
        <v>1223.288</v>
      </c>
      <c r="BL61" s="333">
        <v>1228.4680000000001</v>
      </c>
      <c r="BM61" s="333">
        <v>1244.0129999999999</v>
      </c>
      <c r="BN61" s="333">
        <v>1263.6980000000001</v>
      </c>
      <c r="BO61" s="333">
        <v>1288.4690000000001</v>
      </c>
      <c r="BP61" s="333">
        <v>1296.8030000000001</v>
      </c>
      <c r="BQ61" s="333">
        <v>1304.934</v>
      </c>
      <c r="BR61" s="333">
        <v>1313.8140000000001</v>
      </c>
      <c r="BS61" s="333">
        <v>1321.3979999999999</v>
      </c>
      <c r="BT61" s="333">
        <v>1316.0360000000001</v>
      </c>
      <c r="BU61" s="333">
        <v>1315.49</v>
      </c>
      <c r="BV61" s="333">
        <v>1295.82</v>
      </c>
    </row>
    <row r="62" spans="1:74" ht="11.1" customHeight="1" x14ac:dyDescent="0.2">
      <c r="A62" s="61" t="s">
        <v>654</v>
      </c>
      <c r="B62" s="178" t="s">
        <v>538</v>
      </c>
      <c r="C62" s="270">
        <v>695.96900000000005</v>
      </c>
      <c r="D62" s="270">
        <v>695.96900000000005</v>
      </c>
      <c r="E62" s="270">
        <v>695.92899999999997</v>
      </c>
      <c r="F62" s="270">
        <v>693.31500000000005</v>
      </c>
      <c r="G62" s="270">
        <v>690.97199999999998</v>
      </c>
      <c r="H62" s="270">
        <v>690.97199999999998</v>
      </c>
      <c r="I62" s="270">
        <v>690.97199999999998</v>
      </c>
      <c r="J62" s="270">
        <v>690.97199999999998</v>
      </c>
      <c r="K62" s="270">
        <v>690.96900000000005</v>
      </c>
      <c r="L62" s="270">
        <v>690.96600000000001</v>
      </c>
      <c r="M62" s="270">
        <v>690.96299999999997</v>
      </c>
      <c r="N62" s="270">
        <v>690.95899999999995</v>
      </c>
      <c r="O62" s="270">
        <v>690.95600000000002</v>
      </c>
      <c r="P62" s="270">
        <v>690.95299999999997</v>
      </c>
      <c r="Q62" s="270">
        <v>690.95</v>
      </c>
      <c r="R62" s="270">
        <v>690.947</v>
      </c>
      <c r="S62" s="270">
        <v>692.34500000000003</v>
      </c>
      <c r="T62" s="270">
        <v>693.89099999999996</v>
      </c>
      <c r="U62" s="270">
        <v>695.13400000000001</v>
      </c>
      <c r="V62" s="270">
        <v>695.13</v>
      </c>
      <c r="W62" s="270">
        <v>695.12800000000004</v>
      </c>
      <c r="X62" s="270">
        <v>695.12599999999998</v>
      </c>
      <c r="Y62" s="270">
        <v>695.12300000000005</v>
      </c>
      <c r="Z62" s="270">
        <v>695.11900000000003</v>
      </c>
      <c r="AA62" s="270">
        <v>695.11599999999999</v>
      </c>
      <c r="AB62" s="270">
        <v>695.11400000000003</v>
      </c>
      <c r="AC62" s="270">
        <v>695.11199999999997</v>
      </c>
      <c r="AD62" s="270">
        <v>695.10699999999997</v>
      </c>
      <c r="AE62" s="270">
        <v>695.10400000000004</v>
      </c>
      <c r="AF62" s="270">
        <v>695.1</v>
      </c>
      <c r="AG62" s="270">
        <v>695.096</v>
      </c>
      <c r="AH62" s="270">
        <v>695.09299999999996</v>
      </c>
      <c r="AI62" s="270">
        <v>695.09</v>
      </c>
      <c r="AJ62" s="270">
        <v>695.08699999999999</v>
      </c>
      <c r="AK62" s="270">
        <v>695.08399999999995</v>
      </c>
      <c r="AL62" s="270">
        <v>695.08199999999999</v>
      </c>
      <c r="AM62" s="270">
        <v>695.07799999999997</v>
      </c>
      <c r="AN62" s="270">
        <v>694.82500000000005</v>
      </c>
      <c r="AO62" s="270">
        <v>691.51</v>
      </c>
      <c r="AP62" s="270">
        <v>688.78700000000003</v>
      </c>
      <c r="AQ62" s="270">
        <v>684.47799999999995</v>
      </c>
      <c r="AR62" s="270">
        <v>679.17399999999998</v>
      </c>
      <c r="AS62" s="270">
        <v>678.88300000000004</v>
      </c>
      <c r="AT62" s="270">
        <v>678.79899999999998</v>
      </c>
      <c r="AU62" s="270">
        <v>673.64</v>
      </c>
      <c r="AV62" s="270">
        <v>668.95100000000002</v>
      </c>
      <c r="AW62" s="270">
        <v>661.27800000000002</v>
      </c>
      <c r="AX62" s="270">
        <v>662.83100000000002</v>
      </c>
      <c r="AY62" s="270">
        <v>664.23400000000004</v>
      </c>
      <c r="AZ62" s="270">
        <v>665.45799999999997</v>
      </c>
      <c r="BA62" s="270">
        <v>665.45600000000002</v>
      </c>
      <c r="BB62" s="270">
        <v>663.96600000000001</v>
      </c>
      <c r="BC62" s="270">
        <v>660.16800000000001</v>
      </c>
      <c r="BD62" s="270">
        <v>659.94385333000002</v>
      </c>
      <c r="BE62" s="335">
        <v>659.94389999999999</v>
      </c>
      <c r="BF62" s="335">
        <v>659.94389999999999</v>
      </c>
      <c r="BG62" s="335">
        <v>659.94389999999999</v>
      </c>
      <c r="BH62" s="335">
        <v>658.6105</v>
      </c>
      <c r="BI62" s="335">
        <v>657.27719999999999</v>
      </c>
      <c r="BJ62" s="335">
        <v>655.94389999999999</v>
      </c>
      <c r="BK62" s="335">
        <v>654.6105</v>
      </c>
      <c r="BL62" s="335">
        <v>653.27719999999999</v>
      </c>
      <c r="BM62" s="335">
        <v>651.94389999999999</v>
      </c>
      <c r="BN62" s="335">
        <v>650.6105</v>
      </c>
      <c r="BO62" s="335">
        <v>649.27719999999999</v>
      </c>
      <c r="BP62" s="335">
        <v>647.94389999999999</v>
      </c>
      <c r="BQ62" s="335">
        <v>646.6105</v>
      </c>
      <c r="BR62" s="335">
        <v>645.27719999999999</v>
      </c>
      <c r="BS62" s="335">
        <v>643.94389999999999</v>
      </c>
      <c r="BT62" s="335">
        <v>643.41049999999996</v>
      </c>
      <c r="BU62" s="335">
        <v>642.87720000000002</v>
      </c>
      <c r="BV62" s="335">
        <v>642.34389999999996</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160"/>
      <c r="BE63" s="160"/>
      <c r="BF63" s="160"/>
      <c r="BG63" s="404"/>
      <c r="BH63" s="404"/>
      <c r="BI63" s="404"/>
      <c r="BJ63" s="404"/>
      <c r="BK63" s="404"/>
      <c r="BL63" s="404"/>
      <c r="BM63" s="404"/>
      <c r="BN63" s="404"/>
      <c r="BO63" s="404"/>
      <c r="BP63" s="404"/>
      <c r="BQ63" s="404"/>
      <c r="BR63" s="404"/>
      <c r="BS63" s="404"/>
      <c r="BT63" s="404"/>
      <c r="BU63" s="404"/>
      <c r="BV63" s="404"/>
    </row>
    <row r="64" spans="1:74" s="154" customFormat="1" ht="12" customHeight="1" x14ac:dyDescent="0.2">
      <c r="A64" s="61"/>
      <c r="B64" s="803" t="s">
        <v>1016</v>
      </c>
      <c r="C64" s="800"/>
      <c r="D64" s="800"/>
      <c r="E64" s="800"/>
      <c r="F64" s="800"/>
      <c r="G64" s="800"/>
      <c r="H64" s="800"/>
      <c r="I64" s="800"/>
      <c r="J64" s="800"/>
      <c r="K64" s="800"/>
      <c r="L64" s="800"/>
      <c r="M64" s="800"/>
      <c r="N64" s="800"/>
      <c r="O64" s="800"/>
      <c r="P64" s="800"/>
      <c r="Q64" s="800"/>
      <c r="AY64" s="406"/>
      <c r="AZ64" s="406"/>
      <c r="BA64" s="406"/>
      <c r="BB64" s="406"/>
      <c r="BC64" s="406"/>
      <c r="BD64" s="660"/>
      <c r="BE64" s="660"/>
      <c r="BF64" s="660"/>
      <c r="BG64" s="406"/>
      <c r="BH64" s="406"/>
      <c r="BI64" s="406"/>
      <c r="BJ64" s="406"/>
    </row>
    <row r="65" spans="1:74" s="443" customFormat="1" ht="12" customHeight="1" x14ac:dyDescent="0.2">
      <c r="A65" s="442"/>
      <c r="B65" s="823" t="s">
        <v>1017</v>
      </c>
      <c r="C65" s="790"/>
      <c r="D65" s="790"/>
      <c r="E65" s="790"/>
      <c r="F65" s="790"/>
      <c r="G65" s="790"/>
      <c r="H65" s="790"/>
      <c r="I65" s="790"/>
      <c r="J65" s="790"/>
      <c r="K65" s="790"/>
      <c r="L65" s="790"/>
      <c r="M65" s="790"/>
      <c r="N65" s="790"/>
      <c r="O65" s="790"/>
      <c r="P65" s="790"/>
      <c r="Q65" s="786"/>
      <c r="AY65" s="534"/>
      <c r="AZ65" s="534"/>
      <c r="BA65" s="534"/>
      <c r="BB65" s="534"/>
      <c r="BC65" s="534"/>
      <c r="BD65" s="661"/>
      <c r="BE65" s="661"/>
      <c r="BF65" s="661"/>
      <c r="BG65" s="534"/>
      <c r="BH65" s="534"/>
      <c r="BI65" s="534"/>
      <c r="BJ65" s="534"/>
    </row>
    <row r="66" spans="1:74" s="443" customFormat="1" ht="12" customHeight="1" x14ac:dyDescent="0.2">
      <c r="A66" s="442"/>
      <c r="B66" s="823" t="s">
        <v>1054</v>
      </c>
      <c r="C66" s="790"/>
      <c r="D66" s="790"/>
      <c r="E66" s="790"/>
      <c r="F66" s="790"/>
      <c r="G66" s="790"/>
      <c r="H66" s="790"/>
      <c r="I66" s="790"/>
      <c r="J66" s="790"/>
      <c r="K66" s="790"/>
      <c r="L66" s="790"/>
      <c r="M66" s="790"/>
      <c r="N66" s="790"/>
      <c r="O66" s="790"/>
      <c r="P66" s="790"/>
      <c r="Q66" s="786"/>
      <c r="AY66" s="534"/>
      <c r="AZ66" s="534"/>
      <c r="BA66" s="534"/>
      <c r="BB66" s="534"/>
      <c r="BC66" s="534"/>
      <c r="BD66" s="661"/>
      <c r="BE66" s="661"/>
      <c r="BF66" s="661"/>
      <c r="BG66" s="534"/>
      <c r="BH66" s="534"/>
      <c r="BI66" s="534"/>
      <c r="BJ66" s="534"/>
    </row>
    <row r="67" spans="1:74" s="443" customFormat="1" ht="12" customHeight="1" x14ac:dyDescent="0.2">
      <c r="A67" s="442"/>
      <c r="B67" s="823" t="s">
        <v>1055</v>
      </c>
      <c r="C67" s="790"/>
      <c r="D67" s="790"/>
      <c r="E67" s="790"/>
      <c r="F67" s="790"/>
      <c r="G67" s="790"/>
      <c r="H67" s="790"/>
      <c r="I67" s="790"/>
      <c r="J67" s="790"/>
      <c r="K67" s="790"/>
      <c r="L67" s="790"/>
      <c r="M67" s="790"/>
      <c r="N67" s="790"/>
      <c r="O67" s="790"/>
      <c r="P67" s="790"/>
      <c r="Q67" s="786"/>
      <c r="AY67" s="534"/>
      <c r="AZ67" s="534"/>
      <c r="BA67" s="534"/>
      <c r="BB67" s="534"/>
      <c r="BC67" s="534"/>
      <c r="BD67" s="661"/>
      <c r="BE67" s="661"/>
      <c r="BF67" s="661"/>
      <c r="BG67" s="534"/>
      <c r="BH67" s="534"/>
      <c r="BI67" s="534"/>
      <c r="BJ67" s="534"/>
    </row>
    <row r="68" spans="1:74" s="443" customFormat="1" ht="12" customHeight="1" x14ac:dyDescent="0.2">
      <c r="A68" s="442"/>
      <c r="B68" s="823" t="s">
        <v>1056</v>
      </c>
      <c r="C68" s="790"/>
      <c r="D68" s="790"/>
      <c r="E68" s="790"/>
      <c r="F68" s="790"/>
      <c r="G68" s="790"/>
      <c r="H68" s="790"/>
      <c r="I68" s="790"/>
      <c r="J68" s="790"/>
      <c r="K68" s="790"/>
      <c r="L68" s="790"/>
      <c r="M68" s="790"/>
      <c r="N68" s="790"/>
      <c r="O68" s="790"/>
      <c r="P68" s="790"/>
      <c r="Q68" s="786"/>
      <c r="AY68" s="534"/>
      <c r="AZ68" s="534"/>
      <c r="BA68" s="534"/>
      <c r="BB68" s="534"/>
      <c r="BC68" s="534"/>
      <c r="BD68" s="661"/>
      <c r="BE68" s="661"/>
      <c r="BF68" s="661"/>
      <c r="BG68" s="534"/>
      <c r="BH68" s="534"/>
      <c r="BI68" s="534"/>
      <c r="BJ68" s="534"/>
    </row>
    <row r="69" spans="1:74" s="443" customFormat="1" ht="12" customHeight="1" x14ac:dyDescent="0.2">
      <c r="A69" s="442"/>
      <c r="B69" s="823" t="s">
        <v>1095</v>
      </c>
      <c r="C69" s="786"/>
      <c r="D69" s="786"/>
      <c r="E69" s="786"/>
      <c r="F69" s="786"/>
      <c r="G69" s="786"/>
      <c r="H69" s="786"/>
      <c r="I69" s="786"/>
      <c r="J69" s="786"/>
      <c r="K69" s="786"/>
      <c r="L69" s="786"/>
      <c r="M69" s="786"/>
      <c r="N69" s="786"/>
      <c r="O69" s="786"/>
      <c r="P69" s="786"/>
      <c r="Q69" s="786"/>
      <c r="AY69" s="534"/>
      <c r="AZ69" s="534"/>
      <c r="BA69" s="534"/>
      <c r="BB69" s="534"/>
      <c r="BC69" s="534"/>
      <c r="BD69" s="661"/>
      <c r="BE69" s="661"/>
      <c r="BF69" s="661"/>
      <c r="BG69" s="534"/>
      <c r="BH69" s="534"/>
      <c r="BI69" s="534"/>
      <c r="BJ69" s="534"/>
    </row>
    <row r="70" spans="1:74" s="443" customFormat="1" ht="12" customHeight="1" x14ac:dyDescent="0.2">
      <c r="A70" s="442"/>
      <c r="B70" s="823" t="s">
        <v>1096</v>
      </c>
      <c r="C70" s="790"/>
      <c r="D70" s="790"/>
      <c r="E70" s="790"/>
      <c r="F70" s="790"/>
      <c r="G70" s="790"/>
      <c r="H70" s="790"/>
      <c r="I70" s="790"/>
      <c r="J70" s="790"/>
      <c r="K70" s="790"/>
      <c r="L70" s="790"/>
      <c r="M70" s="790"/>
      <c r="N70" s="790"/>
      <c r="O70" s="790"/>
      <c r="P70" s="790"/>
      <c r="Q70" s="786"/>
      <c r="AY70" s="534"/>
      <c r="AZ70" s="534"/>
      <c r="BA70" s="534"/>
      <c r="BB70" s="534"/>
      <c r="BC70" s="534"/>
      <c r="BD70" s="661"/>
      <c r="BE70" s="661"/>
      <c r="BF70" s="661"/>
      <c r="BG70" s="534"/>
      <c r="BH70" s="534"/>
      <c r="BI70" s="534"/>
      <c r="BJ70" s="534"/>
    </row>
    <row r="71" spans="1:74" s="443" customFormat="1" ht="22.35" customHeight="1" x14ac:dyDescent="0.2">
      <c r="A71" s="442"/>
      <c r="B71" s="822" t="s">
        <v>1203</v>
      </c>
      <c r="C71" s="790"/>
      <c r="D71" s="790"/>
      <c r="E71" s="790"/>
      <c r="F71" s="790"/>
      <c r="G71" s="790"/>
      <c r="H71" s="790"/>
      <c r="I71" s="790"/>
      <c r="J71" s="790"/>
      <c r="K71" s="790"/>
      <c r="L71" s="790"/>
      <c r="M71" s="790"/>
      <c r="N71" s="790"/>
      <c r="O71" s="790"/>
      <c r="P71" s="790"/>
      <c r="Q71" s="786"/>
      <c r="AY71" s="534"/>
      <c r="AZ71" s="534"/>
      <c r="BA71" s="534"/>
      <c r="BB71" s="534"/>
      <c r="BC71" s="534"/>
      <c r="BD71" s="661"/>
      <c r="BE71" s="661"/>
      <c r="BF71" s="661"/>
      <c r="BG71" s="534"/>
      <c r="BH71" s="534"/>
      <c r="BI71" s="534"/>
      <c r="BJ71" s="534"/>
    </row>
    <row r="72" spans="1:74" s="443" customFormat="1" ht="12" customHeight="1" x14ac:dyDescent="0.2">
      <c r="A72" s="442"/>
      <c r="B72" s="789" t="s">
        <v>1041</v>
      </c>
      <c r="C72" s="790"/>
      <c r="D72" s="790"/>
      <c r="E72" s="790"/>
      <c r="F72" s="790"/>
      <c r="G72" s="790"/>
      <c r="H72" s="790"/>
      <c r="I72" s="790"/>
      <c r="J72" s="790"/>
      <c r="K72" s="790"/>
      <c r="L72" s="790"/>
      <c r="M72" s="790"/>
      <c r="N72" s="790"/>
      <c r="O72" s="790"/>
      <c r="P72" s="790"/>
      <c r="Q72" s="786"/>
      <c r="AY72" s="534"/>
      <c r="AZ72" s="534"/>
      <c r="BA72" s="534"/>
      <c r="BB72" s="534"/>
      <c r="BC72" s="534"/>
      <c r="BD72" s="661"/>
      <c r="BE72" s="661"/>
      <c r="BF72" s="661"/>
      <c r="BG72" s="534"/>
      <c r="BH72" s="534"/>
      <c r="BI72" s="534"/>
      <c r="BJ72" s="534"/>
    </row>
    <row r="73" spans="1:74" s="443" customFormat="1" ht="12" customHeight="1" x14ac:dyDescent="0.2">
      <c r="A73" s="442"/>
      <c r="B73" s="821" t="s">
        <v>1057</v>
      </c>
      <c r="C73" s="790"/>
      <c r="D73" s="790"/>
      <c r="E73" s="790"/>
      <c r="F73" s="790"/>
      <c r="G73" s="790"/>
      <c r="H73" s="790"/>
      <c r="I73" s="790"/>
      <c r="J73" s="790"/>
      <c r="K73" s="790"/>
      <c r="L73" s="790"/>
      <c r="M73" s="790"/>
      <c r="N73" s="790"/>
      <c r="O73" s="790"/>
      <c r="P73" s="790"/>
      <c r="Q73" s="786"/>
      <c r="AY73" s="534"/>
      <c r="AZ73" s="534"/>
      <c r="BA73" s="534"/>
      <c r="BB73" s="534"/>
      <c r="BC73" s="534"/>
      <c r="BD73" s="661"/>
      <c r="BE73" s="661"/>
      <c r="BF73" s="661"/>
      <c r="BG73" s="534"/>
      <c r="BH73" s="534"/>
      <c r="BI73" s="534"/>
      <c r="BJ73" s="534"/>
    </row>
    <row r="74" spans="1:74" s="443" customFormat="1" ht="12" customHeight="1" x14ac:dyDescent="0.2">
      <c r="A74" s="442"/>
      <c r="B74" s="821" t="s">
        <v>1058</v>
      </c>
      <c r="C74" s="786"/>
      <c r="D74" s="786"/>
      <c r="E74" s="786"/>
      <c r="F74" s="786"/>
      <c r="G74" s="786"/>
      <c r="H74" s="786"/>
      <c r="I74" s="786"/>
      <c r="J74" s="786"/>
      <c r="K74" s="786"/>
      <c r="L74" s="786"/>
      <c r="M74" s="786"/>
      <c r="N74" s="786"/>
      <c r="O74" s="786"/>
      <c r="P74" s="786"/>
      <c r="Q74" s="786"/>
      <c r="AY74" s="534"/>
      <c r="AZ74" s="534"/>
      <c r="BA74" s="534"/>
      <c r="BB74" s="534"/>
      <c r="BC74" s="534"/>
      <c r="BD74" s="661"/>
      <c r="BE74" s="661"/>
      <c r="BF74" s="661"/>
      <c r="BG74" s="534"/>
      <c r="BH74" s="534"/>
      <c r="BI74" s="534"/>
      <c r="BJ74" s="534"/>
    </row>
    <row r="75" spans="1:74" s="443" customFormat="1" ht="12" customHeight="1" x14ac:dyDescent="0.2">
      <c r="A75" s="442"/>
      <c r="B75" s="789" t="s">
        <v>1059</v>
      </c>
      <c r="C75" s="790"/>
      <c r="D75" s="790"/>
      <c r="E75" s="790"/>
      <c r="F75" s="790"/>
      <c r="G75" s="790"/>
      <c r="H75" s="790"/>
      <c r="I75" s="790"/>
      <c r="J75" s="790"/>
      <c r="K75" s="790"/>
      <c r="L75" s="790"/>
      <c r="M75" s="790"/>
      <c r="N75" s="790"/>
      <c r="O75" s="790"/>
      <c r="P75" s="790"/>
      <c r="Q75" s="786"/>
      <c r="AY75" s="534"/>
      <c r="AZ75" s="534"/>
      <c r="BA75" s="534"/>
      <c r="BB75" s="534"/>
      <c r="BC75" s="534"/>
      <c r="BD75" s="661"/>
      <c r="BE75" s="661"/>
      <c r="BF75" s="661"/>
      <c r="BG75" s="534"/>
      <c r="BH75" s="534"/>
      <c r="BI75" s="534"/>
      <c r="BJ75" s="534"/>
    </row>
    <row r="76" spans="1:74" s="443" customFormat="1" ht="12" customHeight="1" x14ac:dyDescent="0.2">
      <c r="A76" s="442"/>
      <c r="B76" s="791" t="s">
        <v>1060</v>
      </c>
      <c r="C76" s="785"/>
      <c r="D76" s="785"/>
      <c r="E76" s="785"/>
      <c r="F76" s="785"/>
      <c r="G76" s="785"/>
      <c r="H76" s="785"/>
      <c r="I76" s="785"/>
      <c r="J76" s="785"/>
      <c r="K76" s="785"/>
      <c r="L76" s="785"/>
      <c r="M76" s="785"/>
      <c r="N76" s="785"/>
      <c r="O76" s="785"/>
      <c r="P76" s="785"/>
      <c r="Q76" s="786"/>
      <c r="AY76" s="534"/>
      <c r="AZ76" s="534"/>
      <c r="BA76" s="534"/>
      <c r="BB76" s="534"/>
      <c r="BC76" s="534"/>
      <c r="BD76" s="661"/>
      <c r="BE76" s="661"/>
      <c r="BF76" s="661"/>
      <c r="BG76" s="534"/>
      <c r="BH76" s="534"/>
      <c r="BI76" s="534"/>
      <c r="BJ76" s="534"/>
    </row>
    <row r="77" spans="1:74" s="443" customFormat="1" ht="12" customHeight="1" x14ac:dyDescent="0.2">
      <c r="A77" s="442"/>
      <c r="B77" s="784" t="s">
        <v>1045</v>
      </c>
      <c r="C77" s="785"/>
      <c r="D77" s="785"/>
      <c r="E77" s="785"/>
      <c r="F77" s="785"/>
      <c r="G77" s="785"/>
      <c r="H77" s="785"/>
      <c r="I77" s="785"/>
      <c r="J77" s="785"/>
      <c r="K77" s="785"/>
      <c r="L77" s="785"/>
      <c r="M77" s="785"/>
      <c r="N77" s="785"/>
      <c r="O77" s="785"/>
      <c r="P77" s="785"/>
      <c r="Q77" s="786"/>
      <c r="AY77" s="534"/>
      <c r="AZ77" s="534"/>
      <c r="BA77" s="534"/>
      <c r="BB77" s="534"/>
      <c r="BC77" s="534"/>
      <c r="BD77" s="661"/>
      <c r="BE77" s="661"/>
      <c r="BF77" s="661"/>
      <c r="BG77" s="534"/>
      <c r="BH77" s="534"/>
      <c r="BI77" s="534"/>
      <c r="BJ77" s="534"/>
    </row>
    <row r="78" spans="1:74" s="444" customFormat="1" ht="12" customHeight="1" x14ac:dyDescent="0.2">
      <c r="A78" s="436"/>
      <c r="B78" s="806" t="s">
        <v>1147</v>
      </c>
      <c r="C78" s="786"/>
      <c r="D78" s="786"/>
      <c r="E78" s="786"/>
      <c r="F78" s="786"/>
      <c r="G78" s="786"/>
      <c r="H78" s="786"/>
      <c r="I78" s="786"/>
      <c r="J78" s="786"/>
      <c r="K78" s="786"/>
      <c r="L78" s="786"/>
      <c r="M78" s="786"/>
      <c r="N78" s="786"/>
      <c r="O78" s="786"/>
      <c r="P78" s="786"/>
      <c r="Q78" s="786"/>
      <c r="AY78" s="535"/>
      <c r="AZ78" s="535"/>
      <c r="BA78" s="535"/>
      <c r="BB78" s="535"/>
      <c r="BC78" s="535"/>
      <c r="BD78" s="662"/>
      <c r="BE78" s="662"/>
      <c r="BF78" s="662"/>
      <c r="BG78" s="535"/>
      <c r="BH78" s="535"/>
      <c r="BI78" s="535"/>
      <c r="BJ78" s="535"/>
    </row>
    <row r="79" spans="1:74" x14ac:dyDescent="0.2">
      <c r="BK79" s="408"/>
      <c r="BL79" s="408"/>
      <c r="BM79" s="408"/>
      <c r="BN79" s="408"/>
      <c r="BO79" s="408"/>
      <c r="BP79" s="408"/>
      <c r="BQ79" s="408"/>
      <c r="BR79" s="408"/>
      <c r="BS79" s="408"/>
      <c r="BT79" s="408"/>
      <c r="BU79" s="408"/>
      <c r="BV79" s="408"/>
    </row>
    <row r="80" spans="1:74" x14ac:dyDescent="0.2">
      <c r="BK80" s="408"/>
      <c r="BL80" s="408"/>
      <c r="BM80" s="408"/>
      <c r="BN80" s="408"/>
      <c r="BO80" s="408"/>
      <c r="BP80" s="408"/>
      <c r="BQ80" s="408"/>
      <c r="BR80" s="408"/>
      <c r="BS80" s="408"/>
      <c r="BT80" s="408"/>
      <c r="BU80" s="408"/>
      <c r="BV80" s="408"/>
    </row>
    <row r="81" spans="63:74" x14ac:dyDescent="0.2">
      <c r="BK81" s="408"/>
      <c r="BL81" s="408"/>
      <c r="BM81" s="408"/>
      <c r="BN81" s="408"/>
      <c r="BO81" s="408"/>
      <c r="BP81" s="408"/>
      <c r="BQ81" s="408"/>
      <c r="BR81" s="408"/>
      <c r="BS81" s="408"/>
      <c r="BT81" s="408"/>
      <c r="BU81" s="408"/>
      <c r="BV81" s="408"/>
    </row>
    <row r="82" spans="63:74" x14ac:dyDescent="0.2">
      <c r="BK82" s="408"/>
      <c r="BL82" s="408"/>
      <c r="BM82" s="408"/>
      <c r="BN82" s="408"/>
      <c r="BO82" s="408"/>
      <c r="BP82" s="408"/>
      <c r="BQ82" s="408"/>
      <c r="BR82" s="408"/>
      <c r="BS82" s="408"/>
      <c r="BT82" s="408"/>
      <c r="BU82" s="408"/>
      <c r="BV82" s="408"/>
    </row>
    <row r="83" spans="63:74" x14ac:dyDescent="0.2">
      <c r="BK83" s="408"/>
      <c r="BL83" s="408"/>
      <c r="BM83" s="408"/>
      <c r="BN83" s="408"/>
      <c r="BO83" s="408"/>
      <c r="BP83" s="408"/>
      <c r="BQ83" s="408"/>
      <c r="BR83" s="408"/>
      <c r="BS83" s="408"/>
      <c r="BT83" s="408"/>
      <c r="BU83" s="408"/>
      <c r="BV83" s="408"/>
    </row>
    <row r="84" spans="63:74" x14ac:dyDescent="0.2">
      <c r="BK84" s="408"/>
      <c r="BL84" s="408"/>
      <c r="BM84" s="408"/>
      <c r="BN84" s="408"/>
      <c r="BO84" s="408"/>
      <c r="BP84" s="408"/>
      <c r="BQ84" s="408"/>
      <c r="BR84" s="408"/>
      <c r="BS84" s="408"/>
      <c r="BT84" s="408"/>
      <c r="BU84" s="408"/>
      <c r="BV84" s="408"/>
    </row>
    <row r="85" spans="63:74" x14ac:dyDescent="0.2">
      <c r="BK85" s="408"/>
      <c r="BL85" s="408"/>
      <c r="BM85" s="408"/>
      <c r="BN85" s="408"/>
      <c r="BO85" s="408"/>
      <c r="BP85" s="408"/>
      <c r="BQ85" s="408"/>
      <c r="BR85" s="408"/>
      <c r="BS85" s="408"/>
      <c r="BT85" s="408"/>
      <c r="BU85" s="408"/>
      <c r="BV85" s="408"/>
    </row>
    <row r="86" spans="63:74" x14ac:dyDescent="0.2">
      <c r="BK86" s="408"/>
      <c r="BL86" s="408"/>
      <c r="BM86" s="408"/>
      <c r="BN86" s="408"/>
      <c r="BO86" s="408"/>
      <c r="BP86" s="408"/>
      <c r="BQ86" s="408"/>
      <c r="BR86" s="408"/>
      <c r="BS86" s="408"/>
      <c r="BT86" s="408"/>
      <c r="BU86" s="408"/>
      <c r="BV86" s="408"/>
    </row>
    <row r="87" spans="63:74" x14ac:dyDescent="0.2">
      <c r="BK87" s="408"/>
      <c r="BL87" s="408"/>
      <c r="BM87" s="408"/>
      <c r="BN87" s="408"/>
      <c r="BO87" s="408"/>
      <c r="BP87" s="408"/>
      <c r="BQ87" s="408"/>
      <c r="BR87" s="408"/>
      <c r="BS87" s="408"/>
      <c r="BT87" s="408"/>
      <c r="BU87" s="408"/>
      <c r="BV87" s="408"/>
    </row>
    <row r="88" spans="63:74" x14ac:dyDescent="0.2">
      <c r="BK88" s="408"/>
      <c r="BL88" s="408"/>
      <c r="BM88" s="408"/>
      <c r="BN88" s="408"/>
      <c r="BO88" s="408"/>
      <c r="BP88" s="408"/>
      <c r="BQ88" s="408"/>
      <c r="BR88" s="408"/>
      <c r="BS88" s="408"/>
      <c r="BT88" s="408"/>
      <c r="BU88" s="408"/>
      <c r="BV88" s="408"/>
    </row>
    <row r="89" spans="63:74" x14ac:dyDescent="0.2">
      <c r="BK89" s="408"/>
      <c r="BL89" s="408"/>
      <c r="BM89" s="408"/>
      <c r="BN89" s="408"/>
      <c r="BO89" s="408"/>
      <c r="BP89" s="408"/>
      <c r="BQ89" s="408"/>
      <c r="BR89" s="408"/>
      <c r="BS89" s="408"/>
      <c r="BT89" s="408"/>
      <c r="BU89" s="408"/>
      <c r="BV89" s="408"/>
    </row>
    <row r="90" spans="63:74" x14ac:dyDescent="0.2">
      <c r="BK90" s="408"/>
      <c r="BL90" s="408"/>
      <c r="BM90" s="408"/>
      <c r="BN90" s="408"/>
      <c r="BO90" s="408"/>
      <c r="BP90" s="408"/>
      <c r="BQ90" s="408"/>
      <c r="BR90" s="408"/>
      <c r="BS90" s="408"/>
      <c r="BT90" s="408"/>
      <c r="BU90" s="408"/>
      <c r="BV90" s="408"/>
    </row>
    <row r="91" spans="63:74" x14ac:dyDescent="0.2">
      <c r="BK91" s="408"/>
      <c r="BL91" s="408"/>
      <c r="BM91" s="408"/>
      <c r="BN91" s="408"/>
      <c r="BO91" s="408"/>
      <c r="BP91" s="408"/>
      <c r="BQ91" s="408"/>
      <c r="BR91" s="408"/>
      <c r="BS91" s="408"/>
      <c r="BT91" s="408"/>
      <c r="BU91" s="408"/>
      <c r="BV91" s="408"/>
    </row>
    <row r="92" spans="63:74" x14ac:dyDescent="0.2">
      <c r="BK92" s="408"/>
      <c r="BL92" s="408"/>
      <c r="BM92" s="408"/>
      <c r="BN92" s="408"/>
      <c r="BO92" s="408"/>
      <c r="BP92" s="408"/>
      <c r="BQ92" s="408"/>
      <c r="BR92" s="408"/>
      <c r="BS92" s="408"/>
      <c r="BT92" s="408"/>
      <c r="BU92" s="408"/>
      <c r="BV92" s="408"/>
    </row>
    <row r="93" spans="63:74" x14ac:dyDescent="0.2">
      <c r="BK93" s="408"/>
      <c r="BL93" s="408"/>
      <c r="BM93" s="408"/>
      <c r="BN93" s="408"/>
      <c r="BO93" s="408"/>
      <c r="BP93" s="408"/>
      <c r="BQ93" s="408"/>
      <c r="BR93" s="408"/>
      <c r="BS93" s="408"/>
      <c r="BT93" s="408"/>
      <c r="BU93" s="408"/>
      <c r="BV93" s="408"/>
    </row>
    <row r="94" spans="63:74" x14ac:dyDescent="0.2">
      <c r="BK94" s="408"/>
      <c r="BL94" s="408"/>
      <c r="BM94" s="408"/>
      <c r="BN94" s="408"/>
      <c r="BO94" s="408"/>
      <c r="BP94" s="408"/>
      <c r="BQ94" s="408"/>
      <c r="BR94" s="408"/>
      <c r="BS94" s="408"/>
      <c r="BT94" s="408"/>
      <c r="BU94" s="408"/>
      <c r="BV94" s="408"/>
    </row>
    <row r="95" spans="63:74" x14ac:dyDescent="0.2">
      <c r="BK95" s="408"/>
      <c r="BL95" s="408"/>
      <c r="BM95" s="408"/>
      <c r="BN95" s="408"/>
      <c r="BO95" s="408"/>
      <c r="BP95" s="408"/>
      <c r="BQ95" s="408"/>
      <c r="BR95" s="408"/>
      <c r="BS95" s="408"/>
      <c r="BT95" s="408"/>
      <c r="BU95" s="408"/>
      <c r="BV95" s="408"/>
    </row>
    <row r="96" spans="63:74" x14ac:dyDescent="0.2">
      <c r="BK96" s="408"/>
      <c r="BL96" s="408"/>
      <c r="BM96" s="408"/>
      <c r="BN96" s="408"/>
      <c r="BO96" s="408"/>
      <c r="BP96" s="408"/>
      <c r="BQ96" s="408"/>
      <c r="BR96" s="408"/>
      <c r="BS96" s="408"/>
      <c r="BT96" s="408"/>
      <c r="BU96" s="408"/>
      <c r="BV96" s="408"/>
    </row>
    <row r="97" spans="63:74" x14ac:dyDescent="0.2">
      <c r="BK97" s="408"/>
      <c r="BL97" s="408"/>
      <c r="BM97" s="408"/>
      <c r="BN97" s="408"/>
      <c r="BO97" s="408"/>
      <c r="BP97" s="408"/>
      <c r="BQ97" s="408"/>
      <c r="BR97" s="408"/>
      <c r="BS97" s="408"/>
      <c r="BT97" s="408"/>
      <c r="BU97" s="408"/>
      <c r="BV97" s="408"/>
    </row>
    <row r="98" spans="63:74" x14ac:dyDescent="0.2">
      <c r="BK98" s="408"/>
      <c r="BL98" s="408"/>
      <c r="BM98" s="408"/>
      <c r="BN98" s="408"/>
      <c r="BO98" s="408"/>
      <c r="BP98" s="408"/>
      <c r="BQ98" s="408"/>
      <c r="BR98" s="408"/>
      <c r="BS98" s="408"/>
      <c r="BT98" s="408"/>
      <c r="BU98" s="408"/>
      <c r="BV98" s="408"/>
    </row>
    <row r="99" spans="63:74" x14ac:dyDescent="0.2">
      <c r="BK99" s="408"/>
      <c r="BL99" s="408"/>
      <c r="BM99" s="408"/>
      <c r="BN99" s="408"/>
      <c r="BO99" s="408"/>
      <c r="BP99" s="408"/>
      <c r="BQ99" s="408"/>
      <c r="BR99" s="408"/>
      <c r="BS99" s="408"/>
      <c r="BT99" s="408"/>
      <c r="BU99" s="408"/>
      <c r="BV99" s="408"/>
    </row>
    <row r="100" spans="63:74" x14ac:dyDescent="0.2">
      <c r="BK100" s="408"/>
      <c r="BL100" s="408"/>
      <c r="BM100" s="408"/>
      <c r="BN100" s="408"/>
      <c r="BO100" s="408"/>
      <c r="BP100" s="408"/>
      <c r="BQ100" s="408"/>
      <c r="BR100" s="408"/>
      <c r="BS100" s="408"/>
      <c r="BT100" s="408"/>
      <c r="BU100" s="408"/>
      <c r="BV100" s="408"/>
    </row>
    <row r="101" spans="63:74" x14ac:dyDescent="0.2">
      <c r="BK101" s="408"/>
      <c r="BL101" s="408"/>
      <c r="BM101" s="408"/>
      <c r="BN101" s="408"/>
      <c r="BO101" s="408"/>
      <c r="BP101" s="408"/>
      <c r="BQ101" s="408"/>
      <c r="BR101" s="408"/>
      <c r="BS101" s="408"/>
      <c r="BT101" s="408"/>
      <c r="BU101" s="408"/>
      <c r="BV101" s="408"/>
    </row>
    <row r="102" spans="63:74" x14ac:dyDescent="0.2">
      <c r="BK102" s="408"/>
      <c r="BL102" s="408"/>
      <c r="BM102" s="408"/>
      <c r="BN102" s="408"/>
      <c r="BO102" s="408"/>
      <c r="BP102" s="408"/>
      <c r="BQ102" s="408"/>
      <c r="BR102" s="408"/>
      <c r="BS102" s="408"/>
      <c r="BT102" s="408"/>
      <c r="BU102" s="408"/>
      <c r="BV102" s="408"/>
    </row>
    <row r="103" spans="63:74" x14ac:dyDescent="0.2">
      <c r="BK103" s="408"/>
      <c r="BL103" s="408"/>
      <c r="BM103" s="408"/>
      <c r="BN103" s="408"/>
      <c r="BO103" s="408"/>
      <c r="BP103" s="408"/>
      <c r="BQ103" s="408"/>
      <c r="BR103" s="408"/>
      <c r="BS103" s="408"/>
      <c r="BT103" s="408"/>
      <c r="BU103" s="408"/>
      <c r="BV103" s="408"/>
    </row>
    <row r="104" spans="63:74" x14ac:dyDescent="0.2">
      <c r="BK104" s="408"/>
      <c r="BL104" s="408"/>
      <c r="BM104" s="408"/>
      <c r="BN104" s="408"/>
      <c r="BO104" s="408"/>
      <c r="BP104" s="408"/>
      <c r="BQ104" s="408"/>
      <c r="BR104" s="408"/>
      <c r="BS104" s="408"/>
      <c r="BT104" s="408"/>
      <c r="BU104" s="408"/>
      <c r="BV104" s="408"/>
    </row>
    <row r="105" spans="63:74" x14ac:dyDescent="0.2">
      <c r="BK105" s="408"/>
      <c r="BL105" s="408"/>
      <c r="BM105" s="408"/>
      <c r="BN105" s="408"/>
      <c r="BO105" s="408"/>
      <c r="BP105" s="408"/>
      <c r="BQ105" s="408"/>
      <c r="BR105" s="408"/>
      <c r="BS105" s="408"/>
      <c r="BT105" s="408"/>
      <c r="BU105" s="408"/>
      <c r="BV105" s="408"/>
    </row>
    <row r="106" spans="63:74" x14ac:dyDescent="0.2">
      <c r="BK106" s="408"/>
      <c r="BL106" s="408"/>
      <c r="BM106" s="408"/>
      <c r="BN106" s="408"/>
      <c r="BO106" s="408"/>
      <c r="BP106" s="408"/>
      <c r="BQ106" s="408"/>
      <c r="BR106" s="408"/>
      <c r="BS106" s="408"/>
      <c r="BT106" s="408"/>
      <c r="BU106" s="408"/>
      <c r="BV106" s="408"/>
    </row>
    <row r="107" spans="63:74" x14ac:dyDescent="0.2">
      <c r="BK107" s="408"/>
      <c r="BL107" s="408"/>
      <c r="BM107" s="408"/>
      <c r="BN107" s="408"/>
      <c r="BO107" s="408"/>
      <c r="BP107" s="408"/>
      <c r="BQ107" s="408"/>
      <c r="BR107" s="408"/>
      <c r="BS107" s="408"/>
      <c r="BT107" s="408"/>
      <c r="BU107" s="408"/>
      <c r="BV107" s="408"/>
    </row>
    <row r="108" spans="63:74" x14ac:dyDescent="0.2">
      <c r="BK108" s="408"/>
      <c r="BL108" s="408"/>
      <c r="BM108" s="408"/>
      <c r="BN108" s="408"/>
      <c r="BO108" s="408"/>
      <c r="BP108" s="408"/>
      <c r="BQ108" s="408"/>
      <c r="BR108" s="408"/>
      <c r="BS108" s="408"/>
      <c r="BT108" s="408"/>
      <c r="BU108" s="408"/>
      <c r="BV108" s="408"/>
    </row>
    <row r="109" spans="63:74" x14ac:dyDescent="0.2">
      <c r="BK109" s="408"/>
      <c r="BL109" s="408"/>
      <c r="BM109" s="408"/>
      <c r="BN109" s="408"/>
      <c r="BO109" s="408"/>
      <c r="BP109" s="408"/>
      <c r="BQ109" s="408"/>
      <c r="BR109" s="408"/>
      <c r="BS109" s="408"/>
      <c r="BT109" s="408"/>
      <c r="BU109" s="408"/>
      <c r="BV109" s="408"/>
    </row>
    <row r="110" spans="63:74" x14ac:dyDescent="0.2">
      <c r="BK110" s="408"/>
      <c r="BL110" s="408"/>
      <c r="BM110" s="408"/>
      <c r="BN110" s="408"/>
      <c r="BO110" s="408"/>
      <c r="BP110" s="408"/>
      <c r="BQ110" s="408"/>
      <c r="BR110" s="408"/>
      <c r="BS110" s="408"/>
      <c r="BT110" s="408"/>
      <c r="BU110" s="408"/>
      <c r="BV110" s="408"/>
    </row>
    <row r="111" spans="63:74" x14ac:dyDescent="0.2">
      <c r="BK111" s="408"/>
      <c r="BL111" s="408"/>
      <c r="BM111" s="408"/>
      <c r="BN111" s="408"/>
      <c r="BO111" s="408"/>
      <c r="BP111" s="408"/>
      <c r="BQ111" s="408"/>
      <c r="BR111" s="408"/>
      <c r="BS111" s="408"/>
      <c r="BT111" s="408"/>
      <c r="BU111" s="408"/>
      <c r="BV111" s="408"/>
    </row>
    <row r="112" spans="63:74" x14ac:dyDescent="0.2">
      <c r="BK112" s="408"/>
      <c r="BL112" s="408"/>
      <c r="BM112" s="408"/>
      <c r="BN112" s="408"/>
      <c r="BO112" s="408"/>
      <c r="BP112" s="408"/>
      <c r="BQ112" s="408"/>
      <c r="BR112" s="408"/>
      <c r="BS112" s="408"/>
      <c r="BT112" s="408"/>
      <c r="BU112" s="408"/>
      <c r="BV112" s="408"/>
    </row>
    <row r="113" spans="63:74" x14ac:dyDescent="0.2">
      <c r="BK113" s="408"/>
      <c r="BL113" s="408"/>
      <c r="BM113" s="408"/>
      <c r="BN113" s="408"/>
      <c r="BO113" s="408"/>
      <c r="BP113" s="408"/>
      <c r="BQ113" s="408"/>
      <c r="BR113" s="408"/>
      <c r="BS113" s="408"/>
      <c r="BT113" s="408"/>
      <c r="BU113" s="408"/>
      <c r="BV113" s="408"/>
    </row>
    <row r="114" spans="63:74" x14ac:dyDescent="0.2">
      <c r="BK114" s="408"/>
      <c r="BL114" s="408"/>
      <c r="BM114" s="408"/>
      <c r="BN114" s="408"/>
      <c r="BO114" s="408"/>
      <c r="BP114" s="408"/>
      <c r="BQ114" s="408"/>
      <c r="BR114" s="408"/>
      <c r="BS114" s="408"/>
      <c r="BT114" s="408"/>
      <c r="BU114" s="408"/>
      <c r="BV114" s="408"/>
    </row>
    <row r="115" spans="63:74" x14ac:dyDescent="0.2">
      <c r="BK115" s="408"/>
      <c r="BL115" s="408"/>
      <c r="BM115" s="408"/>
      <c r="BN115" s="408"/>
      <c r="BO115" s="408"/>
      <c r="BP115" s="408"/>
      <c r="BQ115" s="408"/>
      <c r="BR115" s="408"/>
      <c r="BS115" s="408"/>
      <c r="BT115" s="408"/>
      <c r="BU115" s="408"/>
      <c r="BV115" s="408"/>
    </row>
    <row r="116" spans="63:74" x14ac:dyDescent="0.2">
      <c r="BK116" s="408"/>
      <c r="BL116" s="408"/>
      <c r="BM116" s="408"/>
      <c r="BN116" s="408"/>
      <c r="BO116" s="408"/>
      <c r="BP116" s="408"/>
      <c r="BQ116" s="408"/>
      <c r="BR116" s="408"/>
      <c r="BS116" s="408"/>
      <c r="BT116" s="408"/>
      <c r="BU116" s="408"/>
      <c r="BV116" s="408"/>
    </row>
    <row r="117" spans="63:74" x14ac:dyDescent="0.2">
      <c r="BK117" s="408"/>
      <c r="BL117" s="408"/>
      <c r="BM117" s="408"/>
      <c r="BN117" s="408"/>
      <c r="BO117" s="408"/>
      <c r="BP117" s="408"/>
      <c r="BQ117" s="408"/>
      <c r="BR117" s="408"/>
      <c r="BS117" s="408"/>
      <c r="BT117" s="408"/>
      <c r="BU117" s="408"/>
      <c r="BV117" s="408"/>
    </row>
    <row r="118" spans="63:74" x14ac:dyDescent="0.2">
      <c r="BK118" s="408"/>
      <c r="BL118" s="408"/>
      <c r="BM118" s="408"/>
      <c r="BN118" s="408"/>
      <c r="BO118" s="408"/>
      <c r="BP118" s="408"/>
      <c r="BQ118" s="408"/>
      <c r="BR118" s="408"/>
      <c r="BS118" s="408"/>
      <c r="BT118" s="408"/>
      <c r="BU118" s="408"/>
      <c r="BV118" s="408"/>
    </row>
    <row r="119" spans="63:74" x14ac:dyDescent="0.2">
      <c r="BK119" s="408"/>
      <c r="BL119" s="408"/>
      <c r="BM119" s="408"/>
      <c r="BN119" s="408"/>
      <c r="BO119" s="408"/>
      <c r="BP119" s="408"/>
      <c r="BQ119" s="408"/>
      <c r="BR119" s="408"/>
      <c r="BS119" s="408"/>
      <c r="BT119" s="408"/>
      <c r="BU119" s="408"/>
      <c r="BV119" s="408"/>
    </row>
    <row r="120" spans="63:74" x14ac:dyDescent="0.2">
      <c r="BK120" s="408"/>
      <c r="BL120" s="408"/>
      <c r="BM120" s="408"/>
      <c r="BN120" s="408"/>
      <c r="BO120" s="408"/>
      <c r="BP120" s="408"/>
      <c r="BQ120" s="408"/>
      <c r="BR120" s="408"/>
      <c r="BS120" s="408"/>
      <c r="BT120" s="408"/>
      <c r="BU120" s="408"/>
      <c r="BV120" s="408"/>
    </row>
    <row r="121" spans="63:74" x14ac:dyDescent="0.2">
      <c r="BK121" s="408"/>
      <c r="BL121" s="408"/>
      <c r="BM121" s="408"/>
      <c r="BN121" s="408"/>
      <c r="BO121" s="408"/>
      <c r="BP121" s="408"/>
      <c r="BQ121" s="408"/>
      <c r="BR121" s="408"/>
      <c r="BS121" s="408"/>
      <c r="BT121" s="408"/>
      <c r="BU121" s="408"/>
      <c r="BV121" s="408"/>
    </row>
    <row r="122" spans="63:74" x14ac:dyDescent="0.2">
      <c r="BK122" s="408"/>
      <c r="BL122" s="408"/>
      <c r="BM122" s="408"/>
      <c r="BN122" s="408"/>
      <c r="BO122" s="408"/>
      <c r="BP122" s="408"/>
      <c r="BQ122" s="408"/>
      <c r="BR122" s="408"/>
      <c r="BS122" s="408"/>
      <c r="BT122" s="408"/>
      <c r="BU122" s="408"/>
      <c r="BV122" s="408"/>
    </row>
    <row r="123" spans="63:74" x14ac:dyDescent="0.2">
      <c r="BK123" s="408"/>
      <c r="BL123" s="408"/>
      <c r="BM123" s="408"/>
      <c r="BN123" s="408"/>
      <c r="BO123" s="408"/>
      <c r="BP123" s="408"/>
      <c r="BQ123" s="408"/>
      <c r="BR123" s="408"/>
      <c r="BS123" s="408"/>
      <c r="BT123" s="408"/>
      <c r="BU123" s="408"/>
      <c r="BV123" s="408"/>
    </row>
    <row r="124" spans="63:74" x14ac:dyDescent="0.2">
      <c r="BK124" s="408"/>
      <c r="BL124" s="408"/>
      <c r="BM124" s="408"/>
      <c r="BN124" s="408"/>
      <c r="BO124" s="408"/>
      <c r="BP124" s="408"/>
      <c r="BQ124" s="408"/>
      <c r="BR124" s="408"/>
      <c r="BS124" s="408"/>
      <c r="BT124" s="408"/>
      <c r="BU124" s="408"/>
      <c r="BV124" s="408"/>
    </row>
    <row r="125" spans="63:74" x14ac:dyDescent="0.2">
      <c r="BK125" s="408"/>
      <c r="BL125" s="408"/>
      <c r="BM125" s="408"/>
      <c r="BN125" s="408"/>
      <c r="BO125" s="408"/>
      <c r="BP125" s="408"/>
      <c r="BQ125" s="408"/>
      <c r="BR125" s="408"/>
      <c r="BS125" s="408"/>
      <c r="BT125" s="408"/>
      <c r="BU125" s="408"/>
      <c r="BV125" s="408"/>
    </row>
    <row r="126" spans="63:74" x14ac:dyDescent="0.2">
      <c r="BK126" s="408"/>
      <c r="BL126" s="408"/>
      <c r="BM126" s="408"/>
      <c r="BN126" s="408"/>
      <c r="BO126" s="408"/>
      <c r="BP126" s="408"/>
      <c r="BQ126" s="408"/>
      <c r="BR126" s="408"/>
      <c r="BS126" s="408"/>
      <c r="BT126" s="408"/>
      <c r="BU126" s="408"/>
      <c r="BV126" s="408"/>
    </row>
    <row r="127" spans="63:74" x14ac:dyDescent="0.2">
      <c r="BK127" s="408"/>
      <c r="BL127" s="408"/>
      <c r="BM127" s="408"/>
      <c r="BN127" s="408"/>
      <c r="BO127" s="408"/>
      <c r="BP127" s="408"/>
      <c r="BQ127" s="408"/>
      <c r="BR127" s="408"/>
      <c r="BS127" s="408"/>
      <c r="BT127" s="408"/>
      <c r="BU127" s="408"/>
      <c r="BV127" s="408"/>
    </row>
    <row r="128" spans="63:74" x14ac:dyDescent="0.2">
      <c r="BK128" s="408"/>
      <c r="BL128" s="408"/>
      <c r="BM128" s="408"/>
      <c r="BN128" s="408"/>
      <c r="BO128" s="408"/>
      <c r="BP128" s="408"/>
      <c r="BQ128" s="408"/>
      <c r="BR128" s="408"/>
      <c r="BS128" s="408"/>
      <c r="BT128" s="408"/>
      <c r="BU128" s="408"/>
      <c r="BV128" s="408"/>
    </row>
    <row r="129" spans="63:74" x14ac:dyDescent="0.2">
      <c r="BK129" s="408"/>
      <c r="BL129" s="408"/>
      <c r="BM129" s="408"/>
      <c r="BN129" s="408"/>
      <c r="BO129" s="408"/>
      <c r="BP129" s="408"/>
      <c r="BQ129" s="408"/>
      <c r="BR129" s="408"/>
      <c r="BS129" s="408"/>
      <c r="BT129" s="408"/>
      <c r="BU129" s="408"/>
      <c r="BV129" s="408"/>
    </row>
    <row r="130" spans="63:74" x14ac:dyDescent="0.2">
      <c r="BK130" s="408"/>
      <c r="BL130" s="408"/>
      <c r="BM130" s="408"/>
      <c r="BN130" s="408"/>
      <c r="BO130" s="408"/>
      <c r="BP130" s="408"/>
      <c r="BQ130" s="408"/>
      <c r="BR130" s="408"/>
      <c r="BS130" s="408"/>
      <c r="BT130" s="408"/>
      <c r="BU130" s="408"/>
      <c r="BV130" s="408"/>
    </row>
    <row r="131" spans="63:74" x14ac:dyDescent="0.2">
      <c r="BK131" s="408"/>
      <c r="BL131" s="408"/>
      <c r="BM131" s="408"/>
      <c r="BN131" s="408"/>
      <c r="BO131" s="408"/>
      <c r="BP131" s="408"/>
      <c r="BQ131" s="408"/>
      <c r="BR131" s="408"/>
      <c r="BS131" s="408"/>
      <c r="BT131" s="408"/>
      <c r="BU131" s="408"/>
      <c r="BV131" s="408"/>
    </row>
    <row r="132" spans="63:74" x14ac:dyDescent="0.2">
      <c r="BK132" s="408"/>
      <c r="BL132" s="408"/>
      <c r="BM132" s="408"/>
      <c r="BN132" s="408"/>
      <c r="BO132" s="408"/>
      <c r="BP132" s="408"/>
      <c r="BQ132" s="408"/>
      <c r="BR132" s="408"/>
      <c r="BS132" s="408"/>
      <c r="BT132" s="408"/>
      <c r="BU132" s="408"/>
      <c r="BV132" s="408"/>
    </row>
    <row r="133" spans="63:74" x14ac:dyDescent="0.2">
      <c r="BK133" s="408"/>
      <c r="BL133" s="408"/>
      <c r="BM133" s="408"/>
      <c r="BN133" s="408"/>
      <c r="BO133" s="408"/>
      <c r="BP133" s="408"/>
      <c r="BQ133" s="408"/>
      <c r="BR133" s="408"/>
      <c r="BS133" s="408"/>
      <c r="BT133" s="408"/>
      <c r="BU133" s="408"/>
      <c r="BV133" s="408"/>
    </row>
    <row r="134" spans="63:74" x14ac:dyDescent="0.2">
      <c r="BK134" s="408"/>
      <c r="BL134" s="408"/>
      <c r="BM134" s="408"/>
      <c r="BN134" s="408"/>
      <c r="BO134" s="408"/>
      <c r="BP134" s="408"/>
      <c r="BQ134" s="408"/>
      <c r="BR134" s="408"/>
      <c r="BS134" s="408"/>
      <c r="BT134" s="408"/>
      <c r="BU134" s="408"/>
      <c r="BV134" s="408"/>
    </row>
    <row r="135" spans="63:74" x14ac:dyDescent="0.2">
      <c r="BK135" s="408"/>
      <c r="BL135" s="408"/>
      <c r="BM135" s="408"/>
      <c r="BN135" s="408"/>
      <c r="BO135" s="408"/>
      <c r="BP135" s="408"/>
      <c r="BQ135" s="408"/>
      <c r="BR135" s="408"/>
      <c r="BS135" s="408"/>
      <c r="BT135" s="408"/>
      <c r="BU135" s="408"/>
      <c r="BV135" s="408"/>
    </row>
    <row r="136" spans="63:74" x14ac:dyDescent="0.2">
      <c r="BK136" s="408"/>
      <c r="BL136" s="408"/>
      <c r="BM136" s="408"/>
      <c r="BN136" s="408"/>
      <c r="BO136" s="408"/>
      <c r="BP136" s="408"/>
      <c r="BQ136" s="408"/>
      <c r="BR136" s="408"/>
      <c r="BS136" s="408"/>
      <c r="BT136" s="408"/>
      <c r="BU136" s="408"/>
      <c r="BV136" s="408"/>
    </row>
    <row r="137" spans="63:74" x14ac:dyDescent="0.2">
      <c r="BK137" s="408"/>
      <c r="BL137" s="408"/>
      <c r="BM137" s="408"/>
      <c r="BN137" s="408"/>
      <c r="BO137" s="408"/>
      <c r="BP137" s="408"/>
      <c r="BQ137" s="408"/>
      <c r="BR137" s="408"/>
      <c r="BS137" s="408"/>
      <c r="BT137" s="408"/>
      <c r="BU137" s="408"/>
      <c r="BV137" s="408"/>
    </row>
    <row r="138" spans="63:74" x14ac:dyDescent="0.2">
      <c r="BK138" s="408"/>
      <c r="BL138" s="408"/>
      <c r="BM138" s="408"/>
      <c r="BN138" s="408"/>
      <c r="BO138" s="408"/>
      <c r="BP138" s="408"/>
      <c r="BQ138" s="408"/>
      <c r="BR138" s="408"/>
      <c r="BS138" s="408"/>
      <c r="BT138" s="408"/>
      <c r="BU138" s="408"/>
      <c r="BV138" s="408"/>
    </row>
    <row r="139" spans="63:74" x14ac:dyDescent="0.2">
      <c r="BK139" s="408"/>
      <c r="BL139" s="408"/>
      <c r="BM139" s="408"/>
      <c r="BN139" s="408"/>
      <c r="BO139" s="408"/>
      <c r="BP139" s="408"/>
      <c r="BQ139" s="408"/>
      <c r="BR139" s="408"/>
      <c r="BS139" s="408"/>
      <c r="BT139" s="408"/>
      <c r="BU139" s="408"/>
      <c r="BV139" s="408"/>
    </row>
    <row r="140" spans="63:74" x14ac:dyDescent="0.2">
      <c r="BK140" s="408"/>
      <c r="BL140" s="408"/>
      <c r="BM140" s="408"/>
      <c r="BN140" s="408"/>
      <c r="BO140" s="408"/>
      <c r="BP140" s="408"/>
      <c r="BQ140" s="408"/>
      <c r="BR140" s="408"/>
      <c r="BS140" s="408"/>
      <c r="BT140" s="408"/>
      <c r="BU140" s="408"/>
      <c r="BV140" s="408"/>
    </row>
  </sheetData>
  <mergeCells count="23">
    <mergeCell ref="BK3:BV3"/>
    <mergeCell ref="B1:AL1"/>
    <mergeCell ref="C3:N3"/>
    <mergeCell ref="O3:Z3"/>
    <mergeCell ref="AA3:AL3"/>
    <mergeCell ref="AM3:AX3"/>
    <mergeCell ref="AY3:BJ3"/>
    <mergeCell ref="B71:Q71"/>
    <mergeCell ref="B72:Q72"/>
    <mergeCell ref="B69:Q69"/>
    <mergeCell ref="A1:A2"/>
    <mergeCell ref="B64:Q64"/>
    <mergeCell ref="B65:Q65"/>
    <mergeCell ref="B66:Q66"/>
    <mergeCell ref="B67:Q67"/>
    <mergeCell ref="B68:Q68"/>
    <mergeCell ref="B70:Q70"/>
    <mergeCell ref="B77:Q77"/>
    <mergeCell ref="B78:Q78"/>
    <mergeCell ref="B73:Q73"/>
    <mergeCell ref="B74:Q74"/>
    <mergeCell ref="B75:Q75"/>
    <mergeCell ref="B76:Q76"/>
  </mergeCells>
  <phoneticPr fontId="6"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 </cp:lastModifiedBy>
  <cp:lastPrinted>2013-09-11T15:47:32Z</cp:lastPrinted>
  <dcterms:created xsi:type="dcterms:W3CDTF">2006-10-10T12:45:59Z</dcterms:created>
  <dcterms:modified xsi:type="dcterms:W3CDTF">2018-07-05T19:58:40Z</dcterms:modified>
</cp:coreProperties>
</file>