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vikto\OneDrive\Desktop\TUM\data on git\"/>
    </mc:Choice>
  </mc:AlternateContent>
  <xr:revisionPtr revIDLastSave="0" documentId="13_ncr:1_{CFF6ADC8-0391-4728-BBB6-0CDA5E28A56C}" xr6:coauthVersionLast="47" xr6:coauthVersionMax="47" xr10:uidLastSave="{00000000-0000-0000-0000-000000000000}"/>
  <bookViews>
    <workbookView xWindow="-108" yWindow="-108" windowWidth="23256" windowHeight="12576" tabRatio="769" activeTab="11" xr2:uid="{00000000-000D-0000-FFFF-FFFF00000000}"/>
  </bookViews>
  <sheets>
    <sheet name="ID 1" sheetId="4" r:id="rId1"/>
    <sheet name="ID 2" sheetId="6" r:id="rId2"/>
    <sheet name="ID 3" sheetId="3" r:id="rId3"/>
    <sheet name="ID 4" sheetId="5" r:id="rId4"/>
    <sheet name="ID 5" sheetId="1" r:id="rId5"/>
    <sheet name="ID 6" sheetId="7" r:id="rId6"/>
    <sheet name="ID 7" sheetId="11" r:id="rId7"/>
    <sheet name="ID 8" sheetId="10" r:id="rId8"/>
    <sheet name="ID 9" sheetId="12" r:id="rId9"/>
    <sheet name="ID 10" sheetId="13" r:id="rId10"/>
    <sheet name="ID 11" sheetId="14" r:id="rId11"/>
    <sheet name="average" sheetId="15" r:id="rId12"/>
    <sheet name="Sheet2" sheetId="2"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5" l="1"/>
  <c r="C9" i="15"/>
  <c r="C3" i="15"/>
  <c r="F19" i="4"/>
  <c r="F18" i="4"/>
  <c r="F17" i="4"/>
  <c r="F16" i="4"/>
  <c r="C4" i="15"/>
  <c r="D4" i="15"/>
  <c r="C91" i="15"/>
  <c r="D91" i="15"/>
  <c r="C92" i="15"/>
  <c r="D92" i="15"/>
  <c r="D90" i="15"/>
  <c r="C90" i="15"/>
  <c r="C85" i="15"/>
  <c r="D85" i="15"/>
  <c r="C86" i="15"/>
  <c r="D86" i="15"/>
  <c r="C87" i="15"/>
  <c r="D87" i="15"/>
  <c r="C88" i="15"/>
  <c r="D88" i="15"/>
  <c r="D84" i="15"/>
  <c r="C84" i="15"/>
  <c r="C78" i="15"/>
  <c r="D78" i="15"/>
  <c r="C79" i="15"/>
  <c r="D79" i="15"/>
  <c r="D77" i="15"/>
  <c r="C77" i="15"/>
  <c r="C72" i="15"/>
  <c r="D72" i="15"/>
  <c r="C73" i="15"/>
  <c r="D73" i="15"/>
  <c r="C74" i="15"/>
  <c r="D74" i="15"/>
  <c r="C75" i="15"/>
  <c r="D75" i="15"/>
  <c r="D71" i="15"/>
  <c r="C71"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D17" i="15"/>
  <c r="C17" i="15"/>
  <c r="D12" i="15"/>
  <c r="D13" i="15"/>
  <c r="D11" i="15"/>
  <c r="C13" i="15"/>
  <c r="C12" i="15"/>
  <c r="C11" i="15"/>
  <c r="D3" i="15"/>
  <c r="G84" i="14" l="1"/>
  <c r="G83" i="14"/>
  <c r="G71" i="14"/>
  <c r="G70" i="14"/>
  <c r="G20" i="14"/>
  <c r="G19" i="14"/>
  <c r="G18" i="14"/>
  <c r="G17" i="14"/>
  <c r="G16" i="14"/>
  <c r="F84" i="13"/>
  <c r="F83" i="13"/>
  <c r="F71" i="13"/>
  <c r="F70" i="13"/>
  <c r="F20" i="13"/>
  <c r="F19" i="13"/>
  <c r="F18" i="13"/>
  <c r="F17" i="13"/>
  <c r="F16" i="13"/>
  <c r="F84" i="12"/>
  <c r="F83" i="12"/>
  <c r="F71" i="12"/>
  <c r="F70" i="12"/>
  <c r="F20" i="12"/>
  <c r="F19" i="12"/>
  <c r="F18" i="12"/>
  <c r="F17" i="12"/>
  <c r="F16" i="12"/>
  <c r="F84" i="11"/>
  <c r="F83" i="11"/>
  <c r="F71" i="11"/>
  <c r="F70" i="11"/>
  <c r="F20" i="11"/>
  <c r="F19" i="11"/>
  <c r="F18" i="11"/>
  <c r="F17" i="11"/>
  <c r="F16" i="11"/>
  <c r="G97" i="14" l="1"/>
  <c r="G96" i="14"/>
  <c r="F97" i="13"/>
  <c r="F96" i="13"/>
  <c r="F97" i="12"/>
  <c r="F96" i="12"/>
  <c r="F97" i="11"/>
  <c r="F96" i="11"/>
  <c r="F84" i="10"/>
  <c r="F83" i="10"/>
  <c r="F96" i="10" s="1"/>
  <c r="F71" i="10"/>
  <c r="F97" i="10" s="1"/>
  <c r="F70" i="10"/>
  <c r="F20" i="10"/>
  <c r="F19" i="10"/>
  <c r="F18" i="10"/>
  <c r="F17" i="10"/>
  <c r="F16" i="10"/>
  <c r="F84" i="7" l="1"/>
  <c r="F83" i="7"/>
  <c r="F71" i="7"/>
  <c r="F70" i="7"/>
  <c r="F84" i="1"/>
  <c r="F97" i="1" s="1"/>
  <c r="F83" i="1"/>
  <c r="F71" i="1"/>
  <c r="F70" i="1"/>
  <c r="F84" i="5"/>
  <c r="F83" i="5"/>
  <c r="F71" i="5"/>
  <c r="F70" i="5"/>
  <c r="F84" i="3"/>
  <c r="F97" i="3" s="1"/>
  <c r="F83" i="3"/>
  <c r="F71" i="3"/>
  <c r="F70" i="3"/>
  <c r="F84" i="6"/>
  <c r="F97" i="6" s="1"/>
  <c r="F83" i="6"/>
  <c r="F71" i="6"/>
  <c r="F70" i="6"/>
  <c r="F71" i="4"/>
  <c r="F97" i="4" s="1"/>
  <c r="F84" i="4"/>
  <c r="F83" i="4"/>
  <c r="F70" i="4"/>
  <c r="F20" i="7"/>
  <c r="F19" i="7"/>
  <c r="F18" i="7"/>
  <c r="F17" i="7"/>
  <c r="F16" i="7"/>
  <c r="F96" i="4" l="1"/>
  <c r="F96" i="6"/>
  <c r="F96" i="3"/>
  <c r="F96" i="5"/>
  <c r="F97" i="5"/>
  <c r="G71" i="15"/>
  <c r="F83" i="15"/>
  <c r="F96" i="1"/>
  <c r="G70" i="15"/>
  <c r="F70" i="15"/>
  <c r="F97" i="7"/>
  <c r="G84" i="15"/>
  <c r="F71" i="15"/>
  <c r="F84" i="15"/>
  <c r="F96" i="7"/>
  <c r="G83" i="15"/>
  <c r="F20" i="4"/>
  <c r="F20" i="3"/>
  <c r="F19" i="3"/>
  <c r="F18" i="3"/>
  <c r="F17" i="3"/>
  <c r="F16" i="3"/>
  <c r="F20" i="5"/>
  <c r="F19" i="5"/>
  <c r="F18" i="5"/>
  <c r="F17" i="5"/>
  <c r="F16" i="5"/>
  <c r="F20" i="1"/>
  <c r="F19" i="1"/>
  <c r="F18" i="1"/>
  <c r="F17" i="1"/>
  <c r="F16" i="1"/>
  <c r="F20" i="6"/>
  <c r="F19" i="6"/>
  <c r="F18" i="6"/>
  <c r="F17" i="6"/>
  <c r="F16" i="6"/>
  <c r="G20" i="15" l="1"/>
  <c r="G16" i="15"/>
  <c r="F18" i="15"/>
  <c r="F16" i="15"/>
  <c r="F17" i="15"/>
  <c r="G19" i="15"/>
  <c r="G18" i="15"/>
  <c r="G17" i="15"/>
  <c r="F19" i="15"/>
  <c r="F20" i="15"/>
  <c r="F96" i="15"/>
  <c r="G96" i="15"/>
  <c r="F97" i="15"/>
  <c r="G97"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2" description="Connection to the 'Table2' query in the workbook." type="5" refreshedVersion="6"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<sst xmlns="http://schemas.openxmlformats.org/spreadsheetml/2006/main" count="1406" uniqueCount="183">
  <si>
    <t>Demographic data</t>
  </si>
  <si>
    <t>Age</t>
  </si>
  <si>
    <t>Sex</t>
  </si>
  <si>
    <t>Country of origin</t>
  </si>
  <si>
    <t>Nationality</t>
  </si>
  <si>
    <t>Mother tongue</t>
  </si>
  <si>
    <t>Employment status</t>
  </si>
  <si>
    <t>Are you right-handed?</t>
  </si>
  <si>
    <t>Do you have normal or corrected-to-normal vision?</t>
  </si>
  <si>
    <t>Have you previously taken part of an EEG experiment?</t>
  </si>
  <si>
    <t>The Big Five personality traits</t>
  </si>
  <si>
    <r>
      <t xml:space="preserve">In this and in the next section of the survey, you will answer the questions regarding the personality traits:
1. Openness to experience (inventive/curious vs. consistent/cautious)
2. Conscientiousness (efficient/organized vs. easy-going/careless)
3. Extroversion (outgoing/energetic vs. solitary/reserved)
4. Agreeableness (friendly/compassionate vs. challenging/detached)
5. Neuroticism (sensitive/nervous vs. secure/confident)
This test uses the Big-Five Factor Markers from the International Personality Item Pool, developed by Goldberg.
</t>
    </r>
    <r>
      <rPr>
        <b/>
        <sz val="11"/>
        <color theme="1"/>
        <rFont val="Calibri"/>
        <family val="2"/>
        <scheme val="minor"/>
      </rPr>
      <t>Please read each statement carefully and rate it with grades 1 to 5:
1=completely disagree, 2=slightly disagree, 3=neutral, 4=slightly agree and 5=completely agree.</t>
    </r>
    <r>
      <rPr>
        <sz val="11"/>
        <color theme="1"/>
        <rFont val="Calibri"/>
        <family val="2"/>
        <scheme val="minor"/>
      </rPr>
      <t xml:space="preserve">
Please note that there are no right or wrong answers or trick questions. Please answer each question as honestly as you can, even if you don't like the answer. Describe yourself as you generally are now, not as you wish to be in the future. 
If you don't understand some question or part of the questions, please ask for explanation. It is very important that all answers comply to you as a person.</t>
    </r>
  </si>
  <si>
    <t>I am the life of a party</t>
  </si>
  <si>
    <t>I feel little concern for others</t>
  </si>
  <si>
    <t>I am always prepared</t>
  </si>
  <si>
    <t>I get stressed out easily</t>
  </si>
  <si>
    <t>I have a rich vocabulary</t>
  </si>
  <si>
    <t>I don't talk a lot</t>
  </si>
  <si>
    <t>I am interested in people</t>
  </si>
  <si>
    <t>I leave my belongings around</t>
  </si>
  <si>
    <t>I am relaxed most of the time</t>
  </si>
  <si>
    <t>I have difficulty understanding abstract ideas</t>
  </si>
  <si>
    <t>I feel comfortable around people</t>
  </si>
  <si>
    <t>I insult people</t>
  </si>
  <si>
    <t>I pay attention to details</t>
  </si>
  <si>
    <t>I have a vivid imagination</t>
  </si>
  <si>
    <t>I worry about things</t>
  </si>
  <si>
    <t>I keep in the background</t>
  </si>
  <si>
    <t>I sympathize with others' feelings</t>
  </si>
  <si>
    <t>I make a mess of things</t>
  </si>
  <si>
    <t>I seldom feel blue</t>
  </si>
  <si>
    <t>I am not interested in abstract ideas</t>
  </si>
  <si>
    <t>I start conversations</t>
  </si>
  <si>
    <t>I am not interested in other people's problems</t>
  </si>
  <si>
    <t>I get chores done right away</t>
  </si>
  <si>
    <t>I am easily disturbed</t>
  </si>
  <si>
    <t>I have excellent ideas</t>
  </si>
  <si>
    <t>I have little to say</t>
  </si>
  <si>
    <t>I have a soft heart</t>
  </si>
  <si>
    <t>I often forget to put things back in their proper place</t>
  </si>
  <si>
    <t>I get upset easily</t>
  </si>
  <si>
    <t>I do not have a good imagination</t>
  </si>
  <si>
    <t>I talk to a lot of different people at parties</t>
  </si>
  <si>
    <t>I am not really interested in others</t>
  </si>
  <si>
    <t>I like order</t>
  </si>
  <si>
    <t>I change my mood a lot</t>
  </si>
  <si>
    <t>I am quick to understand things</t>
  </si>
  <si>
    <t>I don't like to draw attention to myself</t>
  </si>
  <si>
    <t>I take time out for others</t>
  </si>
  <si>
    <t>I shirk my duties</t>
  </si>
  <si>
    <t>I have frequent mood swings</t>
  </si>
  <si>
    <t>I use difficult words</t>
  </si>
  <si>
    <t>I don't mind being the center of attention</t>
  </si>
  <si>
    <t>I feel others' emotions</t>
  </si>
  <si>
    <t>I follow a schedule</t>
  </si>
  <si>
    <t>I get irritated easily</t>
  </si>
  <si>
    <t>I spend time reflecting on things</t>
  </si>
  <si>
    <t>I am quiet around strangers</t>
  </si>
  <si>
    <t>I make people feel at ease</t>
  </si>
  <si>
    <t>I am exacting in my work</t>
  </si>
  <si>
    <t>I often feel blue</t>
  </si>
  <si>
    <t>I am full of ideas</t>
  </si>
  <si>
    <t>Perception of robots</t>
  </si>
  <si>
    <t>Please rate your impression of robots:</t>
  </si>
  <si>
    <t>Please rate how you feel:</t>
  </si>
  <si>
    <t>1 = incompetent           5 = competent</t>
  </si>
  <si>
    <t>1 = unintelligent           5 = intelligent</t>
  </si>
  <si>
    <t>1 = ignorant                  5 = knowledgable</t>
  </si>
  <si>
    <t>1 = irresponsible          5 = responsible</t>
  </si>
  <si>
    <t>1 = foolish                     5 = sensible</t>
  </si>
  <si>
    <t>1 = anxious                   5 = relaxed</t>
  </si>
  <si>
    <t>1 = agitated                  5 = calm</t>
  </si>
  <si>
    <t>1 = quiescent                5 = surprised</t>
  </si>
  <si>
    <t>How often do you play video games?</t>
  </si>
  <si>
    <t>Highest level of education you have completed:</t>
  </si>
  <si>
    <t>level of education</t>
  </si>
  <si>
    <t>elementary school</t>
  </si>
  <si>
    <t>high school</t>
  </si>
  <si>
    <t>Bachelor</t>
  </si>
  <si>
    <t>Master</t>
  </si>
  <si>
    <t>PhD</t>
  </si>
  <si>
    <t>right-handed</t>
  </si>
  <si>
    <t>Yes, I am right-handed</t>
  </si>
  <si>
    <t>No, I am left-handed</t>
  </si>
  <si>
    <t>I can write with both hands</t>
  </si>
  <si>
    <t>normal or corrected-to-normal vision</t>
  </si>
  <si>
    <t>I have normal vision</t>
  </si>
  <si>
    <t>I have corrected-to-normal vision</t>
  </si>
  <si>
    <t>I have neither normal nor corrected-to-normal vision</t>
  </si>
  <si>
    <t>previously EEG experiment</t>
  </si>
  <si>
    <t>Yes, I have taken part in an EEG experiment.</t>
  </si>
  <si>
    <t>No, this is my first time to take part of an EEG experiment.</t>
  </si>
  <si>
    <t>video games</t>
  </si>
  <si>
    <r>
      <t xml:space="preserve">(Answer with: </t>
    </r>
    <r>
      <rPr>
        <i/>
        <sz val="11"/>
        <color theme="1"/>
        <rFont val="Calibri"/>
        <family val="2"/>
        <scheme val="minor"/>
      </rPr>
      <t xml:space="preserve">Never; </t>
    </r>
    <r>
      <rPr>
        <sz val="11"/>
        <color theme="1"/>
        <rFont val="Calibri"/>
        <family val="2"/>
        <scheme val="minor"/>
      </rPr>
      <t>)</t>
    </r>
  </si>
  <si>
    <t xml:space="preserve">once in several months </t>
  </si>
  <si>
    <t xml:space="preserve">once per month </t>
  </si>
  <si>
    <t>several times a month</t>
  </si>
  <si>
    <t>almost every day</t>
  </si>
  <si>
    <t>once per year</t>
  </si>
  <si>
    <t>never</t>
  </si>
  <si>
    <r>
      <t xml:space="preserve">Now, please answer the questions regarding your general perception of robots.These questions are part of the Godspeed Questionnaire Series.
</t>
    </r>
    <r>
      <rPr>
        <b/>
        <sz val="11"/>
        <color theme="1"/>
        <rFont val="Calibri"/>
        <family val="2"/>
        <scheme val="minor"/>
      </rPr>
      <t>Please write down your answer as a grade between 1 and 5.</t>
    </r>
  </si>
  <si>
    <t>1=completely disagree</t>
  </si>
  <si>
    <t>2=slightly disagree</t>
  </si>
  <si>
    <t>3=neutral</t>
  </si>
  <si>
    <t>4=slightly agree</t>
  </si>
  <si>
    <t>5=completely agree</t>
  </si>
  <si>
    <t>personal traits</t>
  </si>
  <si>
    <t>robots</t>
  </si>
  <si>
    <t>Male</t>
  </si>
  <si>
    <t>Germany</t>
  </si>
  <si>
    <t>Korean</t>
  </si>
  <si>
    <t>Student</t>
  </si>
  <si>
    <t>Highschool</t>
  </si>
  <si>
    <t>Yes</t>
  </si>
  <si>
    <t>No</t>
  </si>
  <si>
    <t>Singapore</t>
  </si>
  <si>
    <t>Chinese Language</t>
  </si>
  <si>
    <t>Bachelor Degree</t>
  </si>
  <si>
    <t>Corrected-to-normal vision (Lasik)</t>
  </si>
  <si>
    <t>Several times a month</t>
  </si>
  <si>
    <t>Female</t>
  </si>
  <si>
    <t>India</t>
  </si>
  <si>
    <t>Indian</t>
  </si>
  <si>
    <t>Hindi</t>
  </si>
  <si>
    <t>M.Tech.</t>
  </si>
  <si>
    <t>Once per month</t>
  </si>
  <si>
    <r>
      <t xml:space="preserve">Dear subject,
Thank you very much for taking part of the experiment.
Before the end, we would like to kindly ask you to answer the following questions regarding your perception of the agent of the experiment.
</t>
    </r>
    <r>
      <rPr>
        <b/>
        <sz val="11"/>
        <color theme="1"/>
        <rFont val="Calibri"/>
        <family val="2"/>
        <scheme val="minor"/>
      </rPr>
      <t>Please write  your answer as a grade between 1 and 5.</t>
    </r>
  </si>
  <si>
    <t>Please rate your impression of the agent:</t>
  </si>
  <si>
    <t>1 = ignorant                    5 = knowledgable</t>
  </si>
  <si>
    <t>1 = foolish                       5 = sensible</t>
  </si>
  <si>
    <t>1 = quiescent               5 = surprised</t>
  </si>
  <si>
    <t>Perception of robots I</t>
  </si>
  <si>
    <t>Perception of robots II</t>
  </si>
  <si>
    <t>M</t>
  </si>
  <si>
    <t>Romania</t>
  </si>
  <si>
    <t>Romanian</t>
  </si>
  <si>
    <t>Normal</t>
  </si>
  <si>
    <t>Almost every day</t>
  </si>
  <si>
    <t>male</t>
  </si>
  <si>
    <t>Russia</t>
  </si>
  <si>
    <t>Russian</t>
  </si>
  <si>
    <t>Employed</t>
  </si>
  <si>
    <t>yes</t>
  </si>
  <si>
    <t>normal</t>
  </si>
  <si>
    <t>no</t>
  </si>
  <si>
    <t xml:space="preserve">Extroversion: </t>
  </si>
  <si>
    <t>Agreeableness:</t>
  </si>
  <si>
    <t>Conscientiousnees:</t>
  </si>
  <si>
    <t>Neuroticism:</t>
  </si>
  <si>
    <t>Openness to Experience:</t>
  </si>
  <si>
    <t>German</t>
  </si>
  <si>
    <t>employed</t>
  </si>
  <si>
    <t>Master of Science</t>
  </si>
  <si>
    <t>normal vision</t>
  </si>
  <si>
    <t xml:space="preserve">Perceived Intelligence: </t>
  </si>
  <si>
    <t>Perceived Safety:</t>
  </si>
  <si>
    <t>Difference:</t>
  </si>
  <si>
    <t>China</t>
  </si>
  <si>
    <t>USA</t>
  </si>
  <si>
    <t>English</t>
  </si>
  <si>
    <t>Bachelors</t>
  </si>
  <si>
    <t>once in several months</t>
  </si>
  <si>
    <t>female</t>
  </si>
  <si>
    <t>Bulgaria</t>
  </si>
  <si>
    <t>bulgarian</t>
  </si>
  <si>
    <t>student</t>
  </si>
  <si>
    <t>highschool</t>
  </si>
  <si>
    <t>Macedonia</t>
  </si>
  <si>
    <t>Macedonian</t>
  </si>
  <si>
    <t>unemployed</t>
  </si>
  <si>
    <t>Ukraine</t>
  </si>
  <si>
    <t>Unemloyed</t>
  </si>
  <si>
    <t>High school</t>
  </si>
  <si>
    <t xml:space="preserve">no </t>
  </si>
  <si>
    <t>Chinese</t>
  </si>
  <si>
    <t>AVG</t>
  </si>
  <si>
    <t>STD</t>
  </si>
  <si>
    <t>1-high school 2-Bachelor 3-Master 4-PhD</t>
  </si>
  <si>
    <t xml:space="preserve">0=never, 1=once per year, 2=once in several months  3=once per month, 4=several times a month, 5=almost </t>
  </si>
  <si>
    <t>0=never, 1=once per year, 2=once in several months  3=once per month, 4=several times a month, 5=almost every day</t>
  </si>
  <si>
    <t>0 = corrected to normal, 1 = normal</t>
  </si>
  <si>
    <t>0 = no, 1 = yes</t>
  </si>
  <si>
    <t>0 = male, 1 =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</si>
</sst>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1" tint="0.499984740745262"/>
      <name val="Calibri"/>
      <family val="2"/>
      <scheme val="minor"/>
    </font>
    <font>
      <sz val="11"/>
      <color theme="1"/>
      <name val="Arial"/>
    </font>
    <font>
      <sz val="11"/>
      <color rgb="FF000000"/>
      <name val="Calibri"/>
      <family val="2"/>
      <scheme val="minor"/>
    </font>
    <font>
      <sz val="11"/>
      <color theme="1"/>
      <name val="Arial"/>
      <family val="2"/>
    </font>
  </fonts>
  <fills count="7">
    <fill>
      <patternFill patternType="none"/>
    </fill>
    <fill>
      <patternFill patternType="gray125"/>
    </fill>
    <fill>
      <patternFill patternType="solid">
        <fgColor theme="3" tint="0.79998168889431442"/>
        <bgColor indexed="64"/>
      </patternFill>
    </fill>
    <fill>
      <patternFill patternType="solid">
        <fgColor rgb="FFEDF0F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79998168889431442"/>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4" fillId="0" borderId="0"/>
    <xf numFmtId="0" fontId="6" fillId="0" borderId="0"/>
  </cellStyleXfs>
  <cellXfs count="107">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1" xfId="0" applyBorder="1" applyAlignment="1">
      <alignment wrapText="1"/>
    </xf>
    <xf numFmtId="0" fontId="0" fillId="0" borderId="3" xfId="0" applyBorder="1" applyAlignment="1">
      <alignment wrapText="1"/>
    </xf>
    <xf numFmtId="0" fontId="3" fillId="0" borderId="0" xfId="0" applyFont="1" applyAlignment="1">
      <alignment wrapText="1"/>
    </xf>
    <xf numFmtId="0" fontId="0" fillId="0" borderId="14" xfId="0" applyFill="1" applyBorder="1"/>
    <xf numFmtId="0" fontId="0" fillId="0" borderId="15" xfId="0" applyBorder="1" applyAlignment="1">
      <alignment wrapText="1"/>
    </xf>
    <xf numFmtId="0" fontId="0" fillId="4" borderId="16" xfId="0" applyFont="1" applyFill="1" applyBorder="1"/>
    <xf numFmtId="0" fontId="0" fillId="0" borderId="16" xfId="0" applyFont="1" applyBorder="1"/>
    <xf numFmtId="0" fontId="0" fillId="0" borderId="3" xfId="0" applyFill="1" applyBorder="1"/>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1" xfId="0" applyBorder="1" applyAlignment="1">
      <alignment wrapText="1"/>
    </xf>
    <xf numFmtId="0" fontId="0" fillId="0" borderId="3" xfId="0" applyBorder="1" applyAlignment="1">
      <alignment wrapText="1"/>
    </xf>
    <xf numFmtId="0" fontId="3" fillId="0" borderId="0" xfId="0" applyFont="1" applyAlignment="1">
      <alignment wrapText="1"/>
    </xf>
    <xf numFmtId="0" fontId="0" fillId="0" borderId="1" xfId="0" applyBorder="1"/>
    <xf numFmtId="0" fontId="0" fillId="0" borderId="14" xfId="0" applyFill="1" applyBorder="1"/>
    <xf numFmtId="0" fontId="0" fillId="0" borderId="3" xfId="0" applyFill="1" applyBorder="1"/>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1" xfId="0" applyBorder="1" applyAlignment="1">
      <alignment wrapText="1"/>
    </xf>
    <xf numFmtId="0" fontId="0" fillId="0" borderId="3" xfId="0" applyBorder="1" applyAlignment="1">
      <alignment wrapText="1"/>
    </xf>
    <xf numFmtId="0" fontId="3" fillId="0" borderId="0" xfId="0" applyFont="1" applyAlignment="1">
      <alignment wrapText="1"/>
    </xf>
    <xf numFmtId="0" fontId="0" fillId="0" borderId="14" xfId="0" applyFill="1" applyBorder="1"/>
    <xf numFmtId="0" fontId="0" fillId="0" borderId="3" xfId="0" applyFill="1" applyBorder="1"/>
    <xf numFmtId="0" fontId="0" fillId="0" borderId="17"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wrapText="1"/>
    </xf>
    <xf numFmtId="0" fontId="0" fillId="0" borderId="3"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14" xfId="0" applyBorder="1"/>
    <xf numFmtId="0" fontId="0" fillId="0" borderId="0" xfId="0"/>
    <xf numFmtId="0" fontId="0" fillId="0" borderId="0" xfId="0" applyAlignment="1">
      <alignment wrapText="1"/>
    </xf>
    <xf numFmtId="0" fontId="0" fillId="0" borderId="17" xfId="0" applyBorder="1" applyAlignment="1">
      <alignment horizontal="center"/>
    </xf>
    <xf numFmtId="0" fontId="1" fillId="0" borderId="0" xfId="0" applyFont="1" applyAlignment="1">
      <alignment horizontal="center"/>
    </xf>
    <xf numFmtId="0" fontId="1" fillId="0" borderId="0" xfId="0" applyFont="1"/>
    <xf numFmtId="0" fontId="2" fillId="0" borderId="0" xfId="0" applyFont="1"/>
    <xf numFmtId="0" fontId="0" fillId="0" borderId="0" xfId="0" applyFont="1"/>
    <xf numFmtId="0" fontId="0" fillId="0" borderId="21" xfId="0" applyBorder="1"/>
    <xf numFmtId="0" fontId="5" fillId="0" borderId="0" xfId="1" applyFont="1" applyBorder="1" applyAlignment="1">
      <alignment horizontal="center"/>
    </xf>
    <xf numFmtId="0" fontId="0" fillId="0" borderId="9" xfId="0" applyBorder="1"/>
    <xf numFmtId="164" fontId="5" fillId="0" borderId="0" xfId="1" applyNumberFormat="1" applyFont="1" applyBorder="1" applyAlignment="1">
      <alignment horizontal="center"/>
    </xf>
    <xf numFmtId="164" fontId="5" fillId="0" borderId="24" xfId="1" applyNumberFormat="1" applyFont="1" applyBorder="1" applyAlignment="1">
      <alignment horizontal="center"/>
    </xf>
    <xf numFmtId="0" fontId="0" fillId="0" borderId="23" xfId="0" applyBorder="1"/>
    <xf numFmtId="0" fontId="1" fillId="5" borderId="22" xfId="0" applyFont="1" applyFill="1" applyBorder="1" applyAlignment="1">
      <alignment horizontal="center"/>
    </xf>
    <xf numFmtId="0" fontId="1" fillId="5" borderId="8" xfId="0" applyFont="1" applyFill="1" applyBorder="1" applyAlignment="1">
      <alignment horizontal="center"/>
    </xf>
    <xf numFmtId="0" fontId="1" fillId="5" borderId="22"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0" xfId="0" applyFont="1" applyFill="1" applyAlignment="1">
      <alignment horizontal="center" vertical="center"/>
    </xf>
    <xf numFmtId="164" fontId="0" fillId="0" borderId="10" xfId="0" applyNumberFormat="1" applyBorder="1" applyAlignment="1">
      <alignment horizontal="center" wrapText="1"/>
    </xf>
    <xf numFmtId="164" fontId="0" fillId="0" borderId="25" xfId="0" applyNumberFormat="1" applyBorder="1" applyAlignment="1">
      <alignment horizontal="center" wrapText="1"/>
    </xf>
    <xf numFmtId="0" fontId="0" fillId="0" borderId="0" xfId="0" applyBorder="1" applyAlignment="1">
      <alignment horizontal="center" wrapText="1"/>
    </xf>
    <xf numFmtId="0" fontId="5" fillId="0" borderId="27" xfId="1" applyFont="1" applyBorder="1" applyAlignment="1">
      <alignment horizontal="center" vertical="center"/>
    </xf>
    <xf numFmtId="164" fontId="0" fillId="0" borderId="28" xfId="0" applyNumberFormat="1" applyBorder="1" applyAlignment="1">
      <alignment horizontal="center" vertical="center" wrapText="1"/>
    </xf>
    <xf numFmtId="0" fontId="5" fillId="0" borderId="26" xfId="1" applyFont="1" applyBorder="1" applyAlignment="1">
      <alignment horizontal="center" vertical="center"/>
    </xf>
    <xf numFmtId="164" fontId="0" fillId="0" borderId="2" xfId="0" applyNumberFormat="1" applyBorder="1" applyAlignment="1">
      <alignment horizontal="center" vertical="center"/>
    </xf>
    <xf numFmtId="0" fontId="5" fillId="0" borderId="29" xfId="1" applyFont="1" applyBorder="1" applyAlignment="1">
      <alignment horizontal="center" vertical="center"/>
    </xf>
    <xf numFmtId="164" fontId="0" fillId="0" borderId="4" xfId="0" applyNumberFormat="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xf>
    <xf numFmtId="164" fontId="5" fillId="0" borderId="26" xfId="1" applyNumberFormat="1" applyFont="1" applyBorder="1" applyAlignment="1">
      <alignment horizontal="center" vertical="center"/>
    </xf>
    <xf numFmtId="164" fontId="0" fillId="0" borderId="2" xfId="0" applyNumberFormat="1" applyBorder="1" applyAlignment="1">
      <alignment horizontal="center" vertical="center" wrapText="1"/>
    </xf>
    <xf numFmtId="164" fontId="5" fillId="0" borderId="29" xfId="1" applyNumberFormat="1" applyFont="1" applyBorder="1" applyAlignment="1">
      <alignment horizontal="center" vertical="center"/>
    </xf>
    <xf numFmtId="164" fontId="0" fillId="0" borderId="4" xfId="0" applyNumberFormat="1" applyBorder="1" applyAlignment="1">
      <alignment horizontal="center" vertical="center" wrapText="1"/>
    </xf>
    <xf numFmtId="0" fontId="5" fillId="0" borderId="26" xfId="1" applyFont="1" applyBorder="1" applyAlignment="1">
      <alignment horizontal="center" vertical="center" wrapText="1"/>
    </xf>
    <xf numFmtId="0" fontId="1" fillId="0" borderId="7" xfId="0" applyFont="1" applyBorder="1"/>
    <xf numFmtId="0" fontId="5" fillId="6" borderId="26" xfId="1" applyFont="1" applyFill="1" applyBorder="1" applyAlignment="1">
      <alignment horizontal="center" vertical="center"/>
    </xf>
    <xf numFmtId="164" fontId="0" fillId="6" borderId="2" xfId="0" applyNumberFormat="1" applyFill="1" applyBorder="1" applyAlignment="1">
      <alignment horizontal="center" vertical="center"/>
    </xf>
    <xf numFmtId="0" fontId="0" fillId="0" borderId="7" xfId="0" applyBorder="1"/>
    <xf numFmtId="0" fontId="0" fillId="0" borderId="23" xfId="0" applyBorder="1" applyAlignment="1">
      <alignment wrapText="1"/>
    </xf>
    <xf numFmtId="0" fontId="0" fillId="0" borderId="14" xfId="0" applyBorder="1" applyAlignment="1">
      <alignment wrapText="1"/>
    </xf>
    <xf numFmtId="164" fontId="5" fillId="0" borderId="32" xfId="1" applyNumberFormat="1" applyFont="1" applyBorder="1" applyAlignment="1">
      <alignment horizontal="center" vertical="center"/>
    </xf>
    <xf numFmtId="164" fontId="0" fillId="0" borderId="33" xfId="0" applyNumberFormat="1" applyBorder="1" applyAlignment="1">
      <alignment horizontal="center" vertical="center"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0" fillId="0" borderId="20" xfId="0" applyBorder="1" applyAlignment="1">
      <alignment horizontal="center" wrapText="1"/>
    </xf>
    <xf numFmtId="0" fontId="0" fillId="0" borderId="13" xfId="0" applyBorder="1" applyAlignment="1">
      <alignment horizontal="center" wrapText="1"/>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3" borderId="11" xfId="0" applyFont="1" applyFill="1" applyBorder="1" applyAlignment="1">
      <alignment horizontal="center"/>
    </xf>
    <xf numFmtId="0" fontId="2" fillId="3" borderId="30" xfId="0" applyFont="1" applyFill="1" applyBorder="1" applyAlignment="1">
      <alignment horizontal="center"/>
    </xf>
    <xf numFmtId="0" fontId="2" fillId="3" borderId="12" xfId="0" applyFont="1" applyFill="1" applyBorder="1" applyAlignment="1">
      <alignment horizontal="center"/>
    </xf>
    <xf numFmtId="0" fontId="1" fillId="2" borderId="22" xfId="0" applyFont="1" applyFill="1" applyBorder="1" applyAlignment="1">
      <alignment horizontal="center"/>
    </xf>
    <xf numFmtId="0" fontId="0" fillId="0" borderId="11" xfId="0" applyBorder="1" applyAlignment="1">
      <alignment horizontal="center" wrapText="1"/>
    </xf>
    <xf numFmtId="0" fontId="0" fillId="0" borderId="30" xfId="0" applyBorder="1" applyAlignment="1">
      <alignment horizontal="center" wrapText="1"/>
    </xf>
    <xf numFmtId="0" fontId="0" fillId="0" borderId="12" xfId="0" applyBorder="1" applyAlignment="1">
      <alignment horizontal="center" wrapText="1"/>
    </xf>
    <xf numFmtId="0" fontId="0" fillId="0" borderId="0" xfId="0" applyBorder="1" applyAlignment="1">
      <alignment horizontal="center" wrapText="1"/>
    </xf>
    <xf numFmtId="0" fontId="2" fillId="3" borderId="5" xfId="0" applyFont="1" applyFill="1" applyBorder="1" applyAlignment="1">
      <alignment horizontal="center" wrapText="1"/>
    </xf>
    <xf numFmtId="0" fontId="2" fillId="3" borderId="31" xfId="0" applyFont="1" applyFill="1" applyBorder="1" applyAlignment="1">
      <alignment horizontal="center" wrapText="1"/>
    </xf>
    <xf numFmtId="0" fontId="2" fillId="3" borderId="6" xfId="0" applyFont="1" applyFill="1" applyBorder="1" applyAlignment="1">
      <alignment horizontal="center" wrapText="1"/>
    </xf>
  </cellXfs>
  <cellStyles count="3">
    <cellStyle name="Normal" xfId="0" builtinId="0"/>
    <cellStyle name="Normal 2" xfId="1" xr:uid="{00000000-0005-0000-0000-000000000000}"/>
    <cellStyle name="Normal 3" xfId="2" xr:uid="{00000000-0005-0000-0000-000001000000}"/>
  </cellStyles>
  <dxfs count="0"/>
  <tableStyles count="0" defaultTableStyle="TableStyleMedium2" defaultPivotStyle="PivotStyleLight16"/>
  <colors>
    <mruColors>
      <color rgb="FFED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97"/>
  <sheetViews>
    <sheetView workbookViewId="0">
      <selection activeCell="B10" sqref="B10"/>
    </sheetView>
  </sheetViews>
  <sheetFormatPr defaultColWidth="9.109375" defaultRowHeight="14.4" x14ac:dyDescent="0.3"/>
  <cols>
    <col min="2" max="2" width="49.6640625" customWidth="1"/>
    <col min="3" max="3" width="26.6640625" style="32" customWidth="1"/>
    <col min="5" max="5" width="23" customWidth="1"/>
    <col min="7" max="7" width="24.33203125" customWidth="1"/>
    <col min="8" max="8" width="12" customWidth="1"/>
  </cols>
  <sheetData>
    <row r="1" spans="2:12" ht="15" thickBot="1" x14ac:dyDescent="0.35">
      <c r="B1" s="22"/>
      <c r="D1" s="22"/>
      <c r="E1" s="28"/>
    </row>
    <row r="2" spans="2:12" ht="15" thickBot="1" x14ac:dyDescent="0.35">
      <c r="B2" s="92" t="s">
        <v>0</v>
      </c>
      <c r="C2" s="93"/>
      <c r="D2" s="22"/>
      <c r="E2" s="22"/>
      <c r="G2" s="40"/>
      <c r="H2" s="40"/>
      <c r="I2" s="40"/>
      <c r="J2" s="40"/>
      <c r="K2" s="40"/>
      <c r="L2" s="40"/>
    </row>
    <row r="3" spans="2:12" ht="15.75" customHeight="1" x14ac:dyDescent="0.3">
      <c r="B3" s="24" t="s">
        <v>1</v>
      </c>
      <c r="C3" s="33">
        <v>24</v>
      </c>
      <c r="D3" s="23"/>
      <c r="E3" s="23"/>
      <c r="G3" s="40"/>
      <c r="H3" s="40"/>
      <c r="I3" s="40"/>
      <c r="J3" s="40"/>
      <c r="K3" s="40"/>
      <c r="L3" s="40"/>
    </row>
    <row r="4" spans="2:12" x14ac:dyDescent="0.3">
      <c r="B4" s="24" t="s">
        <v>2</v>
      </c>
      <c r="C4" s="33" t="s">
        <v>120</v>
      </c>
      <c r="D4" s="22">
        <v>1</v>
      </c>
      <c r="E4" s="40" t="s">
        <v>182</v>
      </c>
      <c r="G4" s="40"/>
      <c r="H4" s="40"/>
      <c r="I4" s="40"/>
      <c r="J4" s="40"/>
      <c r="K4" s="40"/>
      <c r="L4" s="40"/>
    </row>
    <row r="5" spans="2:12" x14ac:dyDescent="0.3">
      <c r="B5" s="24" t="s">
        <v>3</v>
      </c>
      <c r="C5" s="33" t="s">
        <v>121</v>
      </c>
      <c r="D5" s="22"/>
      <c r="E5" s="22"/>
      <c r="G5" s="40"/>
      <c r="H5" s="40"/>
      <c r="I5" s="40"/>
      <c r="J5" s="40"/>
      <c r="K5" s="40"/>
      <c r="L5" s="40"/>
    </row>
    <row r="6" spans="2:12" x14ac:dyDescent="0.3">
      <c r="B6" s="24" t="s">
        <v>4</v>
      </c>
      <c r="C6" s="33" t="s">
        <v>122</v>
      </c>
      <c r="D6" s="22"/>
      <c r="E6" s="22"/>
      <c r="G6" s="40"/>
      <c r="H6" s="40"/>
      <c r="I6" s="40"/>
      <c r="J6" s="40"/>
      <c r="K6" s="40"/>
      <c r="L6" s="40"/>
    </row>
    <row r="7" spans="2:12" x14ac:dyDescent="0.3">
      <c r="B7" s="24" t="s">
        <v>5</v>
      </c>
      <c r="C7" s="33" t="s">
        <v>123</v>
      </c>
      <c r="D7" s="22"/>
      <c r="E7" s="22"/>
      <c r="G7" s="40"/>
      <c r="H7" s="40"/>
      <c r="I7" s="40"/>
      <c r="J7" s="40"/>
      <c r="K7" s="40"/>
      <c r="L7" s="40"/>
    </row>
    <row r="8" spans="2:12" x14ac:dyDescent="0.3">
      <c r="B8" s="24" t="s">
        <v>6</v>
      </c>
      <c r="C8" s="33" t="s">
        <v>111</v>
      </c>
      <c r="D8" s="22"/>
      <c r="E8" s="22"/>
      <c r="G8" s="40"/>
      <c r="H8" s="40"/>
      <c r="I8" s="40"/>
      <c r="J8" s="40"/>
      <c r="K8" s="40"/>
      <c r="L8" s="40"/>
    </row>
    <row r="9" spans="2:12" x14ac:dyDescent="0.3">
      <c r="B9" s="24" t="s">
        <v>74</v>
      </c>
      <c r="C9" s="33" t="s">
        <v>124</v>
      </c>
      <c r="D9">
        <v>3</v>
      </c>
      <c r="E9" s="40" t="s">
        <v>177</v>
      </c>
      <c r="G9" s="40"/>
      <c r="H9" s="40"/>
      <c r="I9" s="40"/>
      <c r="J9" s="40"/>
      <c r="K9" s="40"/>
      <c r="L9" s="40"/>
    </row>
    <row r="10" spans="2:12" x14ac:dyDescent="0.3">
      <c r="B10" s="24" t="s">
        <v>7</v>
      </c>
      <c r="C10" s="33" t="s">
        <v>113</v>
      </c>
      <c r="D10" s="22"/>
      <c r="E10" s="22"/>
      <c r="G10" s="40"/>
      <c r="H10" s="40"/>
      <c r="I10" s="40"/>
      <c r="J10" s="40"/>
      <c r="K10" s="40"/>
      <c r="L10" s="40"/>
    </row>
    <row r="11" spans="2:12" x14ac:dyDescent="0.3">
      <c r="B11" s="24" t="s">
        <v>8</v>
      </c>
      <c r="C11" s="33">
        <v>0</v>
      </c>
      <c r="D11" s="22">
        <v>0</v>
      </c>
      <c r="E11" s="22" t="s">
        <v>180</v>
      </c>
      <c r="G11" s="40"/>
      <c r="H11" s="40"/>
      <c r="I11" s="40"/>
      <c r="J11" s="40"/>
      <c r="K11" s="40"/>
      <c r="L11" s="40"/>
    </row>
    <row r="12" spans="2:12" x14ac:dyDescent="0.3">
      <c r="B12" s="29" t="s">
        <v>9</v>
      </c>
      <c r="C12" s="33" t="s">
        <v>113</v>
      </c>
      <c r="D12" s="22">
        <v>1</v>
      </c>
      <c r="E12" s="22" t="s">
        <v>181</v>
      </c>
      <c r="G12" s="40"/>
      <c r="H12" s="40"/>
      <c r="I12" s="40"/>
      <c r="J12" s="40"/>
      <c r="K12" s="40"/>
      <c r="L12" s="40"/>
    </row>
    <row r="13" spans="2:12" ht="15" thickBot="1" x14ac:dyDescent="0.35">
      <c r="B13" s="30" t="s">
        <v>73</v>
      </c>
      <c r="C13" s="31" t="s">
        <v>125</v>
      </c>
      <c r="D13" s="22">
        <v>3</v>
      </c>
      <c r="E13" s="40" t="s">
        <v>178</v>
      </c>
      <c r="G13" s="40"/>
      <c r="H13" s="40"/>
      <c r="I13" s="40"/>
      <c r="J13" s="40"/>
      <c r="K13" s="40"/>
      <c r="L13" s="40"/>
    </row>
    <row r="14" spans="2:12" ht="15" thickBot="1" x14ac:dyDescent="0.35">
      <c r="D14" s="22"/>
      <c r="E14" s="22"/>
      <c r="G14" s="40"/>
      <c r="H14" s="40"/>
      <c r="I14" s="40"/>
      <c r="J14" s="40"/>
      <c r="K14" s="40"/>
      <c r="L14" s="40"/>
    </row>
    <row r="15" spans="2:12" x14ac:dyDescent="0.3">
      <c r="B15" s="94" t="s">
        <v>10</v>
      </c>
      <c r="C15" s="95"/>
      <c r="D15" s="22"/>
      <c r="E15" s="22"/>
      <c r="G15" s="40"/>
      <c r="H15" s="40"/>
      <c r="I15" s="40"/>
      <c r="J15" s="40"/>
      <c r="K15" s="40"/>
      <c r="L15" s="40"/>
    </row>
    <row r="16" spans="2:12" x14ac:dyDescent="0.3">
      <c r="B16" s="90" t="s">
        <v>11</v>
      </c>
      <c r="C16" s="91"/>
      <c r="D16" s="22"/>
      <c r="E16" s="22" t="s">
        <v>145</v>
      </c>
      <c r="F16" s="22">
        <f>20+C17-C22+C27-C32+C37-C42+C47-C52+C57-C62</f>
        <v>10</v>
      </c>
      <c r="G16" s="40"/>
      <c r="H16" s="40"/>
      <c r="I16" s="40"/>
      <c r="J16" s="40"/>
      <c r="K16" s="40"/>
      <c r="L16" s="40"/>
    </row>
    <row r="17" spans="2:12" x14ac:dyDescent="0.3">
      <c r="B17" s="24" t="s">
        <v>12</v>
      </c>
      <c r="C17" s="33">
        <v>1</v>
      </c>
      <c r="D17" s="22"/>
      <c r="E17" s="22" t="s">
        <v>146</v>
      </c>
      <c r="F17" s="22">
        <f>14-C18+C23-C28+C33-C38+C43-C48+C53+C58+C63</f>
        <v>31</v>
      </c>
      <c r="G17" s="40"/>
      <c r="H17" s="40"/>
      <c r="I17" s="40"/>
      <c r="J17" s="40"/>
      <c r="K17" s="40"/>
      <c r="L17" s="40"/>
    </row>
    <row r="18" spans="2:12" x14ac:dyDescent="0.3">
      <c r="B18" s="24" t="s">
        <v>13</v>
      </c>
      <c r="C18" s="33">
        <v>5</v>
      </c>
      <c r="D18" s="22"/>
      <c r="E18" s="22" t="s">
        <v>147</v>
      </c>
      <c r="F18" s="22">
        <f>14+C19-C24+C29-C34+C39-C44+C49-C54+C59+C64</f>
        <v>25</v>
      </c>
      <c r="G18" s="40"/>
      <c r="H18" s="40"/>
      <c r="I18" s="40"/>
      <c r="J18" s="40"/>
      <c r="K18" s="40"/>
      <c r="L18" s="40"/>
    </row>
    <row r="19" spans="2:12" x14ac:dyDescent="0.3">
      <c r="B19" s="24" t="s">
        <v>14</v>
      </c>
      <c r="C19" s="33">
        <v>2</v>
      </c>
      <c r="E19" s="22" t="s">
        <v>148</v>
      </c>
      <c r="F19" s="22">
        <f>38-C20+C25-C30+C35-C40-C45-C50-C55-C60-C65</f>
        <v>30</v>
      </c>
    </row>
    <row r="20" spans="2:12" ht="14.25" customHeight="1" x14ac:dyDescent="0.3">
      <c r="B20" s="24" t="s">
        <v>15</v>
      </c>
      <c r="C20" s="33">
        <v>3</v>
      </c>
      <c r="D20" s="23"/>
      <c r="E20" s="23" t="s">
        <v>149</v>
      </c>
      <c r="F20" s="22">
        <f>8+C21-C26+C31-C36+C41-C46+C51+C56+C61+C66</f>
        <v>25</v>
      </c>
    </row>
    <row r="21" spans="2:12" x14ac:dyDescent="0.3">
      <c r="B21" s="24" t="s">
        <v>16</v>
      </c>
      <c r="C21" s="33">
        <v>1</v>
      </c>
      <c r="D21" s="22"/>
      <c r="E21" s="22"/>
    </row>
    <row r="22" spans="2:12" x14ac:dyDescent="0.3">
      <c r="B22" s="24" t="s">
        <v>17</v>
      </c>
      <c r="C22" s="33">
        <v>4</v>
      </c>
      <c r="D22" s="22"/>
      <c r="E22" s="22"/>
    </row>
    <row r="23" spans="2:12" x14ac:dyDescent="0.3">
      <c r="B23" s="24" t="s">
        <v>18</v>
      </c>
      <c r="C23" s="33">
        <v>5</v>
      </c>
      <c r="D23" s="22"/>
      <c r="E23" s="22"/>
    </row>
    <row r="24" spans="2:12" x14ac:dyDescent="0.3">
      <c r="B24" s="24" t="s">
        <v>19</v>
      </c>
      <c r="C24" s="33">
        <v>4</v>
      </c>
      <c r="D24" s="22"/>
      <c r="E24" s="22"/>
    </row>
    <row r="25" spans="2:12" x14ac:dyDescent="0.3">
      <c r="B25" s="24" t="s">
        <v>20</v>
      </c>
      <c r="C25" s="33">
        <v>5</v>
      </c>
      <c r="D25" s="22"/>
      <c r="E25" s="22"/>
    </row>
    <row r="26" spans="2:12" x14ac:dyDescent="0.3">
      <c r="B26" s="24" t="s">
        <v>21</v>
      </c>
      <c r="C26" s="33">
        <v>4</v>
      </c>
      <c r="D26" s="22"/>
      <c r="E26" s="22"/>
    </row>
    <row r="27" spans="2:12" x14ac:dyDescent="0.3">
      <c r="B27" s="24" t="s">
        <v>22</v>
      </c>
      <c r="C27" s="33">
        <v>3</v>
      </c>
      <c r="D27" s="22"/>
      <c r="E27" s="22"/>
    </row>
    <row r="28" spans="2:12" x14ac:dyDescent="0.3">
      <c r="B28" s="24" t="s">
        <v>23</v>
      </c>
      <c r="C28" s="33">
        <v>1</v>
      </c>
      <c r="D28" s="22"/>
      <c r="E28" s="22"/>
    </row>
    <row r="29" spans="2:12" x14ac:dyDescent="0.3">
      <c r="B29" s="24" t="s">
        <v>24</v>
      </c>
      <c r="C29" s="33">
        <v>5</v>
      </c>
      <c r="D29" s="22"/>
      <c r="E29" s="22"/>
    </row>
    <row r="30" spans="2:12" x14ac:dyDescent="0.3">
      <c r="B30" s="24" t="s">
        <v>26</v>
      </c>
      <c r="C30" s="33">
        <v>4</v>
      </c>
      <c r="D30" s="22"/>
      <c r="E30" s="22"/>
    </row>
    <row r="31" spans="2:12" x14ac:dyDescent="0.3">
      <c r="B31" s="24" t="s">
        <v>25</v>
      </c>
      <c r="C31" s="33">
        <v>4</v>
      </c>
      <c r="D31" s="22"/>
      <c r="E31" s="22"/>
    </row>
    <row r="32" spans="2:12" x14ac:dyDescent="0.3">
      <c r="B32" s="24" t="s">
        <v>27</v>
      </c>
      <c r="C32" s="33">
        <v>4</v>
      </c>
    </row>
    <row r="33" spans="2:3" x14ac:dyDescent="0.3">
      <c r="B33" s="24" t="s">
        <v>28</v>
      </c>
      <c r="C33" s="33">
        <v>5</v>
      </c>
    </row>
    <row r="34" spans="2:3" x14ac:dyDescent="0.3">
      <c r="B34" s="24" t="s">
        <v>29</v>
      </c>
      <c r="C34" s="33">
        <v>2</v>
      </c>
    </row>
    <row r="35" spans="2:3" x14ac:dyDescent="0.3">
      <c r="B35" s="24" t="s">
        <v>30</v>
      </c>
      <c r="C35" s="33">
        <v>2</v>
      </c>
    </row>
    <row r="36" spans="2:3" x14ac:dyDescent="0.3">
      <c r="B36" s="24" t="s">
        <v>31</v>
      </c>
      <c r="C36" s="33">
        <v>1</v>
      </c>
    </row>
    <row r="37" spans="2:3" x14ac:dyDescent="0.3">
      <c r="B37" s="24" t="s">
        <v>32</v>
      </c>
      <c r="C37" s="33">
        <v>3</v>
      </c>
    </row>
    <row r="38" spans="2:3" x14ac:dyDescent="0.3">
      <c r="B38" s="24" t="s">
        <v>33</v>
      </c>
      <c r="C38" s="33">
        <v>4</v>
      </c>
    </row>
    <row r="39" spans="2:3" x14ac:dyDescent="0.3">
      <c r="B39" s="24" t="s">
        <v>34</v>
      </c>
      <c r="C39" s="33">
        <v>3</v>
      </c>
    </row>
    <row r="40" spans="2:3" x14ac:dyDescent="0.3">
      <c r="B40" s="24" t="s">
        <v>35</v>
      </c>
      <c r="C40" s="33">
        <v>2</v>
      </c>
    </row>
    <row r="41" spans="2:3" x14ac:dyDescent="0.3">
      <c r="B41" s="24" t="s">
        <v>36</v>
      </c>
      <c r="C41" s="33">
        <v>3</v>
      </c>
    </row>
    <row r="42" spans="2:3" x14ac:dyDescent="0.3">
      <c r="B42" s="24" t="s">
        <v>37</v>
      </c>
      <c r="C42" s="33">
        <v>4</v>
      </c>
    </row>
    <row r="43" spans="2:3" x14ac:dyDescent="0.3">
      <c r="B43" s="24" t="s">
        <v>38</v>
      </c>
      <c r="C43" s="33">
        <v>5</v>
      </c>
    </row>
    <row r="44" spans="2:3" x14ac:dyDescent="0.3">
      <c r="B44" s="24" t="s">
        <v>39</v>
      </c>
      <c r="C44" s="33">
        <v>2</v>
      </c>
    </row>
    <row r="45" spans="2:3" x14ac:dyDescent="0.3">
      <c r="B45" s="24" t="s">
        <v>40</v>
      </c>
      <c r="C45" s="33">
        <v>1</v>
      </c>
    </row>
    <row r="46" spans="2:3" x14ac:dyDescent="0.3">
      <c r="B46" s="24" t="s">
        <v>41</v>
      </c>
      <c r="C46" s="33">
        <v>1</v>
      </c>
    </row>
    <row r="47" spans="2:3" x14ac:dyDescent="0.3">
      <c r="B47" s="24" t="s">
        <v>42</v>
      </c>
      <c r="C47" s="33">
        <v>2</v>
      </c>
    </row>
    <row r="48" spans="2:3" x14ac:dyDescent="0.3">
      <c r="B48" s="24" t="s">
        <v>43</v>
      </c>
      <c r="C48" s="33">
        <v>2</v>
      </c>
    </row>
    <row r="49" spans="2:3" x14ac:dyDescent="0.3">
      <c r="B49" s="24" t="s">
        <v>44</v>
      </c>
      <c r="C49" s="33">
        <v>4</v>
      </c>
    </row>
    <row r="50" spans="2:3" x14ac:dyDescent="0.3">
      <c r="B50" s="24" t="s">
        <v>45</v>
      </c>
      <c r="C50" s="33">
        <v>1</v>
      </c>
    </row>
    <row r="51" spans="2:3" x14ac:dyDescent="0.3">
      <c r="B51" s="24" t="s">
        <v>46</v>
      </c>
      <c r="C51" s="33">
        <v>5</v>
      </c>
    </row>
    <row r="52" spans="2:3" x14ac:dyDescent="0.3">
      <c r="B52" s="24" t="s">
        <v>47</v>
      </c>
      <c r="C52" s="33">
        <v>5</v>
      </c>
    </row>
    <row r="53" spans="2:3" x14ac:dyDescent="0.3">
      <c r="B53" s="24" t="s">
        <v>48</v>
      </c>
      <c r="C53" s="33">
        <v>5</v>
      </c>
    </row>
    <row r="54" spans="2:3" x14ac:dyDescent="0.3">
      <c r="B54" s="24" t="s">
        <v>49</v>
      </c>
      <c r="C54" s="33">
        <v>1</v>
      </c>
    </row>
    <row r="55" spans="2:3" x14ac:dyDescent="0.3">
      <c r="B55" s="24" t="s">
        <v>50</v>
      </c>
      <c r="C55" s="33">
        <v>1</v>
      </c>
    </row>
    <row r="56" spans="2:3" x14ac:dyDescent="0.3">
      <c r="B56" s="24" t="s">
        <v>51</v>
      </c>
      <c r="C56" s="33">
        <v>1</v>
      </c>
    </row>
    <row r="57" spans="2:3" x14ac:dyDescent="0.3">
      <c r="B57" s="24" t="s">
        <v>52</v>
      </c>
      <c r="C57" s="33">
        <v>2</v>
      </c>
    </row>
    <row r="58" spans="2:3" x14ac:dyDescent="0.3">
      <c r="B58" s="24" t="s">
        <v>53</v>
      </c>
      <c r="C58" s="33">
        <v>5</v>
      </c>
    </row>
    <row r="59" spans="2:3" x14ac:dyDescent="0.3">
      <c r="B59" s="24" t="s">
        <v>54</v>
      </c>
      <c r="C59" s="33">
        <v>2</v>
      </c>
    </row>
    <row r="60" spans="2:3" x14ac:dyDescent="0.3">
      <c r="B60" s="24" t="s">
        <v>55</v>
      </c>
      <c r="C60" s="33">
        <v>1</v>
      </c>
    </row>
    <row r="61" spans="2:3" x14ac:dyDescent="0.3">
      <c r="B61" s="24" t="s">
        <v>56</v>
      </c>
      <c r="C61" s="33">
        <v>5</v>
      </c>
    </row>
    <row r="62" spans="2:3" x14ac:dyDescent="0.3">
      <c r="B62" s="24" t="s">
        <v>57</v>
      </c>
      <c r="C62" s="33">
        <v>4</v>
      </c>
    </row>
    <row r="63" spans="2:3" x14ac:dyDescent="0.3">
      <c r="B63" s="24" t="s">
        <v>58</v>
      </c>
      <c r="C63" s="33">
        <v>4</v>
      </c>
    </row>
    <row r="64" spans="2:3" x14ac:dyDescent="0.3">
      <c r="B64" s="24" t="s">
        <v>59</v>
      </c>
      <c r="C64" s="33">
        <v>4</v>
      </c>
    </row>
    <row r="65" spans="2:6" x14ac:dyDescent="0.3">
      <c r="B65" s="24" t="s">
        <v>60</v>
      </c>
      <c r="C65" s="33">
        <v>2</v>
      </c>
    </row>
    <row r="66" spans="2:6" ht="15" thickBot="1" x14ac:dyDescent="0.35">
      <c r="B66" s="25" t="s">
        <v>61</v>
      </c>
      <c r="C66" s="34">
        <v>4</v>
      </c>
    </row>
    <row r="67" spans="2:6" ht="15" thickBot="1" x14ac:dyDescent="0.35"/>
    <row r="68" spans="2:6" x14ac:dyDescent="0.3">
      <c r="B68" s="82" t="s">
        <v>131</v>
      </c>
      <c r="C68" s="83"/>
    </row>
    <row r="69" spans="2:6" ht="15" thickBot="1" x14ac:dyDescent="0.35">
      <c r="B69" s="84" t="s">
        <v>100</v>
      </c>
      <c r="C69" s="85"/>
    </row>
    <row r="70" spans="2:6" x14ac:dyDescent="0.3">
      <c r="B70" s="86" t="s">
        <v>63</v>
      </c>
      <c r="C70" s="87"/>
      <c r="E70" s="40" t="s">
        <v>154</v>
      </c>
      <c r="F70" s="40">
        <f>SUM(C71:C75)</f>
        <v>9</v>
      </c>
    </row>
    <row r="71" spans="2:6" x14ac:dyDescent="0.3">
      <c r="B71" s="26" t="s">
        <v>65</v>
      </c>
      <c r="C71" s="33">
        <v>2</v>
      </c>
      <c r="E71" s="40" t="s">
        <v>155</v>
      </c>
      <c r="F71" s="40">
        <f>C77+C78+6-C79</f>
        <v>12</v>
      </c>
    </row>
    <row r="72" spans="2:6" x14ac:dyDescent="0.3">
      <c r="B72" s="26" t="s">
        <v>67</v>
      </c>
      <c r="C72" s="33">
        <v>1</v>
      </c>
      <c r="E72" s="40"/>
      <c r="F72" s="40"/>
    </row>
    <row r="73" spans="2:6" x14ac:dyDescent="0.3">
      <c r="B73" s="26" t="s">
        <v>68</v>
      </c>
      <c r="C73" s="33">
        <v>2</v>
      </c>
      <c r="E73" s="40"/>
      <c r="F73" s="40"/>
    </row>
    <row r="74" spans="2:6" x14ac:dyDescent="0.3">
      <c r="B74" s="26" t="s">
        <v>66</v>
      </c>
      <c r="C74" s="33">
        <v>3</v>
      </c>
      <c r="E74" s="41"/>
      <c r="F74" s="40"/>
    </row>
    <row r="75" spans="2:6" ht="15" thickBot="1" x14ac:dyDescent="0.35">
      <c r="B75" s="27" t="s">
        <v>69</v>
      </c>
      <c r="C75" s="34">
        <v>1</v>
      </c>
      <c r="E75" s="40"/>
      <c r="F75" s="40"/>
    </row>
    <row r="76" spans="2:6" x14ac:dyDescent="0.3">
      <c r="B76" s="88" t="s">
        <v>64</v>
      </c>
      <c r="C76" s="89"/>
      <c r="E76" s="40"/>
      <c r="F76" s="40"/>
    </row>
    <row r="77" spans="2:6" x14ac:dyDescent="0.3">
      <c r="B77" s="26" t="s">
        <v>70</v>
      </c>
      <c r="C77" s="33">
        <v>4</v>
      </c>
      <c r="E77" s="40"/>
      <c r="F77" s="40"/>
    </row>
    <row r="78" spans="2:6" x14ac:dyDescent="0.3">
      <c r="B78" s="26" t="s">
        <v>71</v>
      </c>
      <c r="C78" s="33">
        <v>5</v>
      </c>
      <c r="E78" s="40"/>
      <c r="F78" s="40"/>
    </row>
    <row r="79" spans="2:6" ht="15" thickBot="1" x14ac:dyDescent="0.35">
      <c r="B79" s="27" t="s">
        <v>72</v>
      </c>
      <c r="C79" s="34">
        <v>3</v>
      </c>
      <c r="E79" s="40"/>
      <c r="F79" s="40"/>
    </row>
    <row r="80" spans="2:6" ht="15" thickBot="1" x14ac:dyDescent="0.35">
      <c r="E80" s="40"/>
      <c r="F80" s="40"/>
    </row>
    <row r="81" spans="2:6" x14ac:dyDescent="0.3">
      <c r="B81" s="82" t="s">
        <v>132</v>
      </c>
      <c r="C81" s="83"/>
      <c r="E81" s="40"/>
      <c r="F81" s="40"/>
    </row>
    <row r="82" spans="2:6" ht="15" thickBot="1" x14ac:dyDescent="0.35">
      <c r="B82" s="84" t="s">
        <v>126</v>
      </c>
      <c r="C82" s="85"/>
      <c r="E82" s="40"/>
      <c r="F82" s="40"/>
    </row>
    <row r="83" spans="2:6" x14ac:dyDescent="0.3">
      <c r="B83" s="86" t="s">
        <v>127</v>
      </c>
      <c r="C83" s="87"/>
      <c r="E83" s="40" t="s">
        <v>154</v>
      </c>
      <c r="F83" s="40">
        <f>SUM(C84:C88)</f>
        <v>14</v>
      </c>
    </row>
    <row r="84" spans="2:6" x14ac:dyDescent="0.3">
      <c r="B84" s="35" t="s">
        <v>65</v>
      </c>
      <c r="C84" s="33">
        <v>2</v>
      </c>
      <c r="E84" s="40" t="s">
        <v>155</v>
      </c>
      <c r="F84" s="40">
        <f>C90+C91+6-C92</f>
        <v>13</v>
      </c>
    </row>
    <row r="85" spans="2:6" x14ac:dyDescent="0.3">
      <c r="B85" s="35" t="s">
        <v>128</v>
      </c>
      <c r="C85" s="33">
        <v>3</v>
      </c>
      <c r="E85" s="40"/>
      <c r="F85" s="40"/>
    </row>
    <row r="86" spans="2:6" x14ac:dyDescent="0.3">
      <c r="B86" s="35" t="s">
        <v>68</v>
      </c>
      <c r="C86" s="33">
        <v>3</v>
      </c>
      <c r="E86" s="40"/>
      <c r="F86" s="40"/>
    </row>
    <row r="87" spans="2:6" x14ac:dyDescent="0.3">
      <c r="B87" s="35" t="s">
        <v>66</v>
      </c>
      <c r="C87" s="33">
        <v>3</v>
      </c>
      <c r="E87" s="40"/>
      <c r="F87" s="40"/>
    </row>
    <row r="88" spans="2:6" ht="15" thickBot="1" x14ac:dyDescent="0.35">
      <c r="B88" s="36" t="s">
        <v>129</v>
      </c>
      <c r="C88" s="34">
        <v>3</v>
      </c>
      <c r="E88" s="40"/>
      <c r="F88" s="40"/>
    </row>
    <row r="89" spans="2:6" x14ac:dyDescent="0.3">
      <c r="B89" s="88" t="s">
        <v>64</v>
      </c>
      <c r="C89" s="89"/>
      <c r="E89" s="40"/>
      <c r="F89" s="40"/>
    </row>
    <row r="90" spans="2:6" x14ac:dyDescent="0.3">
      <c r="B90" s="35" t="s">
        <v>70</v>
      </c>
      <c r="C90" s="33">
        <v>5</v>
      </c>
      <c r="E90" s="40"/>
      <c r="F90" s="40"/>
    </row>
    <row r="91" spans="2:6" x14ac:dyDescent="0.3">
      <c r="B91" s="35" t="s">
        <v>71</v>
      </c>
      <c r="C91" s="33">
        <v>5</v>
      </c>
      <c r="E91" s="40"/>
      <c r="F91" s="40"/>
    </row>
    <row r="92" spans="2:6" ht="15" thickBot="1" x14ac:dyDescent="0.35">
      <c r="B92" s="36" t="s">
        <v>130</v>
      </c>
      <c r="C92" s="34">
        <v>3</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5</v>
      </c>
    </row>
    <row r="97" spans="5:6" x14ac:dyDescent="0.3">
      <c r="E97" s="40" t="s">
        <v>155</v>
      </c>
      <c r="F97" s="40">
        <f>F84-F71</f>
        <v>1</v>
      </c>
    </row>
  </sheetData>
  <mergeCells count="11">
    <mergeCell ref="B70:C70"/>
    <mergeCell ref="B16:C16"/>
    <mergeCell ref="B2:C2"/>
    <mergeCell ref="B15:C15"/>
    <mergeCell ref="B69:C69"/>
    <mergeCell ref="B68:C68"/>
    <mergeCell ref="B81:C81"/>
    <mergeCell ref="B82:C82"/>
    <mergeCell ref="B83:C83"/>
    <mergeCell ref="B89:C89"/>
    <mergeCell ref="B76:C7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97"/>
  <sheetViews>
    <sheetView workbookViewId="0">
      <selection activeCell="A10" sqref="A10:XFD10"/>
    </sheetView>
  </sheetViews>
  <sheetFormatPr defaultColWidth="8.88671875" defaultRowHeight="14.4" x14ac:dyDescent="0.3"/>
  <cols>
    <col min="1" max="1" width="8.88671875" style="40"/>
    <col min="2" max="2" width="49.6640625" style="40" customWidth="1"/>
    <col min="3" max="3" width="26.6640625" style="32" customWidth="1"/>
    <col min="4" max="4" width="8.88671875" style="40"/>
    <col min="5" max="5" width="23" style="40" customWidth="1"/>
    <col min="6" max="16384" width="8.88671875" style="40"/>
  </cols>
  <sheetData>
    <row r="1" spans="2:6" ht="15" thickBot="1" x14ac:dyDescent="0.35">
      <c r="E1" s="28"/>
    </row>
    <row r="2" spans="2:6" ht="15" thickBot="1" x14ac:dyDescent="0.35">
      <c r="B2" s="92" t="s">
        <v>0</v>
      </c>
      <c r="C2" s="93"/>
    </row>
    <row r="3" spans="2:6" ht="15.75" customHeight="1" x14ac:dyDescent="0.3">
      <c r="B3" s="24" t="s">
        <v>1</v>
      </c>
      <c r="C3" s="33">
        <v>35</v>
      </c>
      <c r="D3" s="41"/>
      <c r="E3" s="41"/>
    </row>
    <row r="4" spans="2:6" x14ac:dyDescent="0.3">
      <c r="B4" s="24" t="s">
        <v>2</v>
      </c>
      <c r="C4" s="33" t="s">
        <v>162</v>
      </c>
      <c r="D4" s="40">
        <v>1</v>
      </c>
      <c r="E4" s="40" t="s">
        <v>182</v>
      </c>
    </row>
    <row r="5" spans="2:6" x14ac:dyDescent="0.3">
      <c r="B5" s="24" t="s">
        <v>3</v>
      </c>
      <c r="C5" s="33" t="s">
        <v>170</v>
      </c>
    </row>
    <row r="6" spans="2:6" x14ac:dyDescent="0.3">
      <c r="B6" s="24" t="s">
        <v>4</v>
      </c>
      <c r="C6" s="33" t="s">
        <v>170</v>
      </c>
    </row>
    <row r="7" spans="2:6" x14ac:dyDescent="0.3">
      <c r="B7" s="24" t="s">
        <v>5</v>
      </c>
      <c r="C7" s="33" t="s">
        <v>140</v>
      </c>
    </row>
    <row r="8" spans="2:6" x14ac:dyDescent="0.3">
      <c r="B8" s="24" t="s">
        <v>6</v>
      </c>
      <c r="C8" s="33" t="s">
        <v>171</v>
      </c>
    </row>
    <row r="9" spans="2:6" x14ac:dyDescent="0.3">
      <c r="B9" s="24" t="s">
        <v>74</v>
      </c>
      <c r="C9" s="33" t="s">
        <v>172</v>
      </c>
      <c r="D9" s="40">
        <v>1</v>
      </c>
      <c r="E9" s="40" t="s">
        <v>177</v>
      </c>
    </row>
    <row r="10" spans="2:6" x14ac:dyDescent="0.3">
      <c r="B10" s="24" t="s">
        <v>7</v>
      </c>
      <c r="C10" s="33" t="s">
        <v>142</v>
      </c>
    </row>
    <row r="11" spans="2:6" x14ac:dyDescent="0.3">
      <c r="B11" s="24" t="s">
        <v>8</v>
      </c>
      <c r="C11" s="33">
        <v>1</v>
      </c>
      <c r="D11" s="40">
        <v>1</v>
      </c>
      <c r="E11" s="40" t="s">
        <v>180</v>
      </c>
    </row>
    <row r="12" spans="2:6" x14ac:dyDescent="0.3">
      <c r="B12" s="29" t="s">
        <v>9</v>
      </c>
      <c r="C12" s="33" t="s">
        <v>173</v>
      </c>
      <c r="D12" s="40">
        <v>0</v>
      </c>
      <c r="E12" s="40" t="s">
        <v>181</v>
      </c>
    </row>
    <row r="13" spans="2:6" ht="15" thickBot="1" x14ac:dyDescent="0.35">
      <c r="B13" s="30" t="s">
        <v>73</v>
      </c>
      <c r="C13" s="42" t="s">
        <v>97</v>
      </c>
      <c r="D13" s="40">
        <v>5</v>
      </c>
      <c r="E13" s="40" t="s">
        <v>178</v>
      </c>
    </row>
    <row r="14" spans="2:6" ht="15" thickBot="1" x14ac:dyDescent="0.35"/>
    <row r="15" spans="2:6" x14ac:dyDescent="0.3">
      <c r="B15" s="94" t="s">
        <v>10</v>
      </c>
      <c r="C15" s="95"/>
    </row>
    <row r="16" spans="2:6" x14ac:dyDescent="0.3">
      <c r="B16" s="90" t="s">
        <v>11</v>
      </c>
      <c r="C16" s="91"/>
      <c r="E16" s="40" t="s">
        <v>145</v>
      </c>
      <c r="F16" s="40">
        <f>20+C17-C22+C27-C32+C37-C42+C47-C52+C57-C62</f>
        <v>29</v>
      </c>
    </row>
    <row r="17" spans="2:6" x14ac:dyDescent="0.3">
      <c r="B17" s="24" t="s">
        <v>12</v>
      </c>
      <c r="C17" s="33">
        <v>4</v>
      </c>
      <c r="E17" s="40" t="s">
        <v>146</v>
      </c>
      <c r="F17" s="40">
        <f>14-C18+C23-C28+C33-C38+C43-C48+C53+C58+C63</f>
        <v>32</v>
      </c>
    </row>
    <row r="18" spans="2:6" x14ac:dyDescent="0.3">
      <c r="B18" s="24" t="s">
        <v>13</v>
      </c>
      <c r="C18" s="33">
        <v>4</v>
      </c>
      <c r="E18" s="40" t="s">
        <v>147</v>
      </c>
      <c r="F18" s="40">
        <f>14+C19-C24+C29-C34+C39-C44+C49-C54+C59+C64</f>
        <v>26</v>
      </c>
    </row>
    <row r="19" spans="2:6" x14ac:dyDescent="0.3">
      <c r="B19" s="24" t="s">
        <v>14</v>
      </c>
      <c r="C19" s="33">
        <v>4</v>
      </c>
      <c r="E19" s="40" t="s">
        <v>148</v>
      </c>
      <c r="F19" s="40">
        <f>38-C20+C25-C30+C35-C40-C45-C50-C55-C60-C65</f>
        <v>20</v>
      </c>
    </row>
    <row r="20" spans="2:6" ht="14.25" customHeight="1" x14ac:dyDescent="0.3">
      <c r="B20" s="24" t="s">
        <v>15</v>
      </c>
      <c r="C20" s="33">
        <v>3</v>
      </c>
      <c r="D20" s="41"/>
      <c r="E20" s="41" t="s">
        <v>149</v>
      </c>
      <c r="F20" s="40">
        <f>8+C21-C26+C31-C36+C41-C46+C51+C56+C61+C66</f>
        <v>34</v>
      </c>
    </row>
    <row r="21" spans="2:6" x14ac:dyDescent="0.3">
      <c r="B21" s="24" t="s">
        <v>16</v>
      </c>
      <c r="C21" s="33">
        <v>5</v>
      </c>
    </row>
    <row r="22" spans="2:6" x14ac:dyDescent="0.3">
      <c r="B22" s="24" t="s">
        <v>17</v>
      </c>
      <c r="C22" s="33">
        <v>4</v>
      </c>
    </row>
    <row r="23" spans="2:6" x14ac:dyDescent="0.3">
      <c r="B23" s="24" t="s">
        <v>18</v>
      </c>
      <c r="C23" s="33">
        <v>5</v>
      </c>
    </row>
    <row r="24" spans="2:6" x14ac:dyDescent="0.3">
      <c r="B24" s="24" t="s">
        <v>19</v>
      </c>
      <c r="C24" s="33">
        <v>3</v>
      </c>
    </row>
    <row r="25" spans="2:6" x14ac:dyDescent="0.3">
      <c r="B25" s="24" t="s">
        <v>20</v>
      </c>
      <c r="C25" s="33">
        <v>3</v>
      </c>
    </row>
    <row r="26" spans="2:6" x14ac:dyDescent="0.3">
      <c r="B26" s="24" t="s">
        <v>21</v>
      </c>
      <c r="C26" s="33">
        <v>2</v>
      </c>
    </row>
    <row r="27" spans="2:6" x14ac:dyDescent="0.3">
      <c r="B27" s="24" t="s">
        <v>22</v>
      </c>
      <c r="C27" s="33">
        <v>4</v>
      </c>
    </row>
    <row r="28" spans="2:6" x14ac:dyDescent="0.3">
      <c r="B28" s="24" t="s">
        <v>23</v>
      </c>
      <c r="C28" s="33">
        <v>2</v>
      </c>
    </row>
    <row r="29" spans="2:6" x14ac:dyDescent="0.3">
      <c r="B29" s="24" t="s">
        <v>24</v>
      </c>
      <c r="C29" s="33">
        <v>4</v>
      </c>
    </row>
    <row r="30" spans="2:6" x14ac:dyDescent="0.3">
      <c r="B30" s="24" t="s">
        <v>26</v>
      </c>
      <c r="C30" s="33">
        <v>4</v>
      </c>
    </row>
    <row r="31" spans="2:6" x14ac:dyDescent="0.3">
      <c r="B31" s="24" t="s">
        <v>25</v>
      </c>
      <c r="C31" s="33">
        <v>5</v>
      </c>
    </row>
    <row r="32" spans="2:6" x14ac:dyDescent="0.3">
      <c r="B32" s="24" t="s">
        <v>27</v>
      </c>
      <c r="C32" s="33">
        <v>3</v>
      </c>
    </row>
    <row r="33" spans="2:3" x14ac:dyDescent="0.3">
      <c r="B33" s="24" t="s">
        <v>28</v>
      </c>
      <c r="C33" s="33">
        <v>5</v>
      </c>
    </row>
    <row r="34" spans="2:3" x14ac:dyDescent="0.3">
      <c r="B34" s="24" t="s">
        <v>29</v>
      </c>
      <c r="C34" s="33">
        <v>3</v>
      </c>
    </row>
    <row r="35" spans="2:3" x14ac:dyDescent="0.3">
      <c r="B35" s="24" t="s">
        <v>30</v>
      </c>
      <c r="C35" s="33">
        <v>3</v>
      </c>
    </row>
    <row r="36" spans="2:3" x14ac:dyDescent="0.3">
      <c r="B36" s="24" t="s">
        <v>31</v>
      </c>
      <c r="C36" s="33">
        <v>2</v>
      </c>
    </row>
    <row r="37" spans="2:3" x14ac:dyDescent="0.3">
      <c r="B37" s="24" t="s">
        <v>32</v>
      </c>
      <c r="C37" s="33">
        <v>4</v>
      </c>
    </row>
    <row r="38" spans="2:3" x14ac:dyDescent="0.3">
      <c r="B38" s="24" t="s">
        <v>33</v>
      </c>
      <c r="C38" s="33">
        <v>3</v>
      </c>
    </row>
    <row r="39" spans="2:3" x14ac:dyDescent="0.3">
      <c r="B39" s="24" t="s">
        <v>34</v>
      </c>
      <c r="C39" s="33">
        <v>3</v>
      </c>
    </row>
    <row r="40" spans="2:3" x14ac:dyDescent="0.3">
      <c r="B40" s="24" t="s">
        <v>35</v>
      </c>
      <c r="C40" s="33">
        <v>5</v>
      </c>
    </row>
    <row r="41" spans="2:3" x14ac:dyDescent="0.3">
      <c r="B41" s="24" t="s">
        <v>36</v>
      </c>
      <c r="C41" s="33">
        <v>4</v>
      </c>
    </row>
    <row r="42" spans="2:3" x14ac:dyDescent="0.3">
      <c r="B42" s="24" t="s">
        <v>37</v>
      </c>
      <c r="C42" s="33">
        <v>1</v>
      </c>
    </row>
    <row r="43" spans="2:3" x14ac:dyDescent="0.3">
      <c r="B43" s="24" t="s">
        <v>38</v>
      </c>
      <c r="C43" s="33">
        <v>5</v>
      </c>
    </row>
    <row r="44" spans="2:3" x14ac:dyDescent="0.3">
      <c r="B44" s="24" t="s">
        <v>39</v>
      </c>
      <c r="C44" s="33">
        <v>2</v>
      </c>
    </row>
    <row r="45" spans="2:3" x14ac:dyDescent="0.3">
      <c r="B45" s="24" t="s">
        <v>40</v>
      </c>
      <c r="C45" s="33">
        <v>3</v>
      </c>
    </row>
    <row r="46" spans="2:3" x14ac:dyDescent="0.3">
      <c r="B46" s="24" t="s">
        <v>41</v>
      </c>
      <c r="C46" s="33">
        <v>1</v>
      </c>
    </row>
    <row r="47" spans="2:3" x14ac:dyDescent="0.3">
      <c r="B47" s="24" t="s">
        <v>42</v>
      </c>
      <c r="C47" s="33">
        <v>4</v>
      </c>
    </row>
    <row r="48" spans="2:3" x14ac:dyDescent="0.3">
      <c r="B48" s="24" t="s">
        <v>43</v>
      </c>
      <c r="C48" s="33">
        <v>1</v>
      </c>
    </row>
    <row r="49" spans="2:3" x14ac:dyDescent="0.3">
      <c r="B49" s="24" t="s">
        <v>44</v>
      </c>
      <c r="C49" s="33">
        <v>4</v>
      </c>
    </row>
    <row r="50" spans="2:3" x14ac:dyDescent="0.3">
      <c r="B50" s="24" t="s">
        <v>45</v>
      </c>
      <c r="C50" s="33">
        <v>2</v>
      </c>
    </row>
    <row r="51" spans="2:3" x14ac:dyDescent="0.3">
      <c r="B51" s="24" t="s">
        <v>46</v>
      </c>
      <c r="C51" s="33">
        <v>4</v>
      </c>
    </row>
    <row r="52" spans="2:3" x14ac:dyDescent="0.3">
      <c r="B52" s="24" t="s">
        <v>47</v>
      </c>
      <c r="C52" s="33">
        <v>2</v>
      </c>
    </row>
    <row r="53" spans="2:3" x14ac:dyDescent="0.3">
      <c r="B53" s="24" t="s">
        <v>48</v>
      </c>
      <c r="C53" s="33">
        <v>3</v>
      </c>
    </row>
    <row r="54" spans="2:3" x14ac:dyDescent="0.3">
      <c r="B54" s="24" t="s">
        <v>49</v>
      </c>
      <c r="C54" s="33">
        <v>4</v>
      </c>
    </row>
    <row r="55" spans="2:3" x14ac:dyDescent="0.3">
      <c r="B55" s="24" t="s">
        <v>50</v>
      </c>
      <c r="C55" s="33">
        <v>3</v>
      </c>
    </row>
    <row r="56" spans="2:3" x14ac:dyDescent="0.3">
      <c r="B56" s="24" t="s">
        <v>51</v>
      </c>
      <c r="C56" s="33">
        <v>4</v>
      </c>
    </row>
    <row r="57" spans="2:3" x14ac:dyDescent="0.3">
      <c r="B57" s="24" t="s">
        <v>52</v>
      </c>
      <c r="C57" s="33">
        <v>5</v>
      </c>
    </row>
    <row r="58" spans="2:3" x14ac:dyDescent="0.3">
      <c r="B58" s="24" t="s">
        <v>53</v>
      </c>
      <c r="C58" s="33">
        <v>5</v>
      </c>
    </row>
    <row r="59" spans="2:3" x14ac:dyDescent="0.3">
      <c r="B59" s="24" t="s">
        <v>54</v>
      </c>
      <c r="C59" s="33">
        <v>4</v>
      </c>
    </row>
    <row r="60" spans="2:3" x14ac:dyDescent="0.3">
      <c r="B60" s="24" t="s">
        <v>55</v>
      </c>
      <c r="C60" s="33">
        <v>3</v>
      </c>
    </row>
    <row r="61" spans="2:3" x14ac:dyDescent="0.3">
      <c r="B61" s="24" t="s">
        <v>56</v>
      </c>
      <c r="C61" s="33">
        <v>4</v>
      </c>
    </row>
    <row r="62" spans="2:3" x14ac:dyDescent="0.3">
      <c r="B62" s="24" t="s">
        <v>57</v>
      </c>
      <c r="C62" s="33">
        <v>2</v>
      </c>
    </row>
    <row r="63" spans="2:3" x14ac:dyDescent="0.3">
      <c r="B63" s="24" t="s">
        <v>58</v>
      </c>
      <c r="C63" s="33">
        <v>5</v>
      </c>
    </row>
    <row r="64" spans="2:3" x14ac:dyDescent="0.3">
      <c r="B64" s="24" t="s">
        <v>59</v>
      </c>
      <c r="C64" s="33">
        <v>5</v>
      </c>
    </row>
    <row r="65" spans="2:6" x14ac:dyDescent="0.3">
      <c r="B65" s="24" t="s">
        <v>60</v>
      </c>
      <c r="C65" s="33">
        <v>1</v>
      </c>
    </row>
    <row r="66" spans="2:6" ht="15" thickBot="1" x14ac:dyDescent="0.35">
      <c r="B66" s="25" t="s">
        <v>61</v>
      </c>
      <c r="C66" s="34">
        <v>5</v>
      </c>
    </row>
    <row r="67" spans="2:6" ht="15" thickBot="1" x14ac:dyDescent="0.35"/>
    <row r="68" spans="2:6" x14ac:dyDescent="0.3">
      <c r="B68" s="82" t="s">
        <v>131</v>
      </c>
      <c r="C68" s="83"/>
    </row>
    <row r="69" spans="2:6" ht="15" thickBot="1" x14ac:dyDescent="0.35">
      <c r="B69" s="84" t="s">
        <v>100</v>
      </c>
      <c r="C69" s="85"/>
    </row>
    <row r="70" spans="2:6" x14ac:dyDescent="0.3">
      <c r="B70" s="86" t="s">
        <v>63</v>
      </c>
      <c r="C70" s="87"/>
      <c r="E70" s="40" t="s">
        <v>154</v>
      </c>
      <c r="F70" s="40">
        <f>SUM(C71:C75)</f>
        <v>18</v>
      </c>
    </row>
    <row r="71" spans="2:6" x14ac:dyDescent="0.3">
      <c r="B71" s="37" t="s">
        <v>65</v>
      </c>
      <c r="C71" s="33">
        <v>3</v>
      </c>
      <c r="E71" s="40" t="s">
        <v>155</v>
      </c>
      <c r="F71" s="40">
        <f>C77+C78+6-C79</f>
        <v>11</v>
      </c>
    </row>
    <row r="72" spans="2:6" x14ac:dyDescent="0.3">
      <c r="B72" s="37" t="s">
        <v>67</v>
      </c>
      <c r="C72" s="33">
        <v>3</v>
      </c>
    </row>
    <row r="73" spans="2:6" x14ac:dyDescent="0.3">
      <c r="B73" s="37" t="s">
        <v>68</v>
      </c>
      <c r="C73" s="33">
        <v>3</v>
      </c>
    </row>
    <row r="74" spans="2:6" x14ac:dyDescent="0.3">
      <c r="B74" s="37" t="s">
        <v>66</v>
      </c>
      <c r="C74" s="33">
        <v>5</v>
      </c>
      <c r="E74" s="41"/>
    </row>
    <row r="75" spans="2:6" ht="15" thickBot="1" x14ac:dyDescent="0.35">
      <c r="B75" s="38" t="s">
        <v>69</v>
      </c>
      <c r="C75" s="34">
        <v>4</v>
      </c>
    </row>
    <row r="76" spans="2:6" x14ac:dyDescent="0.3">
      <c r="B76" s="88" t="s">
        <v>64</v>
      </c>
      <c r="C76" s="89"/>
    </row>
    <row r="77" spans="2:6" x14ac:dyDescent="0.3">
      <c r="B77" s="37" t="s">
        <v>70</v>
      </c>
      <c r="C77" s="33">
        <v>5</v>
      </c>
    </row>
    <row r="78" spans="2:6" x14ac:dyDescent="0.3">
      <c r="B78" s="37" t="s">
        <v>71</v>
      </c>
      <c r="C78" s="33">
        <v>5</v>
      </c>
    </row>
    <row r="79" spans="2:6" ht="15" thickBot="1" x14ac:dyDescent="0.35">
      <c r="B79" s="38" t="s">
        <v>72</v>
      </c>
      <c r="C79" s="34">
        <v>5</v>
      </c>
    </row>
    <row r="80" spans="2:6" ht="15" thickBot="1" x14ac:dyDescent="0.35"/>
    <row r="81" spans="2:6" x14ac:dyDescent="0.3">
      <c r="B81" s="82" t="s">
        <v>132</v>
      </c>
      <c r="C81" s="83"/>
    </row>
    <row r="82" spans="2:6" ht="15" thickBot="1" x14ac:dyDescent="0.35">
      <c r="B82" s="84" t="s">
        <v>126</v>
      </c>
      <c r="C82" s="85"/>
    </row>
    <row r="83" spans="2:6" x14ac:dyDescent="0.3">
      <c r="B83" s="86" t="s">
        <v>127</v>
      </c>
      <c r="C83" s="87"/>
      <c r="E83" s="40" t="s">
        <v>154</v>
      </c>
      <c r="F83" s="40">
        <f>SUM(C84:C88)</f>
        <v>23</v>
      </c>
    </row>
    <row r="84" spans="2:6" x14ac:dyDescent="0.3">
      <c r="B84" s="37" t="s">
        <v>65</v>
      </c>
      <c r="C84" s="33">
        <v>4</v>
      </c>
      <c r="E84" s="40" t="s">
        <v>155</v>
      </c>
      <c r="F84" s="40">
        <f>C90+C91+6-C92</f>
        <v>12</v>
      </c>
    </row>
    <row r="85" spans="2:6" x14ac:dyDescent="0.3">
      <c r="B85" s="37" t="s">
        <v>128</v>
      </c>
      <c r="C85" s="33">
        <v>5</v>
      </c>
    </row>
    <row r="86" spans="2:6" x14ac:dyDescent="0.3">
      <c r="B86" s="37" t="s">
        <v>68</v>
      </c>
      <c r="C86" s="33">
        <v>4</v>
      </c>
    </row>
    <row r="87" spans="2:6" x14ac:dyDescent="0.3">
      <c r="B87" s="37" t="s">
        <v>66</v>
      </c>
      <c r="C87" s="33">
        <v>5</v>
      </c>
    </row>
    <row r="88" spans="2:6" ht="15" thickBot="1" x14ac:dyDescent="0.35">
      <c r="B88" s="38" t="s">
        <v>129</v>
      </c>
      <c r="C88" s="34">
        <v>5</v>
      </c>
    </row>
    <row r="89" spans="2:6" x14ac:dyDescent="0.3">
      <c r="B89" s="88" t="s">
        <v>64</v>
      </c>
      <c r="C89" s="89"/>
    </row>
    <row r="90" spans="2:6" x14ac:dyDescent="0.3">
      <c r="B90" s="37" t="s">
        <v>70</v>
      </c>
      <c r="C90" s="33">
        <v>4</v>
      </c>
    </row>
    <row r="91" spans="2:6" x14ac:dyDescent="0.3">
      <c r="B91" s="37" t="s">
        <v>71</v>
      </c>
      <c r="C91" s="33">
        <v>5</v>
      </c>
    </row>
    <row r="92" spans="2:6" ht="15" thickBot="1" x14ac:dyDescent="0.35">
      <c r="B92" s="38" t="s">
        <v>130</v>
      </c>
      <c r="C92" s="34">
        <v>3</v>
      </c>
    </row>
    <row r="95" spans="2:6" x14ac:dyDescent="0.3">
      <c r="E95" s="40" t="s">
        <v>156</v>
      </c>
    </row>
    <row r="96" spans="2:6" x14ac:dyDescent="0.3">
      <c r="E96" s="40" t="s">
        <v>154</v>
      </c>
      <c r="F96" s="40">
        <f>F83-F70</f>
        <v>5</v>
      </c>
    </row>
    <row r="97" spans="5:6" x14ac:dyDescent="0.3">
      <c r="E97" s="40" t="s">
        <v>155</v>
      </c>
      <c r="F97" s="40">
        <f>F84-F71</f>
        <v>1</v>
      </c>
    </row>
  </sheetData>
  <mergeCells count="11">
    <mergeCell ref="B76:C76"/>
    <mergeCell ref="B81:C81"/>
    <mergeCell ref="B82:C82"/>
    <mergeCell ref="B83:C83"/>
    <mergeCell ref="B89:C89"/>
    <mergeCell ref="B70:C70"/>
    <mergeCell ref="B2:C2"/>
    <mergeCell ref="B15:C15"/>
    <mergeCell ref="B16:C16"/>
    <mergeCell ref="B68:C68"/>
    <mergeCell ref="B69:C6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G97"/>
  <sheetViews>
    <sheetView topLeftCell="B1" workbookViewId="0">
      <selection activeCell="B10" sqref="A10:XFD10"/>
    </sheetView>
  </sheetViews>
  <sheetFormatPr defaultColWidth="8.88671875" defaultRowHeight="14.4" x14ac:dyDescent="0.3"/>
  <cols>
    <col min="1" max="2" width="8.88671875" style="40"/>
    <col min="3" max="3" width="49.6640625" style="40" customWidth="1"/>
    <col min="4" max="4" width="26.6640625" style="32" customWidth="1"/>
    <col min="5" max="5" width="8.88671875" style="40"/>
    <col min="6" max="6" width="23" style="40" customWidth="1"/>
    <col min="7" max="16384" width="8.88671875" style="40"/>
  </cols>
  <sheetData>
    <row r="1" spans="3:7" ht="15" thickBot="1" x14ac:dyDescent="0.35">
      <c r="F1" s="28"/>
    </row>
    <row r="2" spans="3:7" ht="15" thickBot="1" x14ac:dyDescent="0.35">
      <c r="C2" s="92" t="s">
        <v>0</v>
      </c>
      <c r="D2" s="93"/>
    </row>
    <row r="3" spans="3:7" ht="15.75" customHeight="1" x14ac:dyDescent="0.3">
      <c r="C3" s="24" t="s">
        <v>1</v>
      </c>
      <c r="D3" s="33">
        <v>24</v>
      </c>
      <c r="E3" s="41"/>
      <c r="F3" s="41"/>
    </row>
    <row r="4" spans="3:7" x14ac:dyDescent="0.3">
      <c r="C4" s="24" t="s">
        <v>2</v>
      </c>
      <c r="D4" s="33" t="s">
        <v>162</v>
      </c>
      <c r="E4" s="40">
        <v>1</v>
      </c>
      <c r="F4" s="40" t="s">
        <v>182</v>
      </c>
    </row>
    <row r="5" spans="3:7" x14ac:dyDescent="0.3">
      <c r="C5" s="24" t="s">
        <v>3</v>
      </c>
      <c r="D5" s="33" t="s">
        <v>157</v>
      </c>
    </row>
    <row r="6" spans="3:7" x14ac:dyDescent="0.3">
      <c r="C6" s="24" t="s">
        <v>4</v>
      </c>
      <c r="D6" s="33" t="s">
        <v>174</v>
      </c>
    </row>
    <row r="7" spans="3:7" x14ac:dyDescent="0.3">
      <c r="C7" s="24" t="s">
        <v>5</v>
      </c>
      <c r="D7" s="33" t="s">
        <v>174</v>
      </c>
    </row>
    <row r="8" spans="3:7" x14ac:dyDescent="0.3">
      <c r="C8" s="24" t="s">
        <v>6</v>
      </c>
      <c r="D8" s="33" t="s">
        <v>165</v>
      </c>
    </row>
    <row r="9" spans="3:7" x14ac:dyDescent="0.3">
      <c r="C9" s="24" t="s">
        <v>74</v>
      </c>
      <c r="D9" s="33" t="s">
        <v>78</v>
      </c>
      <c r="E9" s="40">
        <v>2</v>
      </c>
      <c r="F9" s="40" t="s">
        <v>177</v>
      </c>
    </row>
    <row r="10" spans="3:7" x14ac:dyDescent="0.3">
      <c r="C10" s="24" t="s">
        <v>7</v>
      </c>
      <c r="D10" s="33" t="s">
        <v>142</v>
      </c>
    </row>
    <row r="11" spans="3:7" x14ac:dyDescent="0.3">
      <c r="C11" s="24" t="s">
        <v>8</v>
      </c>
      <c r="D11" s="33">
        <v>0</v>
      </c>
      <c r="E11" s="40">
        <v>1</v>
      </c>
      <c r="F11" s="40" t="s">
        <v>180</v>
      </c>
    </row>
    <row r="12" spans="3:7" x14ac:dyDescent="0.3">
      <c r="C12" s="29" t="s">
        <v>9</v>
      </c>
      <c r="D12" s="33" t="s">
        <v>144</v>
      </c>
      <c r="E12" s="40">
        <v>0</v>
      </c>
      <c r="F12" s="40" t="s">
        <v>181</v>
      </c>
    </row>
    <row r="13" spans="3:7" ht="15" thickBot="1" x14ac:dyDescent="0.35">
      <c r="C13" s="30" t="s">
        <v>73</v>
      </c>
      <c r="D13" s="42" t="s">
        <v>96</v>
      </c>
      <c r="E13" s="40">
        <v>4</v>
      </c>
      <c r="F13" s="40" t="s">
        <v>178</v>
      </c>
    </row>
    <row r="14" spans="3:7" ht="15" thickBot="1" x14ac:dyDescent="0.35"/>
    <row r="15" spans="3:7" x14ac:dyDescent="0.3">
      <c r="C15" s="94" t="s">
        <v>10</v>
      </c>
      <c r="D15" s="95"/>
    </row>
    <row r="16" spans="3:7" x14ac:dyDescent="0.3">
      <c r="C16" s="90" t="s">
        <v>11</v>
      </c>
      <c r="D16" s="91"/>
      <c r="F16" s="40" t="s">
        <v>145</v>
      </c>
      <c r="G16" s="40">
        <f>20+D17-D22+D27-D32+D37-D42+D47-D52+D57-D62</f>
        <v>23</v>
      </c>
    </row>
    <row r="17" spans="3:7" x14ac:dyDescent="0.3">
      <c r="C17" s="24" t="s">
        <v>12</v>
      </c>
      <c r="D17" s="33">
        <v>1</v>
      </c>
      <c r="F17" s="40" t="s">
        <v>146</v>
      </c>
      <c r="G17" s="40">
        <f>14-D18+D23-D28+D33-D38+D43-D48+D53+D58+D63</f>
        <v>31</v>
      </c>
    </row>
    <row r="18" spans="3:7" x14ac:dyDescent="0.3">
      <c r="C18" s="24" t="s">
        <v>13</v>
      </c>
      <c r="D18" s="33">
        <v>1</v>
      </c>
      <c r="F18" s="40" t="s">
        <v>147</v>
      </c>
      <c r="G18" s="40">
        <f>14+D19-D24+D29-D34+D39-D44+D49-D54+D59+D64</f>
        <v>21</v>
      </c>
    </row>
    <row r="19" spans="3:7" x14ac:dyDescent="0.3">
      <c r="C19" s="24" t="s">
        <v>14</v>
      </c>
      <c r="D19" s="33">
        <v>3</v>
      </c>
      <c r="F19" s="40" t="s">
        <v>148</v>
      </c>
      <c r="G19" s="40">
        <f>38-D20+D25-D30+D35-D40-D45-D50-D55-D60-D65</f>
        <v>28</v>
      </c>
    </row>
    <row r="20" spans="3:7" ht="14.25" customHeight="1" x14ac:dyDescent="0.3">
      <c r="C20" s="24" t="s">
        <v>15</v>
      </c>
      <c r="D20" s="33">
        <v>2</v>
      </c>
      <c r="E20" s="41"/>
      <c r="F20" s="41" t="s">
        <v>149</v>
      </c>
      <c r="G20" s="40">
        <f>8+D21-D26+D31-D36+D41-D46+D51+D56+D61+D66</f>
        <v>25</v>
      </c>
    </row>
    <row r="21" spans="3:7" x14ac:dyDescent="0.3">
      <c r="C21" s="24" t="s">
        <v>16</v>
      </c>
      <c r="D21" s="33">
        <v>3</v>
      </c>
    </row>
    <row r="22" spans="3:7" x14ac:dyDescent="0.3">
      <c r="C22" s="24" t="s">
        <v>17</v>
      </c>
      <c r="D22" s="33">
        <v>2</v>
      </c>
    </row>
    <row r="23" spans="3:7" x14ac:dyDescent="0.3">
      <c r="C23" s="24" t="s">
        <v>18</v>
      </c>
      <c r="D23" s="33">
        <v>4</v>
      </c>
    </row>
    <row r="24" spans="3:7" x14ac:dyDescent="0.3">
      <c r="C24" s="24" t="s">
        <v>19</v>
      </c>
      <c r="D24" s="33">
        <v>4</v>
      </c>
    </row>
    <row r="25" spans="3:7" x14ac:dyDescent="0.3">
      <c r="C25" s="24" t="s">
        <v>20</v>
      </c>
      <c r="D25" s="33">
        <v>3</v>
      </c>
    </row>
    <row r="26" spans="3:7" x14ac:dyDescent="0.3">
      <c r="C26" s="24" t="s">
        <v>21</v>
      </c>
      <c r="D26" s="33">
        <v>2</v>
      </c>
    </row>
    <row r="27" spans="3:7" x14ac:dyDescent="0.3">
      <c r="C27" s="24" t="s">
        <v>22</v>
      </c>
      <c r="D27" s="33">
        <v>4</v>
      </c>
    </row>
    <row r="28" spans="3:7" x14ac:dyDescent="0.3">
      <c r="C28" s="24" t="s">
        <v>23</v>
      </c>
      <c r="D28" s="33">
        <v>2</v>
      </c>
    </row>
    <row r="29" spans="3:7" x14ac:dyDescent="0.3">
      <c r="C29" s="24" t="s">
        <v>24</v>
      </c>
      <c r="D29" s="33">
        <v>3</v>
      </c>
    </row>
    <row r="30" spans="3:7" x14ac:dyDescent="0.3">
      <c r="C30" s="24" t="s">
        <v>26</v>
      </c>
      <c r="D30" s="33">
        <v>3</v>
      </c>
    </row>
    <row r="31" spans="3:7" x14ac:dyDescent="0.3">
      <c r="C31" s="24" t="s">
        <v>25</v>
      </c>
      <c r="D31" s="33">
        <v>3</v>
      </c>
    </row>
    <row r="32" spans="3:7" x14ac:dyDescent="0.3">
      <c r="C32" s="24" t="s">
        <v>27</v>
      </c>
      <c r="D32" s="33">
        <v>3</v>
      </c>
    </row>
    <row r="33" spans="3:4" x14ac:dyDescent="0.3">
      <c r="C33" s="24" t="s">
        <v>28</v>
      </c>
      <c r="D33" s="33">
        <v>4</v>
      </c>
    </row>
    <row r="34" spans="3:4" x14ac:dyDescent="0.3">
      <c r="C34" s="24" t="s">
        <v>29</v>
      </c>
      <c r="D34" s="33">
        <v>2</v>
      </c>
    </row>
    <row r="35" spans="3:4" x14ac:dyDescent="0.3">
      <c r="C35" s="24" t="s">
        <v>30</v>
      </c>
      <c r="D35" s="33">
        <v>4</v>
      </c>
    </row>
    <row r="36" spans="3:4" x14ac:dyDescent="0.3">
      <c r="C36" s="24" t="s">
        <v>31</v>
      </c>
      <c r="D36" s="33">
        <v>2</v>
      </c>
    </row>
    <row r="37" spans="3:4" x14ac:dyDescent="0.3">
      <c r="C37" s="24" t="s">
        <v>32</v>
      </c>
      <c r="D37" s="33">
        <v>4</v>
      </c>
    </row>
    <row r="38" spans="3:4" x14ac:dyDescent="0.3">
      <c r="C38" s="24" t="s">
        <v>33</v>
      </c>
      <c r="D38" s="33">
        <v>1</v>
      </c>
    </row>
    <row r="39" spans="3:4" x14ac:dyDescent="0.3">
      <c r="C39" s="24" t="s">
        <v>34</v>
      </c>
      <c r="D39" s="33">
        <v>3</v>
      </c>
    </row>
    <row r="40" spans="3:4" x14ac:dyDescent="0.3">
      <c r="C40" s="24" t="s">
        <v>35</v>
      </c>
      <c r="D40" s="33">
        <v>2</v>
      </c>
    </row>
    <row r="41" spans="3:4" x14ac:dyDescent="0.3">
      <c r="C41" s="24" t="s">
        <v>36</v>
      </c>
      <c r="D41" s="33">
        <v>3</v>
      </c>
    </row>
    <row r="42" spans="3:4" x14ac:dyDescent="0.3">
      <c r="C42" s="24" t="s">
        <v>37</v>
      </c>
      <c r="D42" s="33">
        <v>2</v>
      </c>
    </row>
    <row r="43" spans="3:4" x14ac:dyDescent="0.3">
      <c r="C43" s="24" t="s">
        <v>38</v>
      </c>
      <c r="D43" s="33">
        <v>3</v>
      </c>
    </row>
    <row r="44" spans="3:4" x14ac:dyDescent="0.3">
      <c r="C44" s="24" t="s">
        <v>39</v>
      </c>
      <c r="D44" s="33">
        <v>3</v>
      </c>
    </row>
    <row r="45" spans="3:4" x14ac:dyDescent="0.3">
      <c r="C45" s="24" t="s">
        <v>40</v>
      </c>
      <c r="D45" s="33">
        <v>2</v>
      </c>
    </row>
    <row r="46" spans="3:4" x14ac:dyDescent="0.3">
      <c r="C46" s="24" t="s">
        <v>41</v>
      </c>
      <c r="D46" s="33">
        <v>2</v>
      </c>
    </row>
    <row r="47" spans="3:4" x14ac:dyDescent="0.3">
      <c r="C47" s="24" t="s">
        <v>42</v>
      </c>
      <c r="D47" s="33">
        <v>3</v>
      </c>
    </row>
    <row r="48" spans="3:4" x14ac:dyDescent="0.3">
      <c r="C48" s="24" t="s">
        <v>43</v>
      </c>
      <c r="D48" s="33">
        <v>1</v>
      </c>
    </row>
    <row r="49" spans="3:4" x14ac:dyDescent="0.3">
      <c r="C49" s="24" t="s">
        <v>44</v>
      </c>
      <c r="D49" s="33">
        <v>3</v>
      </c>
    </row>
    <row r="50" spans="3:4" x14ac:dyDescent="0.3">
      <c r="C50" s="24" t="s">
        <v>45</v>
      </c>
      <c r="D50" s="33">
        <v>2</v>
      </c>
    </row>
    <row r="51" spans="3:4" x14ac:dyDescent="0.3">
      <c r="C51" s="24" t="s">
        <v>46</v>
      </c>
      <c r="D51" s="33">
        <v>4</v>
      </c>
    </row>
    <row r="52" spans="3:4" x14ac:dyDescent="0.3">
      <c r="C52" s="24" t="s">
        <v>47</v>
      </c>
      <c r="D52" s="33">
        <v>2</v>
      </c>
    </row>
    <row r="53" spans="3:4" x14ac:dyDescent="0.3">
      <c r="C53" s="24" t="s">
        <v>48</v>
      </c>
      <c r="D53" s="33">
        <v>4</v>
      </c>
    </row>
    <row r="54" spans="3:4" x14ac:dyDescent="0.3">
      <c r="C54" s="24" t="s">
        <v>49</v>
      </c>
      <c r="D54" s="33">
        <v>3</v>
      </c>
    </row>
    <row r="55" spans="3:4" x14ac:dyDescent="0.3">
      <c r="C55" s="24" t="s">
        <v>50</v>
      </c>
      <c r="D55" s="33">
        <v>2</v>
      </c>
    </row>
    <row r="56" spans="3:4" x14ac:dyDescent="0.3">
      <c r="C56" s="24" t="s">
        <v>51</v>
      </c>
      <c r="D56" s="33">
        <v>3</v>
      </c>
    </row>
    <row r="57" spans="3:4" x14ac:dyDescent="0.3">
      <c r="C57" s="24" t="s">
        <v>52</v>
      </c>
      <c r="D57" s="33">
        <v>3</v>
      </c>
    </row>
    <row r="58" spans="3:4" x14ac:dyDescent="0.3">
      <c r="C58" s="24" t="s">
        <v>53</v>
      </c>
      <c r="D58" s="33">
        <v>4</v>
      </c>
    </row>
    <row r="59" spans="3:4" x14ac:dyDescent="0.3">
      <c r="C59" s="24" t="s">
        <v>54</v>
      </c>
      <c r="D59" s="33">
        <v>4</v>
      </c>
    </row>
    <row r="60" spans="3:4" x14ac:dyDescent="0.3">
      <c r="C60" s="24" t="s">
        <v>55</v>
      </c>
      <c r="D60" s="33">
        <v>2</v>
      </c>
    </row>
    <row r="61" spans="3:4" x14ac:dyDescent="0.3">
      <c r="C61" s="24" t="s">
        <v>56</v>
      </c>
      <c r="D61" s="33">
        <v>4</v>
      </c>
    </row>
    <row r="62" spans="3:4" x14ac:dyDescent="0.3">
      <c r="C62" s="24" t="s">
        <v>57</v>
      </c>
      <c r="D62" s="33">
        <v>3</v>
      </c>
    </row>
    <row r="63" spans="3:4" x14ac:dyDescent="0.3">
      <c r="C63" s="24" t="s">
        <v>58</v>
      </c>
      <c r="D63" s="33">
        <v>3</v>
      </c>
    </row>
    <row r="64" spans="3:4" x14ac:dyDescent="0.3">
      <c r="C64" s="24" t="s">
        <v>59</v>
      </c>
      <c r="D64" s="33">
        <v>3</v>
      </c>
    </row>
    <row r="65" spans="3:7" x14ac:dyDescent="0.3">
      <c r="C65" s="24" t="s">
        <v>60</v>
      </c>
      <c r="D65" s="33">
        <v>2</v>
      </c>
    </row>
    <row r="66" spans="3:7" ht="15" thickBot="1" x14ac:dyDescent="0.35">
      <c r="C66" s="25" t="s">
        <v>61</v>
      </c>
      <c r="D66" s="34">
        <v>3</v>
      </c>
    </row>
    <row r="67" spans="3:7" ht="15" thickBot="1" x14ac:dyDescent="0.35"/>
    <row r="68" spans="3:7" x14ac:dyDescent="0.3">
      <c r="C68" s="82" t="s">
        <v>131</v>
      </c>
      <c r="D68" s="83"/>
    </row>
    <row r="69" spans="3:7" ht="15" thickBot="1" x14ac:dyDescent="0.35">
      <c r="C69" s="84" t="s">
        <v>100</v>
      </c>
      <c r="D69" s="85"/>
    </row>
    <row r="70" spans="3:7" x14ac:dyDescent="0.3">
      <c r="C70" s="86" t="s">
        <v>63</v>
      </c>
      <c r="D70" s="87"/>
      <c r="F70" s="40" t="s">
        <v>154</v>
      </c>
      <c r="G70" s="40">
        <f>SUM(D71:D75)</f>
        <v>17</v>
      </c>
    </row>
    <row r="71" spans="3:7" x14ac:dyDescent="0.3">
      <c r="C71" s="37" t="s">
        <v>65</v>
      </c>
      <c r="D71" s="33">
        <v>3</v>
      </c>
      <c r="F71" s="40" t="s">
        <v>155</v>
      </c>
      <c r="G71" s="40">
        <f>D77+D78+6-D79</f>
        <v>11</v>
      </c>
    </row>
    <row r="72" spans="3:7" x14ac:dyDescent="0.3">
      <c r="C72" s="37" t="s">
        <v>67</v>
      </c>
      <c r="D72" s="33">
        <v>4</v>
      </c>
    </row>
    <row r="73" spans="3:7" x14ac:dyDescent="0.3">
      <c r="C73" s="37" t="s">
        <v>68</v>
      </c>
      <c r="D73" s="33">
        <v>4</v>
      </c>
    </row>
    <row r="74" spans="3:7" x14ac:dyDescent="0.3">
      <c r="C74" s="37" t="s">
        <v>66</v>
      </c>
      <c r="D74" s="33">
        <v>3</v>
      </c>
      <c r="F74" s="41"/>
    </row>
    <row r="75" spans="3:7" ht="15" thickBot="1" x14ac:dyDescent="0.35">
      <c r="C75" s="38" t="s">
        <v>69</v>
      </c>
      <c r="D75" s="34">
        <v>3</v>
      </c>
    </row>
    <row r="76" spans="3:7" x14ac:dyDescent="0.3">
      <c r="C76" s="88" t="s">
        <v>64</v>
      </c>
      <c r="D76" s="89"/>
    </row>
    <row r="77" spans="3:7" x14ac:dyDescent="0.3">
      <c r="C77" s="37" t="s">
        <v>70</v>
      </c>
      <c r="D77" s="33">
        <v>4</v>
      </c>
    </row>
    <row r="78" spans="3:7" x14ac:dyDescent="0.3">
      <c r="C78" s="37" t="s">
        <v>71</v>
      </c>
      <c r="D78" s="33">
        <v>4</v>
      </c>
    </row>
    <row r="79" spans="3:7" ht="15" thickBot="1" x14ac:dyDescent="0.35">
      <c r="C79" s="38" t="s">
        <v>72</v>
      </c>
      <c r="D79" s="34">
        <v>3</v>
      </c>
    </row>
    <row r="80" spans="3:7" ht="15" thickBot="1" x14ac:dyDescent="0.35"/>
    <row r="81" spans="3:7" x14ac:dyDescent="0.3">
      <c r="C81" s="82" t="s">
        <v>132</v>
      </c>
      <c r="D81" s="83"/>
    </row>
    <row r="82" spans="3:7" ht="15" thickBot="1" x14ac:dyDescent="0.35">
      <c r="C82" s="84" t="s">
        <v>126</v>
      </c>
      <c r="D82" s="85"/>
    </row>
    <row r="83" spans="3:7" x14ac:dyDescent="0.3">
      <c r="C83" s="86" t="s">
        <v>127</v>
      </c>
      <c r="D83" s="87"/>
      <c r="F83" s="40" t="s">
        <v>154</v>
      </c>
      <c r="G83" s="40">
        <f>SUM(D84:D88)</f>
        <v>18</v>
      </c>
    </row>
    <row r="84" spans="3:7" x14ac:dyDescent="0.3">
      <c r="C84" s="37" t="s">
        <v>65</v>
      </c>
      <c r="D84" s="33">
        <v>4</v>
      </c>
      <c r="F84" s="40" t="s">
        <v>155</v>
      </c>
      <c r="G84" s="40">
        <f>D90+D91+6-D92</f>
        <v>8</v>
      </c>
    </row>
    <row r="85" spans="3:7" x14ac:dyDescent="0.3">
      <c r="C85" s="37" t="s">
        <v>128</v>
      </c>
      <c r="D85" s="33">
        <v>3</v>
      </c>
    </row>
    <row r="86" spans="3:7" x14ac:dyDescent="0.3">
      <c r="C86" s="37" t="s">
        <v>68</v>
      </c>
      <c r="D86" s="33">
        <v>4</v>
      </c>
    </row>
    <row r="87" spans="3:7" x14ac:dyDescent="0.3">
      <c r="C87" s="37" t="s">
        <v>66</v>
      </c>
      <c r="D87" s="33">
        <v>3</v>
      </c>
    </row>
    <row r="88" spans="3:7" ht="15" thickBot="1" x14ac:dyDescent="0.35">
      <c r="C88" s="38" t="s">
        <v>129</v>
      </c>
      <c r="D88" s="34">
        <v>4</v>
      </c>
    </row>
    <row r="89" spans="3:7" x14ac:dyDescent="0.3">
      <c r="C89" s="88" t="s">
        <v>64</v>
      </c>
      <c r="D89" s="89"/>
    </row>
    <row r="90" spans="3:7" x14ac:dyDescent="0.3">
      <c r="C90" s="37" t="s">
        <v>70</v>
      </c>
      <c r="D90" s="33">
        <v>2</v>
      </c>
    </row>
    <row r="91" spans="3:7" x14ac:dyDescent="0.3">
      <c r="C91" s="37" t="s">
        <v>71</v>
      </c>
      <c r="D91" s="33">
        <v>3</v>
      </c>
    </row>
    <row r="92" spans="3:7" ht="15" thickBot="1" x14ac:dyDescent="0.35">
      <c r="C92" s="38" t="s">
        <v>130</v>
      </c>
      <c r="D92" s="34">
        <v>3</v>
      </c>
    </row>
    <row r="95" spans="3:7" x14ac:dyDescent="0.3">
      <c r="F95" s="40" t="s">
        <v>156</v>
      </c>
    </row>
    <row r="96" spans="3:7" x14ac:dyDescent="0.3">
      <c r="F96" s="40" t="s">
        <v>154</v>
      </c>
      <c r="G96" s="40">
        <f>G83-G70</f>
        <v>1</v>
      </c>
    </row>
    <row r="97" spans="6:7" x14ac:dyDescent="0.3">
      <c r="F97" s="40" t="s">
        <v>155</v>
      </c>
      <c r="G97" s="40">
        <f>G84-G71</f>
        <v>-3</v>
      </c>
    </row>
  </sheetData>
  <mergeCells count="11">
    <mergeCell ref="C76:D76"/>
    <mergeCell ref="C81:D81"/>
    <mergeCell ref="C82:D82"/>
    <mergeCell ref="C83:D83"/>
    <mergeCell ref="C89:D89"/>
    <mergeCell ref="C70:D70"/>
    <mergeCell ref="C2:D2"/>
    <mergeCell ref="C15:D15"/>
    <mergeCell ref="C16:D16"/>
    <mergeCell ref="C68:D68"/>
    <mergeCell ref="C69:D6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H97"/>
  <sheetViews>
    <sheetView tabSelected="1" workbookViewId="0">
      <selection activeCell="B17" sqref="B17"/>
    </sheetView>
  </sheetViews>
  <sheetFormatPr defaultColWidth="9.109375" defaultRowHeight="14.4" x14ac:dyDescent="0.3"/>
  <cols>
    <col min="1" max="1" width="9.109375" style="40"/>
    <col min="2" max="2" width="49.6640625" style="40" customWidth="1"/>
    <col min="3" max="3" width="9.6640625" style="67" customWidth="1"/>
    <col min="4" max="4" width="8.5546875" style="68" customWidth="1"/>
    <col min="5" max="5" width="22.88671875" style="40" customWidth="1"/>
    <col min="6" max="6" width="9.109375" style="32"/>
    <col min="7" max="7" width="10" style="32" customWidth="1"/>
    <col min="8" max="16384" width="9.109375" style="40"/>
  </cols>
  <sheetData>
    <row r="1" spans="2:8" ht="15" thickBot="1" x14ac:dyDescent="0.35">
      <c r="C1" s="57" t="s">
        <v>175</v>
      </c>
      <c r="D1" s="57" t="s">
        <v>176</v>
      </c>
      <c r="E1" s="28"/>
    </row>
    <row r="2" spans="2:8" ht="15" thickBot="1" x14ac:dyDescent="0.35">
      <c r="B2" s="82" t="s">
        <v>0</v>
      </c>
      <c r="C2" s="99"/>
      <c r="D2" s="83"/>
    </row>
    <row r="3" spans="2:8" x14ac:dyDescent="0.3">
      <c r="B3" s="47" t="s">
        <v>1</v>
      </c>
      <c r="C3" s="61">
        <f>AVERAGE('ID 1'!C3,  'ID 2'!C3,  'ID 3'!C3,  'ID 4'!C3,  'ID 5'!C3,  'ID 6'!C3,  'ID 7'!C3,  'ID 8'!C3,  'ID 9'!C3,  'ID 10'!C3,  'ID 11'!D3)</f>
        <v>27</v>
      </c>
      <c r="D3" s="62">
        <f>_xlfn.STDEV.S('ID 1'!C3,'ID 2'!C3,'ID 3'!C3,'ID 4'!C3,'ID 5'!C3,'ID 6'!C3,'ID 7'!C3,'ID 8'!C3,'ID 9'!C3,'ID 10'!C3,'ID 11'!D3)</f>
        <v>3.8209946349085602</v>
      </c>
      <c r="E3" s="41"/>
      <c r="G3" s="43"/>
      <c r="H3" s="44"/>
    </row>
    <row r="4" spans="2:8" x14ac:dyDescent="0.3">
      <c r="B4" s="24" t="s">
        <v>2</v>
      </c>
      <c r="C4" s="63">
        <f>AVERAGE('ID 1'!D4,  'ID 2'!D4,  'ID 3'!D4,  'ID 4'!D4,  'ID 5'!D4,  'ID 6'!D4,  'ID 7'!D4,  'ID 8'!D4,  'ID 9'!D4,  'ID 10'!D4,  'ID 11'!E5)</f>
        <v>0.3</v>
      </c>
      <c r="D4" s="64">
        <f>_xlfn.STDEV.S('ID 1'!D4,'ID 2'!D4,'ID 3'!D4,'ID 4'!D4,'ID 5'!D4,'ID 6'!D4,'ID 7'!D4,'ID 8'!D4,'ID 9'!D4,'ID 10'!D4,'ID 11'!E5)</f>
        <v>0.48304589153964794</v>
      </c>
    </row>
    <row r="5" spans="2:8" x14ac:dyDescent="0.3">
      <c r="B5" s="24" t="s">
        <v>3</v>
      </c>
      <c r="C5" s="75"/>
      <c r="D5" s="76"/>
    </row>
    <row r="6" spans="2:8" x14ac:dyDescent="0.3">
      <c r="B6" s="24" t="s">
        <v>4</v>
      </c>
      <c r="C6" s="75"/>
      <c r="D6" s="76"/>
    </row>
    <row r="7" spans="2:8" x14ac:dyDescent="0.3">
      <c r="B7" s="24" t="s">
        <v>5</v>
      </c>
      <c r="C7" s="75"/>
      <c r="D7" s="76"/>
    </row>
    <row r="8" spans="2:8" x14ac:dyDescent="0.3">
      <c r="B8" s="24" t="s">
        <v>6</v>
      </c>
      <c r="C8" s="75"/>
      <c r="D8" s="76"/>
    </row>
    <row r="9" spans="2:8" x14ac:dyDescent="0.3">
      <c r="B9" s="24" t="s">
        <v>74</v>
      </c>
      <c r="C9" s="63">
        <f>AVERAGE('ID 1'!D9,  'ID 2'!D9,  'ID 3'!D9,  'ID 4'!D9,  'ID 5'!D9,  'ID 6'!D9,  'ID 7'!D9,  'ID 8'!D9,  'ID 9'!D9,  'ID 10'!D9,  'ID 11'!D9)</f>
        <v>2.2999999999999998</v>
      </c>
      <c r="D9" s="64">
        <f>_xlfn.STDEV.S('ID 1'!D9,'ID 2'!D9,'ID 3'!D9,'ID 4'!D9,'ID 5'!D9,'ID 6'!D9,'ID 7'!D9,'ID 8'!D9,'ID 9'!D9,'ID 10'!D9,'ID 11'!D9)</f>
        <v>1.0593499054713804</v>
      </c>
      <c r="E9" s="45" t="s">
        <v>177</v>
      </c>
    </row>
    <row r="10" spans="2:8" ht="43.2" x14ac:dyDescent="0.3">
      <c r="B10" s="24" t="s">
        <v>7</v>
      </c>
      <c r="C10" s="73" t="s">
        <v>82</v>
      </c>
      <c r="D10" s="76"/>
    </row>
    <row r="11" spans="2:8" x14ac:dyDescent="0.3">
      <c r="B11" s="24" t="s">
        <v>8</v>
      </c>
      <c r="C11" s="63">
        <f>AVERAGE('ID 1'!D11,  'ID 2'!D11,  'ID 3'!D11,  'ID 4'!D11,  'ID 5'!D11,  'ID 6'!D11,  'ID 7'!D11,  'ID 8'!D11,  'ID 9'!D11,  'ID 10'!D11,  'ID 11'!E11)</f>
        <v>0.63636363636363635</v>
      </c>
      <c r="D11" s="64">
        <f>_xlfn.STDEV.S('ID 1'!D11,  'ID 2'!D11,  'ID 3'!D11,  'ID 4'!D11,  'ID 5'!D11,  'ID 6'!D11,  'ID 7'!D11,  'ID 8'!D11,  'ID 9'!D11,  'ID 10'!D11,  'ID 11'!E11)</f>
        <v>0.50452497910951299</v>
      </c>
      <c r="E11" s="45" t="s">
        <v>180</v>
      </c>
    </row>
    <row r="12" spans="2:8" x14ac:dyDescent="0.3">
      <c r="B12" s="29" t="s">
        <v>9</v>
      </c>
      <c r="C12" s="63">
        <f>AVERAGE('ID 1'!D12,  'ID 2'!D12,  'ID 3'!D12,  'ID 4'!D12,  'ID 5'!D12,  'ID 6'!D12,  'ID 7'!D12,  'ID 8'!D12,  'ID 9'!D12,  'ID 10'!D12,  'ID 11'!E12)</f>
        <v>0.45454545454545453</v>
      </c>
      <c r="D12" s="64">
        <f>_xlfn.STDEV.S('ID 1'!D12,  'ID 2'!D12,  'ID 3'!D12,  'ID 4'!D12,  'ID 5'!D12,  'ID 6'!D12,  'ID 7'!D12,  'ID 8'!D12,  'ID 9'!D12,  'ID 10'!D12,  'ID 11'!E12)</f>
        <v>0.5222329678670935</v>
      </c>
      <c r="E12" s="45" t="s">
        <v>181</v>
      </c>
    </row>
    <row r="13" spans="2:8" ht="15" thickBot="1" x14ac:dyDescent="0.35">
      <c r="B13" s="30" t="s">
        <v>73</v>
      </c>
      <c r="C13" s="65">
        <f>AVERAGE('ID 1'!D13,  'ID 2'!D13,  'ID 3'!D13,  'ID 4'!D13,  'ID 5'!D13,  'ID 6'!D13,  'ID 7'!D13,  'ID 8'!D13,  'ID 9'!D13,  'ID 10'!D13,  'ID 11'!E13)</f>
        <v>3.0909090909090908</v>
      </c>
      <c r="D13" s="66">
        <f>_xlfn.STDEV.S('ID 1'!D13,  'ID 2'!D13,  'ID 3'!D13,  'ID 4'!D13,  'ID 5'!D13,  'ID 6'!D13,  'ID 7'!D13,  'ID 8'!D13,  'ID 9'!D13,  'ID 10'!D13,  'ID 11'!E13)</f>
        <v>1.868397465987655</v>
      </c>
      <c r="E13" s="45" t="s">
        <v>179</v>
      </c>
    </row>
    <row r="14" spans="2:8" ht="15" thickBot="1" x14ac:dyDescent="0.35"/>
    <row r="15" spans="2:8" x14ac:dyDescent="0.3">
      <c r="B15" s="82" t="s">
        <v>10</v>
      </c>
      <c r="C15" s="99"/>
      <c r="D15" s="83"/>
      <c r="E15" s="77"/>
      <c r="F15" s="55" t="s">
        <v>175</v>
      </c>
      <c r="G15" s="56" t="s">
        <v>176</v>
      </c>
    </row>
    <row r="16" spans="2:8" ht="14.4" customHeight="1" x14ac:dyDescent="0.3">
      <c r="B16" s="100" t="s">
        <v>11</v>
      </c>
      <c r="C16" s="101"/>
      <c r="D16" s="102"/>
      <c r="E16" s="49" t="s">
        <v>145</v>
      </c>
      <c r="F16" s="50">
        <f>AVERAGE('ID 1'!F16,  'ID 2'!F16,  'ID 3'!F16,  'ID 4'!F16,  'ID 5'!F16,  'ID 6'!F16,  'ID 7'!F16,  'ID 8'!F16,  'ID 9'!F16,  'ID 10'!F16,  'ID 11'!G16)</f>
        <v>20.181818181818183</v>
      </c>
      <c r="G16" s="58">
        <f>_xlfn.STDEV.S('ID 1'!F16,  'ID 2'!F16,  'ID 3'!F16,  'ID 4'!F16,  'ID 5'!F16,  'ID 6'!F16,  'ID 7'!F16,  'ID 8'!F16,  'ID 9'!F16,  'ID 10'!F16,  'ID 11'!G16)</f>
        <v>9.6001893920712007</v>
      </c>
    </row>
    <row r="17" spans="2:7" x14ac:dyDescent="0.3">
      <c r="B17" s="24" t="s">
        <v>12</v>
      </c>
      <c r="C17" s="69">
        <f>AVERAGE('ID 1'!C17,  'ID 2'!C17,  'ID 3'!C17,  'ID 4'!C17,  'ID 5'!C17,  'ID 6'!C17,  'ID 7'!C17,  'ID 8'!C17,  'ID 9'!C17,  'ID 10'!C17,  'ID 11'!D17)</f>
        <v>2.7272727272727271</v>
      </c>
      <c r="D17" s="70">
        <f>_xlfn.STDEV.S('ID 1'!C17,  'ID 2'!C17,  'ID 3'!C17,  'ID 4'!C17,  'ID 5'!C17,  'ID 6'!C17,  'ID 7'!C17,  'ID 8'!C17,  'ID 9'!C17,  'ID 10'!C17,  'ID 11'!D17)</f>
        <v>1.4893561757289016</v>
      </c>
      <c r="E17" s="49" t="s">
        <v>146</v>
      </c>
      <c r="F17" s="50">
        <f>AVERAGE('ID 1'!F17,  'ID 2'!F17,  'ID 3'!F17,  'ID 4'!F17,  'ID 5'!F17,  'ID 6'!F17,  'ID 7'!F17,  'ID 8'!F17,  'ID 9'!F17,  'ID 10'!F17,  'ID 11'!G17)</f>
        <v>29.09090909090909</v>
      </c>
      <c r="G17" s="58">
        <f>_xlfn.STDEV.S('ID 1'!F17,  'ID 2'!F17,  'ID 3'!F17,  'ID 4'!F17,  'ID 5'!F17,  'ID 6'!F17,  'ID 7'!F17,  'ID 8'!F17,  'ID 9'!F17,  'ID 10'!F17,  'ID 11'!G17)</f>
        <v>8.6076076287728753</v>
      </c>
    </row>
    <row r="18" spans="2:7" x14ac:dyDescent="0.3">
      <c r="B18" s="24" t="s">
        <v>13</v>
      </c>
      <c r="C18" s="69">
        <f>AVERAGE('ID 1'!C18,  'ID 2'!C18,  'ID 3'!C18,  'ID 4'!C18,  'ID 5'!C18,  'ID 6'!C18,  'ID 7'!C18,  'ID 8'!C18,  'ID 9'!C18,  'ID 10'!C18,  'ID 11'!D18)</f>
        <v>3</v>
      </c>
      <c r="D18" s="70">
        <f>_xlfn.STDEV.S('ID 1'!C18,  'ID 2'!C18,  'ID 3'!C18,  'ID 4'!C18,  'ID 5'!C18,  'ID 6'!C18,  'ID 7'!C18,  'ID 8'!C18,  'ID 9'!C18,  'ID 10'!C18,  'ID 11'!D18)</f>
        <v>1.6733200530681511</v>
      </c>
      <c r="E18" s="49" t="s">
        <v>147</v>
      </c>
      <c r="F18" s="50">
        <f>AVERAGE('ID 1'!F18,  'ID 2'!F18,  'ID 3'!F18,  'ID 4'!F18,  'ID 5'!F18,  'ID 6'!F18,  'ID 7'!F18,  'ID 8'!F18,  'ID 9'!F18,  'ID 10'!F18,  'ID 11'!G18)</f>
        <v>25.272727272727273</v>
      </c>
      <c r="G18" s="58">
        <f>_xlfn.STDEV.S('ID 1'!F18,  'ID 2'!F18,  'ID 3'!F18,  'ID 4'!F18,  'ID 5'!F18,  'ID 6'!F18,  'ID 7'!F18,  'ID 8'!F18,  'ID 9'!F18,  'ID 10'!F18,  'ID 11'!G18)</f>
        <v>5.2553003547068364</v>
      </c>
    </row>
    <row r="19" spans="2:7" x14ac:dyDescent="0.3">
      <c r="B19" s="24" t="s">
        <v>14</v>
      </c>
      <c r="C19" s="69">
        <f>AVERAGE('ID 1'!C19,  'ID 2'!C19,  'ID 3'!C19,  'ID 4'!C19,  'ID 5'!C19,  'ID 6'!C19,  'ID 7'!C19,  'ID 8'!C19,  'ID 9'!C19,  'ID 10'!C19,  'ID 11'!D19)</f>
        <v>3.4545454545454546</v>
      </c>
      <c r="D19" s="70">
        <f>_xlfn.STDEV.S('ID 1'!C19,  'ID 2'!C19,  'ID 3'!C19,  'ID 4'!C19,  'ID 5'!C19,  'ID 6'!C19,  'ID 7'!C19,  'ID 8'!C19,  'ID 9'!C19,  'ID 10'!C19,  'ID 11'!D19)</f>
        <v>1.128152149635532</v>
      </c>
      <c r="E19" s="49" t="s">
        <v>148</v>
      </c>
      <c r="F19" s="50">
        <f>AVERAGE('ID 1'!F19,  'ID 2'!F19,  'ID 3'!F19,  'ID 4'!F19,  'ID 5'!F19,  'ID 6'!F19,  'ID 7'!F19,  'ID 8'!F19,  'ID 9'!F19,  'ID 10'!F19,  'ID 11'!G19)</f>
        <v>24.90909090909091</v>
      </c>
      <c r="G19" s="58">
        <f>_xlfn.STDEV.S('ID 1'!F19,  'ID 2'!F19,  'ID 3'!F19,  'ID 4'!F19,  'ID 5'!F19,  'ID 6'!F19,  'ID 7'!F19,  'ID 8'!F19,  'ID 9'!F19,  'ID 10'!F19,  'ID 11'!G19)</f>
        <v>6.2522723141997822</v>
      </c>
    </row>
    <row r="20" spans="2:7" ht="14.25" customHeight="1" thickBot="1" x14ac:dyDescent="0.35">
      <c r="B20" s="24" t="s">
        <v>15</v>
      </c>
      <c r="C20" s="69">
        <f>AVERAGE('ID 1'!C20,  'ID 2'!C20,  'ID 3'!C20,  'ID 4'!C20,  'ID 5'!C20,  'ID 6'!C20,  'ID 7'!C20,  'ID 8'!C20,  'ID 9'!C20,  'ID 10'!C20,  'ID 11'!D20)</f>
        <v>2.4545454545454546</v>
      </c>
      <c r="D20" s="70">
        <f>_xlfn.STDEV.S('ID 1'!C20,  'ID 2'!C20,  'ID 3'!C20,  'ID 4'!C20,  'ID 5'!C20,  'ID 6'!C20,  'ID 7'!C20,  'ID 8'!C20,  'ID 9'!C20,  'ID 10'!C20,  'ID 11'!D20)</f>
        <v>0.82019953226472486</v>
      </c>
      <c r="E20" s="78" t="s">
        <v>149</v>
      </c>
      <c r="F20" s="51">
        <f>AVERAGE('ID 1'!F20,  'ID 2'!F20,  'ID 3'!F20,  'ID 4'!F20,  'ID 5'!F20,  'ID 6'!F20,  'ID 7'!F20,  'ID 8'!F20,  'ID 9'!F20,  'ID 10'!F20,  'ID 11'!G20)</f>
        <v>27.90909090909091</v>
      </c>
      <c r="G20" s="59">
        <f>_xlfn.STDEV.S('ID 1'!F20,  'ID 2'!F20,  'ID 3'!F20,  'ID 4'!F20,  'ID 5'!F20,  'ID 6'!F20,  'ID 7'!F20,  'ID 8'!F20,  'ID 9'!F20,  'ID 10'!F20,  'ID 11'!G20)</f>
        <v>9.3107952985182205</v>
      </c>
    </row>
    <row r="21" spans="2:7" x14ac:dyDescent="0.3">
      <c r="B21" s="24" t="s">
        <v>16</v>
      </c>
      <c r="C21" s="69">
        <f>AVERAGE('ID 1'!C21,  'ID 2'!C21,  'ID 3'!C21,  'ID 4'!C21,  'ID 5'!C21,  'ID 6'!C21,  'ID 7'!C21,  'ID 8'!C21,  'ID 9'!C21,  'ID 10'!C21,  'ID 11'!D21)</f>
        <v>3.3636363636363638</v>
      </c>
      <c r="D21" s="70">
        <f>_xlfn.STDEV.S('ID 1'!C21,  'ID 2'!C21,  'ID 3'!C21,  'ID 4'!C21,  'ID 5'!C21,  'ID 6'!C21,  'ID 7'!C21,  'ID 8'!C21,  'ID 9'!C21,  'ID 10'!C21,  'ID 11'!D21)</f>
        <v>1.1200649331826502</v>
      </c>
    </row>
    <row r="22" spans="2:7" x14ac:dyDescent="0.3">
      <c r="B22" s="24" t="s">
        <v>17</v>
      </c>
      <c r="C22" s="69">
        <f>AVERAGE('ID 1'!C22,  'ID 2'!C22,  'ID 3'!C22,  'ID 4'!C22,  'ID 5'!C22,  'ID 6'!C22,  'ID 7'!C22,  'ID 8'!C22,  'ID 9'!C22,  'ID 10'!C22,  'ID 11'!D22)</f>
        <v>2.9090909090909092</v>
      </c>
      <c r="D22" s="70">
        <f>_xlfn.STDEV.S('ID 1'!C22,  'ID 2'!C22,  'ID 3'!C22,  'ID 4'!C22,  'ID 5'!C22,  'ID 6'!C22,  'ID 7'!C22,  'ID 8'!C22,  'ID 9'!C22,  'ID 10'!C22,  'ID 11'!D22)</f>
        <v>1.300349603340998</v>
      </c>
    </row>
    <row r="23" spans="2:7" x14ac:dyDescent="0.3">
      <c r="B23" s="24" t="s">
        <v>18</v>
      </c>
      <c r="C23" s="69">
        <f>AVERAGE('ID 1'!C23,  'ID 2'!C23,  'ID 3'!C23,  'ID 4'!C23,  'ID 5'!C23,  'ID 6'!C23,  'ID 7'!C23,  'ID 8'!C23,  'ID 9'!C23,  'ID 10'!C23,  'ID 11'!D23)</f>
        <v>4.0909090909090908</v>
      </c>
      <c r="D23" s="70">
        <f>_xlfn.STDEV.S('ID 1'!C23,  'ID 2'!C23,  'ID 3'!C23,  'ID 4'!C23,  'ID 5'!C23,  'ID 6'!C23,  'ID 7'!C23,  'ID 8'!C23,  'ID 9'!C23,  'ID 10'!C23,  'ID 11'!D23)</f>
        <v>1.1361818036340356</v>
      </c>
    </row>
    <row r="24" spans="2:7" x14ac:dyDescent="0.3">
      <c r="B24" s="24" t="s">
        <v>19</v>
      </c>
      <c r="C24" s="69">
        <f>AVERAGE('ID 1'!C24,  'ID 2'!C24,  'ID 3'!C24,  'ID 4'!C24,  'ID 5'!C24,  'ID 6'!C24,  'ID 7'!C24,  'ID 8'!C24,  'ID 9'!C24,  'ID 10'!C24,  'ID 11'!D24)</f>
        <v>2.8181818181818183</v>
      </c>
      <c r="D24" s="70">
        <f>_xlfn.STDEV.S('ID 1'!C24,  'ID 2'!C24,  'ID 3'!C24,  'ID 4'!C24,  'ID 5'!C24,  'ID 6'!C24,  'ID 7'!C24,  'ID 8'!C24,  'ID 9'!C24,  'ID 10'!C24,  'ID 11'!D24)</f>
        <v>1.2504544628399563</v>
      </c>
    </row>
    <row r="25" spans="2:7" x14ac:dyDescent="0.3">
      <c r="B25" s="24" t="s">
        <v>20</v>
      </c>
      <c r="C25" s="69">
        <f>AVERAGE('ID 1'!C25,  'ID 2'!C25,  'ID 3'!C25,  'ID 4'!C25,  'ID 5'!C25,  'ID 6'!C25,  'ID 7'!C25,  'ID 8'!C25,  'ID 9'!C25,  'ID 10'!C25,  'ID 11'!D25)</f>
        <v>3.3636363636363638</v>
      </c>
      <c r="D25" s="70">
        <f>_xlfn.STDEV.S('ID 1'!C25,  'ID 2'!C25,  'ID 3'!C25,  'ID 4'!C25,  'ID 5'!C25,  'ID 6'!C25,  'ID 7'!C25,  'ID 8'!C25,  'ID 9'!C25,  'ID 10'!C25,  'ID 11'!D25)</f>
        <v>0.8090398349558906</v>
      </c>
    </row>
    <row r="26" spans="2:7" x14ac:dyDescent="0.3">
      <c r="B26" s="24" t="s">
        <v>21</v>
      </c>
      <c r="C26" s="69">
        <f>AVERAGE('ID 1'!C26,  'ID 2'!C26,  'ID 3'!C26,  'ID 4'!C26,  'ID 5'!C26,  'ID 6'!C26,  'ID 7'!C26,  'ID 8'!C26,  'ID 9'!C26,  'ID 10'!C26,  'ID 11'!D26)</f>
        <v>2.4545454545454546</v>
      </c>
      <c r="D26" s="70">
        <f>_xlfn.STDEV.S('ID 1'!C26,  'ID 2'!C26,  'ID 3'!C26,  'ID 4'!C26,  'ID 5'!C26,  'ID 6'!C26,  'ID 7'!C26,  'ID 8'!C26,  'ID 9'!C26,  'ID 10'!C26,  'ID 11'!D26)</f>
        <v>1.213559752433836</v>
      </c>
    </row>
    <row r="27" spans="2:7" x14ac:dyDescent="0.3">
      <c r="B27" s="24" t="s">
        <v>22</v>
      </c>
      <c r="C27" s="69">
        <f>AVERAGE('ID 1'!C27,  'ID 2'!C27,  'ID 3'!C27,  'ID 4'!C27,  'ID 5'!C27,  'ID 6'!C27,  'ID 7'!C27,  'ID 8'!C27,  'ID 9'!C27,  'ID 10'!C27,  'ID 11'!D27)</f>
        <v>3.2727272727272729</v>
      </c>
      <c r="D27" s="70">
        <f>_xlfn.STDEV.S('ID 1'!C27,  'ID 2'!C27,  'ID 3'!C27,  'ID 4'!C27,  'ID 5'!C27,  'ID 6'!C27,  'ID 7'!C27,  'ID 8'!C27,  'ID 9'!C27,  'ID 10'!C27,  'ID 11'!D27)</f>
        <v>0.90453403373329111</v>
      </c>
    </row>
    <row r="28" spans="2:7" x14ac:dyDescent="0.3">
      <c r="B28" s="24" t="s">
        <v>23</v>
      </c>
      <c r="C28" s="69">
        <f>AVERAGE('ID 1'!C28,  'ID 2'!C28,  'ID 3'!C28,  'ID 4'!C28,  'ID 5'!C28,  'ID 6'!C28,  'ID 7'!C28,  'ID 8'!C28,  'ID 9'!C28,  'ID 10'!C28,  'ID 11'!D28)</f>
        <v>2</v>
      </c>
      <c r="D28" s="70">
        <f>_xlfn.STDEV.S('ID 1'!C28,  'ID 2'!C28,  'ID 3'!C28,  'ID 4'!C28,  'ID 5'!C28,  'ID 6'!C28,  'ID 7'!C28,  'ID 8'!C28,  'ID 9'!C28,  'ID 10'!C28,  'ID 11'!D28)</f>
        <v>1.1832159566199232</v>
      </c>
    </row>
    <row r="29" spans="2:7" x14ac:dyDescent="0.3">
      <c r="B29" s="24" t="s">
        <v>24</v>
      </c>
      <c r="C29" s="69">
        <f>AVERAGE('ID 1'!C29,  'ID 2'!C29,  'ID 3'!C29,  'ID 4'!C29,  'ID 5'!C29,  'ID 6'!C29,  'ID 7'!C29,  'ID 8'!C29,  'ID 9'!C29,  'ID 10'!C29,  'ID 11'!D29)</f>
        <v>3.9090909090909092</v>
      </c>
      <c r="D29" s="70">
        <f>_xlfn.STDEV.S('ID 1'!C29,  'ID 2'!C29,  'ID 3'!C29,  'ID 4'!C29,  'ID 5'!C29,  'ID 6'!C29,  'ID 7'!C29,  'ID 8'!C29,  'ID 9'!C29,  'ID 10'!C29,  'ID 11'!D29)</f>
        <v>0.94387980744853883</v>
      </c>
    </row>
    <row r="30" spans="2:7" x14ac:dyDescent="0.3">
      <c r="B30" s="24" t="s">
        <v>26</v>
      </c>
      <c r="C30" s="69">
        <f>AVERAGE('ID 1'!C30,  'ID 2'!C30,  'ID 3'!C30,  'ID 4'!C30,  'ID 5'!C30,  'ID 6'!C30,  'ID 7'!C30,  'ID 8'!C30,  'ID 9'!C30,  'ID 10'!C30,  'ID 11'!D30)</f>
        <v>3.5454545454545454</v>
      </c>
      <c r="D30" s="70">
        <f>_xlfn.STDEV.S('ID 1'!C30,  'ID 2'!C30,  'ID 3'!C30,  'ID 4'!C30,  'ID 5'!C30,  'ID 6'!C30,  'ID 7'!C30,  'ID 8'!C30,  'ID 9'!C30,  'ID 10'!C30,  'ID 11'!D30)</f>
        <v>0.82019953226472397</v>
      </c>
    </row>
    <row r="31" spans="2:7" x14ac:dyDescent="0.3">
      <c r="B31" s="24" t="s">
        <v>25</v>
      </c>
      <c r="C31" s="69">
        <f>AVERAGE('ID 1'!C31,  'ID 2'!C31,  'ID 3'!C31,  'ID 4'!C31,  'ID 5'!C31,  'ID 6'!C31,  'ID 7'!C31,  'ID 8'!C31,  'ID 9'!C31,  'ID 10'!C31,  'ID 11'!D31)</f>
        <v>3.9090909090909092</v>
      </c>
      <c r="D31" s="70">
        <f>_xlfn.STDEV.S('ID 1'!C31,  'ID 2'!C31,  'ID 3'!C31,  'ID 4'!C31,  'ID 5'!C31,  'ID 6'!C31,  'ID 7'!C31,  'ID 8'!C31,  'ID 9'!C31,  'ID 10'!C31,  'ID 11'!D31)</f>
        <v>1.1361818036340356</v>
      </c>
    </row>
    <row r="32" spans="2:7" x14ac:dyDescent="0.3">
      <c r="B32" s="24" t="s">
        <v>27</v>
      </c>
      <c r="C32" s="69">
        <f>AVERAGE('ID 1'!C32,  'ID 2'!C32,  'ID 3'!C32,  'ID 4'!C32,  'ID 5'!C32,  'ID 6'!C32,  'ID 7'!C32,  'ID 8'!C32,  'ID 9'!C32,  'ID 10'!C32,  'ID 11'!D32)</f>
        <v>2.9090909090909092</v>
      </c>
      <c r="D32" s="70">
        <f>_xlfn.STDEV.S('ID 1'!C32,  'ID 2'!C32,  'ID 3'!C32,  'ID 4'!C32,  'ID 5'!C32,  'ID 6'!C32,  'ID 7'!C32,  'ID 8'!C32,  'ID 9'!C32,  'ID 10'!C32,  'ID 11'!D32)</f>
        <v>0.94387980744853883</v>
      </c>
    </row>
    <row r="33" spans="2:4" x14ac:dyDescent="0.3">
      <c r="B33" s="24" t="s">
        <v>28</v>
      </c>
      <c r="C33" s="69">
        <f>AVERAGE('ID 1'!C33,  'ID 2'!C33,  'ID 3'!C33,  'ID 4'!C33,  'ID 5'!C33,  'ID 6'!C33,  'ID 7'!C33,  'ID 8'!C33,  'ID 9'!C33,  'ID 10'!C33,  'ID 11'!D33)</f>
        <v>4.1818181818181817</v>
      </c>
      <c r="D33" s="70">
        <f>_xlfn.STDEV.S('ID 1'!C33,  'ID 2'!C33,  'ID 3'!C33,  'ID 4'!C33,  'ID 5'!C33,  'ID 6'!C33,  'ID 7'!C33,  'ID 8'!C33,  'ID 9'!C33,  'ID 10'!C33,  'ID 11'!D33)</f>
        <v>0.98164981721404232</v>
      </c>
    </row>
    <row r="34" spans="2:4" x14ac:dyDescent="0.3">
      <c r="B34" s="24" t="s">
        <v>29</v>
      </c>
      <c r="C34" s="69">
        <f>AVERAGE('ID 1'!C34,  'ID 2'!C34,  'ID 3'!C34,  'ID 4'!C34,  'ID 5'!C34,  'ID 6'!C34,  'ID 7'!C34,  'ID 8'!C34,  'ID 9'!C34,  'ID 10'!C34,  'ID 11'!D34)</f>
        <v>2</v>
      </c>
      <c r="D34" s="70">
        <f>_xlfn.STDEV.S('ID 1'!C34,  'ID 2'!C34,  'ID 3'!C34,  'ID 4'!C34,  'ID 5'!C34,  'ID 6'!C34,  'ID 7'!C34,  'ID 8'!C34,  'ID 9'!C34,  'ID 10'!C34,  'ID 11'!D34)</f>
        <v>0.63245553203367588</v>
      </c>
    </row>
    <row r="35" spans="2:4" x14ac:dyDescent="0.3">
      <c r="B35" s="24" t="s">
        <v>30</v>
      </c>
      <c r="C35" s="69">
        <f>AVERAGE('ID 1'!C35,  'ID 2'!C35,  'ID 3'!C35,  'ID 4'!C35,  'ID 5'!C35,  'ID 6'!C35,  'ID 7'!C35,  'ID 8'!C35,  'ID 9'!C35,  'ID 10'!C35,  'ID 11'!D35)</f>
        <v>3.0909090909090908</v>
      </c>
      <c r="D35" s="70">
        <f>_xlfn.STDEV.S('ID 1'!C35,  'ID 2'!C35,  'ID 3'!C35,  'ID 4'!C35,  'ID 5'!C35,  'ID 6'!C35,  'ID 7'!C35,  'ID 8'!C35,  'ID 9'!C35,  'ID 10'!C35,  'ID 11'!D35)</f>
        <v>1.0444659357341868</v>
      </c>
    </row>
    <row r="36" spans="2:4" x14ac:dyDescent="0.3">
      <c r="B36" s="24" t="s">
        <v>31</v>
      </c>
      <c r="C36" s="69">
        <f>AVERAGE('ID 1'!C36,  'ID 2'!C36,  'ID 3'!C36,  'ID 4'!C36,  'ID 5'!C36,  'ID 6'!C36,  'ID 7'!C36,  'ID 8'!C36,  'ID 9'!C36,  'ID 10'!C36,  'ID 11'!D36)</f>
        <v>1.7272727272727273</v>
      </c>
      <c r="D36" s="70">
        <f>_xlfn.STDEV.S('ID 1'!C36,  'ID 2'!C36,  'ID 3'!C36,  'ID 4'!C36,  'ID 5'!C36,  'ID 6'!C36,  'ID 7'!C36,  'ID 8'!C36,  'ID 9'!C36,  'ID 10'!C36,  'ID 11'!D36)</f>
        <v>1.1908743922772955</v>
      </c>
    </row>
    <row r="37" spans="2:4" x14ac:dyDescent="0.3">
      <c r="B37" s="24" t="s">
        <v>32</v>
      </c>
      <c r="C37" s="69">
        <f>AVERAGE('ID 1'!C37,  'ID 2'!C37,  'ID 3'!C37,  'ID 4'!C37,  'ID 5'!C37,  'ID 6'!C37,  'ID 7'!C37,  'ID 8'!C37,  'ID 9'!C37,  'ID 10'!C37,  'ID 11'!D37)</f>
        <v>3.3636363636363638</v>
      </c>
      <c r="D37" s="70">
        <f>_xlfn.STDEV.S('ID 1'!C37,  'ID 2'!C37,  'ID 3'!C37,  'ID 4'!C37,  'ID 5'!C37,  'ID 6'!C37,  'ID 7'!C37,  'ID 8'!C37,  'ID 9'!C37,  'ID 10'!C37,  'ID 11'!D37)</f>
        <v>1.0269106361049412</v>
      </c>
    </row>
    <row r="38" spans="2:4" x14ac:dyDescent="0.3">
      <c r="B38" s="24" t="s">
        <v>33</v>
      </c>
      <c r="C38" s="69">
        <f>AVERAGE('ID 1'!C38,  'ID 2'!C38,  'ID 3'!C38,  'ID 4'!C38,  'ID 5'!C38,  'ID 6'!C38,  'ID 7'!C38,  'ID 8'!C38,  'ID 9'!C38,  'ID 10'!C38,  'ID 11'!D38)</f>
        <v>2.4545454545454546</v>
      </c>
      <c r="D38" s="70">
        <f>_xlfn.STDEV.S('ID 1'!C38,  'ID 2'!C38,  'ID 3'!C38,  'ID 4'!C38,  'ID 5'!C38,  'ID 6'!C38,  'ID 7'!C38,  'ID 8'!C38,  'ID 9'!C38,  'ID 10'!C38,  'ID 11'!D38)</f>
        <v>1.5075567228888183</v>
      </c>
    </row>
    <row r="39" spans="2:4" x14ac:dyDescent="0.3">
      <c r="B39" s="24" t="s">
        <v>34</v>
      </c>
      <c r="C39" s="69">
        <f>AVERAGE('ID 1'!C39,  'ID 2'!C39,  'ID 3'!C39,  'ID 4'!C39,  'ID 5'!C39,  'ID 6'!C39,  'ID 7'!C39,  'ID 8'!C39,  'ID 9'!C39,  'ID 10'!C39,  'ID 11'!D39)</f>
        <v>2.7272727272727271</v>
      </c>
      <c r="D39" s="70">
        <f>_xlfn.STDEV.S('ID 1'!C39,  'ID 2'!C39,  'ID 3'!C39,  'ID 4'!C39,  'ID 5'!C39,  'ID 6'!C39,  'ID 7'!C39,  'ID 8'!C39,  'ID 9'!C39,  'ID 10'!C39,  'ID 11'!D39)</f>
        <v>0.46709936649691436</v>
      </c>
    </row>
    <row r="40" spans="2:4" x14ac:dyDescent="0.3">
      <c r="B40" s="24" t="s">
        <v>35</v>
      </c>
      <c r="C40" s="69">
        <f>AVERAGE('ID 1'!C40,  'ID 2'!C40,  'ID 3'!C40,  'ID 4'!C40,  'ID 5'!C40,  'ID 6'!C40,  'ID 7'!C40,  'ID 8'!C40,  'ID 9'!C40,  'ID 10'!C40,  'ID 11'!D40)</f>
        <v>2.6363636363636362</v>
      </c>
      <c r="D40" s="70">
        <f>_xlfn.STDEV.S('ID 1'!C40,  'ID 2'!C40,  'ID 3'!C40,  'ID 4'!C40,  'ID 5'!C40,  'ID 6'!C40,  'ID 7'!C40,  'ID 8'!C40,  'ID 9'!C40,  'ID 10'!C40,  'ID 11'!D40)</f>
        <v>1.2060453783110545</v>
      </c>
    </row>
    <row r="41" spans="2:4" x14ac:dyDescent="0.3">
      <c r="B41" s="24" t="s">
        <v>36</v>
      </c>
      <c r="C41" s="69">
        <f>AVERAGE('ID 1'!C41,  'ID 2'!C41,  'ID 3'!C41,  'ID 4'!C41,  'ID 5'!C41,  'ID 6'!C41,  'ID 7'!C41,  'ID 8'!C41,  'ID 9'!C41,  'ID 10'!C41,  'ID 11'!D41)</f>
        <v>3.7272727272727271</v>
      </c>
      <c r="D41" s="70">
        <f>_xlfn.STDEV.S('ID 1'!C41,  'ID 2'!C41,  'ID 3'!C41,  'ID 4'!C41,  'ID 5'!C41,  'ID 6'!C41,  'ID 7'!C41,  'ID 8'!C41,  'ID 9'!C41,  'ID 10'!C41,  'ID 11'!D41)</f>
        <v>1.1908743922772957</v>
      </c>
    </row>
    <row r="42" spans="2:4" x14ac:dyDescent="0.3">
      <c r="B42" s="24" t="s">
        <v>37</v>
      </c>
      <c r="C42" s="69">
        <f>AVERAGE('ID 1'!C42,  'ID 2'!C42,  'ID 3'!C42,  'ID 4'!C42,  'ID 5'!C42,  'ID 6'!C42,  'ID 7'!C42,  'ID 8'!C42,  'ID 9'!C42,  'ID 10'!C42,  'ID 11'!D42)</f>
        <v>2.4545454545454546</v>
      </c>
      <c r="D42" s="70">
        <f>_xlfn.STDEV.S('ID 1'!C42,  'ID 2'!C42,  'ID 3'!C42,  'ID 4'!C42,  'ID 5'!C42,  'ID 6'!C42,  'ID 7'!C42,  'ID 8'!C42,  'ID 9'!C42,  'ID 10'!C42,  'ID 11'!D42)</f>
        <v>1.6949121725703882</v>
      </c>
    </row>
    <row r="43" spans="2:4" x14ac:dyDescent="0.3">
      <c r="B43" s="24" t="s">
        <v>38</v>
      </c>
      <c r="C43" s="69">
        <f>AVERAGE('ID 1'!C43,  'ID 2'!C43,  'ID 3'!C43,  'ID 4'!C43,  'ID 5'!C43,  'ID 6'!C43,  'ID 7'!C43,  'ID 8'!C43,  'ID 9'!C43,  'ID 10'!C43,  'ID 11'!D43)</f>
        <v>4</v>
      </c>
      <c r="D43" s="70">
        <f>_xlfn.STDEV.S('ID 1'!C43,  'ID 2'!C43,  'ID 3'!C43,  'ID 4'!C43,  'ID 5'!C43,  'ID 6'!C43,  'ID 7'!C43,  'ID 8'!C43,  'ID 9'!C43,  'ID 10'!C43,  'ID 11'!D43)</f>
        <v>1.0954451150103321</v>
      </c>
    </row>
    <row r="44" spans="2:4" x14ac:dyDescent="0.3">
      <c r="B44" s="24" t="s">
        <v>39</v>
      </c>
      <c r="C44" s="69">
        <f>AVERAGE('ID 1'!C44,  'ID 2'!C44,  'ID 3'!C44,  'ID 4'!C44,  'ID 5'!C44,  'ID 6'!C44,  'ID 7'!C44,  'ID 8'!C44,  'ID 9'!C44,  'ID 10'!C44,  'ID 11'!D44)</f>
        <v>2.4545454545454546</v>
      </c>
      <c r="D44" s="70">
        <f>_xlfn.STDEV.S('ID 1'!C44,  'ID 2'!C44,  'ID 3'!C44,  'ID 4'!C44,  'ID 5'!C44,  'ID 6'!C44,  'ID 7'!C44,  'ID 8'!C44,  'ID 9'!C44,  'ID 10'!C44,  'ID 11'!D44)</f>
        <v>1.1281521496355327</v>
      </c>
    </row>
    <row r="45" spans="2:4" x14ac:dyDescent="0.3">
      <c r="B45" s="24" t="s">
        <v>40</v>
      </c>
      <c r="C45" s="69">
        <f>AVERAGE('ID 1'!C45,  'ID 2'!C45,  'ID 3'!C45,  'ID 4'!C45,  'ID 5'!C45,  'ID 6'!C45,  'ID 7'!C45,  'ID 8'!C45,  'ID 9'!C45,  'ID 10'!C45,  'ID 11'!D45)</f>
        <v>2.1818181818181817</v>
      </c>
      <c r="D45" s="70">
        <f>_xlfn.STDEV.S('ID 1'!C45,  'ID 2'!C45,  'ID 3'!C45,  'ID 4'!C45,  'ID 5'!C45,  'ID 6'!C45,  'ID 7'!C45,  'ID 8'!C45,  'ID 9'!C45,  'ID 10'!C45,  'ID 11'!D45)</f>
        <v>0.98164981721404265</v>
      </c>
    </row>
    <row r="46" spans="2:4" x14ac:dyDescent="0.3">
      <c r="B46" s="24" t="s">
        <v>41</v>
      </c>
      <c r="C46" s="69">
        <f>AVERAGE('ID 1'!C46,  'ID 2'!C46,  'ID 3'!C46,  'ID 4'!C46,  'ID 5'!C46,  'ID 6'!C46,  'ID 7'!C46,  'ID 8'!C46,  'ID 9'!C46,  'ID 10'!C46,  'ID 11'!D46)</f>
        <v>2</v>
      </c>
      <c r="D46" s="70">
        <f>_xlfn.STDEV.S('ID 1'!C46,  'ID 2'!C46,  'ID 3'!C46,  'ID 4'!C46,  'ID 5'!C46,  'ID 6'!C46,  'ID 7'!C46,  'ID 8'!C46,  'ID 9'!C46,  'ID 10'!C46,  'ID 11'!D46)</f>
        <v>1.3416407864998738</v>
      </c>
    </row>
    <row r="47" spans="2:4" x14ac:dyDescent="0.3">
      <c r="B47" s="24" t="s">
        <v>42</v>
      </c>
      <c r="C47" s="69">
        <f>AVERAGE('ID 1'!C47,  'ID 2'!C47,  'ID 3'!C47,  'ID 4'!C47,  'ID 5'!C47,  'ID 6'!C47,  'ID 7'!C47,  'ID 8'!C47,  'ID 9'!C47,  'ID 10'!C47,  'ID 11'!D47)</f>
        <v>3.1818181818181817</v>
      </c>
      <c r="D47" s="70">
        <f>_xlfn.STDEV.S('ID 1'!C47,  'ID 2'!C47,  'ID 3'!C47,  'ID 4'!C47,  'ID 5'!C47,  'ID 6'!C47,  'ID 7'!C47,  'ID 8'!C47,  'ID 9'!C47,  'ID 10'!C47,  'ID 11'!D47)</f>
        <v>1.3280197150781927</v>
      </c>
    </row>
    <row r="48" spans="2:4" x14ac:dyDescent="0.3">
      <c r="B48" s="24" t="s">
        <v>43</v>
      </c>
      <c r="C48" s="69">
        <f>AVERAGE('ID 1'!C48,  'ID 2'!C48,  'ID 3'!C48,  'ID 4'!C48,  'ID 5'!C48,  'ID 6'!C48,  'ID 7'!C48,  'ID 8'!C48,  'ID 9'!C48,  'ID 10'!C48,  'ID 11'!D48)</f>
        <v>1.9090909090909092</v>
      </c>
      <c r="D48" s="70">
        <f>_xlfn.STDEV.S('ID 1'!C48,  'ID 2'!C48,  'ID 3'!C48,  'ID 4'!C48,  'ID 5'!C48,  'ID 6'!C48,  'ID 7'!C48,  'ID 8'!C48,  'ID 9'!C48,  'ID 10'!C48,  'ID 11'!D48)</f>
        <v>1.1361818036340356</v>
      </c>
    </row>
    <row r="49" spans="2:4" x14ac:dyDescent="0.3">
      <c r="B49" s="24" t="s">
        <v>44</v>
      </c>
      <c r="C49" s="69">
        <f>AVERAGE('ID 1'!C49,  'ID 2'!C49,  'ID 3'!C49,  'ID 4'!C49,  'ID 5'!C49,  'ID 6'!C49,  'ID 7'!C49,  'ID 8'!C49,  'ID 9'!C49,  'ID 10'!C49,  'ID 11'!D49)</f>
        <v>3.7272727272727271</v>
      </c>
      <c r="D49" s="70">
        <f>_xlfn.STDEV.S('ID 1'!C49,  'ID 2'!C49,  'ID 3'!C49,  'ID 4'!C49,  'ID 5'!C49,  'ID 6'!C49,  'ID 7'!C49,  'ID 8'!C49,  'ID 9'!C49,  'ID 10'!C49,  'ID 11'!D49)</f>
        <v>0.90453403373329111</v>
      </c>
    </row>
    <row r="50" spans="2:4" x14ac:dyDescent="0.3">
      <c r="B50" s="24" t="s">
        <v>45</v>
      </c>
      <c r="C50" s="69">
        <f>AVERAGE('ID 1'!C50,  'ID 2'!C50,  'ID 3'!C50,  'ID 4'!C50,  'ID 5'!C50,  'ID 6'!C50,  'ID 7'!C50,  'ID 8'!C50,  'ID 9'!C50,  'ID 10'!C50,  'ID 11'!D50)</f>
        <v>2.2727272727272729</v>
      </c>
      <c r="D50" s="70">
        <f>_xlfn.STDEV.S('ID 1'!C50,  'ID 2'!C50,  'ID 3'!C50,  'ID 4'!C50,  'ID 5'!C50,  'ID 6'!C50,  'ID 7'!C50,  'ID 8'!C50,  'ID 9'!C50,  'ID 10'!C50,  'ID 11'!D50)</f>
        <v>0.90453403373329078</v>
      </c>
    </row>
    <row r="51" spans="2:4" x14ac:dyDescent="0.3">
      <c r="B51" s="24" t="s">
        <v>46</v>
      </c>
      <c r="C51" s="69">
        <f>AVERAGE('ID 1'!C51,  'ID 2'!C51,  'ID 3'!C51,  'ID 4'!C51,  'ID 5'!C51,  'ID 6'!C51,  'ID 7'!C51,  'ID 8'!C51,  'ID 9'!C51,  'ID 10'!C51,  'ID 11'!D51)</f>
        <v>4.0909090909090908</v>
      </c>
      <c r="D51" s="70">
        <f>_xlfn.STDEV.S('ID 1'!C51,  'ID 2'!C51,  'ID 3'!C51,  'ID 4'!C51,  'ID 5'!C51,  'ID 6'!C51,  'ID 7'!C51,  'ID 8'!C51,  'ID 9'!C51,  'ID 10'!C51,  'ID 11'!D51)</f>
        <v>1.2210278829367864</v>
      </c>
    </row>
    <row r="52" spans="2:4" x14ac:dyDescent="0.3">
      <c r="B52" s="24" t="s">
        <v>47</v>
      </c>
      <c r="C52" s="69">
        <f>AVERAGE('ID 1'!C52,  'ID 2'!C52,  'ID 3'!C52,  'ID 4'!C52,  'ID 5'!C52,  'ID 6'!C52,  'ID 7'!C52,  'ID 8'!C52,  'ID 9'!C52,  'ID 10'!C52,  'ID 11'!D52)</f>
        <v>3.6363636363636362</v>
      </c>
      <c r="D52" s="70">
        <f>_xlfn.STDEV.S('ID 1'!C52,  'ID 2'!C52,  'ID 3'!C52,  'ID 4'!C52,  'ID 5'!C52,  'ID 6'!C52,  'ID 7'!C52,  'ID 8'!C52,  'ID 9'!C52,  'ID 10'!C52,  'ID 11'!D52)</f>
        <v>1.3618169680781089</v>
      </c>
    </row>
    <row r="53" spans="2:4" x14ac:dyDescent="0.3">
      <c r="B53" s="24" t="s">
        <v>48</v>
      </c>
      <c r="C53" s="69">
        <f>AVERAGE('ID 1'!C53,  'ID 2'!C53,  'ID 3'!C53,  'ID 4'!C53,  'ID 5'!C53,  'ID 6'!C53,  'ID 7'!C53,  'ID 8'!C53,  'ID 9'!C53,  'ID 10'!C53,  'ID 11'!D53)</f>
        <v>4.1818181818181817</v>
      </c>
      <c r="D53" s="70">
        <f>_xlfn.STDEV.S('ID 1'!C53,  'ID 2'!C53,  'ID 3'!C53,  'ID 4'!C53,  'ID 5'!C53,  'ID 6'!C53,  'ID 7'!C53,  'ID 8'!C53,  'ID 9'!C53,  'ID 10'!C53,  'ID 11'!D53)</f>
        <v>0.98164981721404232</v>
      </c>
    </row>
    <row r="54" spans="2:4" x14ac:dyDescent="0.3">
      <c r="B54" s="24" t="s">
        <v>49</v>
      </c>
      <c r="C54" s="69">
        <f>AVERAGE('ID 1'!C54,  'ID 2'!C54,  'ID 3'!C54,  'ID 4'!C54,  'ID 5'!C54,  'ID 6'!C54,  'ID 7'!C54,  'ID 8'!C54,  'ID 9'!C54,  'ID 10'!C54,  'ID 11'!D54)</f>
        <v>2.3636363636363638</v>
      </c>
      <c r="D54" s="70">
        <f>_xlfn.STDEV.S('ID 1'!C54,  'ID 2'!C54,  'ID 3'!C54,  'ID 4'!C54,  'ID 5'!C54,  'ID 6'!C54,  'ID 7'!C54,  'ID 8'!C54,  'ID 9'!C54,  'ID 10'!C54,  'ID 11'!D54)</f>
        <v>1.1200649331826502</v>
      </c>
    </row>
    <row r="55" spans="2:4" x14ac:dyDescent="0.3">
      <c r="B55" s="24" t="s">
        <v>50</v>
      </c>
      <c r="C55" s="69">
        <f>AVERAGE('ID 1'!C55,  'ID 2'!C55,  'ID 3'!C55,  'ID 4'!C55,  'ID 5'!C55,  'ID 6'!C55,  'ID 7'!C55,  'ID 8'!C55,  'ID 9'!C55,  'ID 10'!C55,  'ID 11'!D55)</f>
        <v>1.9090909090909092</v>
      </c>
      <c r="D55" s="70">
        <f>_xlfn.STDEV.S('ID 1'!C55,  'ID 2'!C55,  'ID 3'!C55,  'ID 4'!C55,  'ID 5'!C55,  'ID 6'!C55,  'ID 7'!C55,  'ID 8'!C55,  'ID 9'!C55,  'ID 10'!C55,  'ID 11'!D55)</f>
        <v>0.94387980744853883</v>
      </c>
    </row>
    <row r="56" spans="2:4" x14ac:dyDescent="0.3">
      <c r="B56" s="24" t="s">
        <v>51</v>
      </c>
      <c r="C56" s="69">
        <f>AVERAGE('ID 1'!C56,  'ID 2'!C56,  'ID 3'!C56,  'ID 4'!C56,  'ID 5'!C56,  'ID 6'!C56,  'ID 7'!C56,  'ID 8'!C56,  'ID 9'!C56,  'ID 10'!C56,  'ID 11'!D56)</f>
        <v>2.8181818181818183</v>
      </c>
      <c r="D56" s="70">
        <f>_xlfn.STDEV.S('ID 1'!C56,  'ID 2'!C56,  'ID 3'!C56,  'ID 4'!C56,  'ID 5'!C56,  'ID 6'!C56,  'ID 7'!C56,  'ID 8'!C56,  'ID 9'!C56,  'ID 10'!C56,  'ID 11'!D56)</f>
        <v>1.2504544628399563</v>
      </c>
    </row>
    <row r="57" spans="2:4" x14ac:dyDescent="0.3">
      <c r="B57" s="24" t="s">
        <v>52</v>
      </c>
      <c r="C57" s="69">
        <f>AVERAGE('ID 1'!C57,  'ID 2'!C57,  'ID 3'!C57,  'ID 4'!C57,  'ID 5'!C57,  'ID 6'!C57,  'ID 7'!C57,  'ID 8'!C57,  'ID 9'!C57,  'ID 10'!C57,  'ID 11'!D57)</f>
        <v>3</v>
      </c>
      <c r="D57" s="70">
        <f>_xlfn.STDEV.S('ID 1'!C57,  'ID 2'!C57,  'ID 3'!C57,  'ID 4'!C57,  'ID 5'!C57,  'ID 6'!C57,  'ID 7'!C57,  'ID 8'!C57,  'ID 9'!C57,  'ID 10'!C57,  'ID 11'!D57)</f>
        <v>1.2649110640673518</v>
      </c>
    </row>
    <row r="58" spans="2:4" x14ac:dyDescent="0.3">
      <c r="B58" s="24" t="s">
        <v>53</v>
      </c>
      <c r="C58" s="69">
        <f>AVERAGE('ID 1'!C58,  'ID 2'!C58,  'ID 3'!C58,  'ID 4'!C58,  'ID 5'!C58,  'ID 6'!C58,  'ID 7'!C58,  'ID 8'!C58,  'ID 9'!C58,  'ID 10'!C58,  'ID 11'!D58)</f>
        <v>4.2727272727272725</v>
      </c>
      <c r="D58" s="70">
        <f>_xlfn.STDEV.S('ID 1'!C58,  'ID 2'!C58,  'ID 3'!C58,  'ID 4'!C58,  'ID 5'!C58,  'ID 6'!C58,  'ID 7'!C58,  'ID 8'!C58,  'ID 9'!C58,  'ID 10'!C58,  'ID 11'!D58)</f>
        <v>1.0090499582190262</v>
      </c>
    </row>
    <row r="59" spans="2:4" x14ac:dyDescent="0.3">
      <c r="B59" s="24" t="s">
        <v>54</v>
      </c>
      <c r="C59" s="69">
        <f>AVERAGE('ID 1'!C59,  'ID 2'!C59,  'ID 3'!C59,  'ID 4'!C59,  'ID 5'!C59,  'ID 6'!C59,  'ID 7'!C59,  'ID 8'!C59,  'ID 9'!C59,  'ID 10'!C59,  'ID 11'!D59)</f>
        <v>3.4545454545454546</v>
      </c>
      <c r="D59" s="70">
        <f>_xlfn.STDEV.S('ID 1'!C59,  'ID 2'!C59,  'ID 3'!C59,  'ID 4'!C59,  'ID 5'!C59,  'ID 6'!C59,  'ID 7'!C59,  'ID 8'!C59,  'ID 9'!C59,  'ID 10'!C59,  'ID 11'!D59)</f>
        <v>1.2933395813657262</v>
      </c>
    </row>
    <row r="60" spans="2:4" x14ac:dyDescent="0.3">
      <c r="B60" s="24" t="s">
        <v>55</v>
      </c>
      <c r="C60" s="69">
        <f>AVERAGE('ID 1'!C60,  'ID 2'!C60,  'ID 3'!C60,  'ID 4'!C60,  'ID 5'!C60,  'ID 6'!C60,  'ID 7'!C60,  'ID 8'!C60,  'ID 9'!C60,  'ID 10'!C60,  'ID 11'!D60)</f>
        <v>2.4545454545454546</v>
      </c>
      <c r="D60" s="70">
        <f>_xlfn.STDEV.S('ID 1'!C60,  'ID 2'!C60,  'ID 3'!C60,  'ID 4'!C60,  'ID 5'!C60,  'ID 6'!C60,  'ID 7'!C60,  'ID 8'!C60,  'ID 9'!C60,  'ID 10'!C60,  'ID 11'!D60)</f>
        <v>1.2933395813657267</v>
      </c>
    </row>
    <row r="61" spans="2:4" x14ac:dyDescent="0.3">
      <c r="B61" s="24" t="s">
        <v>56</v>
      </c>
      <c r="C61" s="69">
        <f>AVERAGE('ID 1'!C61,  'ID 2'!C61,  'ID 3'!C61,  'ID 4'!C61,  'ID 5'!C61,  'ID 6'!C61,  'ID 7'!C61,  'ID 8'!C61,  'ID 9'!C61,  'ID 10'!C61,  'ID 11'!D61)</f>
        <v>4.0909090909090908</v>
      </c>
      <c r="D61" s="70">
        <f>_xlfn.STDEV.S('ID 1'!C61,  'ID 2'!C61,  'ID 3'!C61,  'ID 4'!C61,  'ID 5'!C61,  'ID 6'!C61,  'ID 7'!C61,  'ID 8'!C61,  'ID 9'!C61,  'ID 10'!C61,  'ID 11'!D61)</f>
        <v>0.94387980744853883</v>
      </c>
    </row>
    <row r="62" spans="2:4" x14ac:dyDescent="0.3">
      <c r="B62" s="24" t="s">
        <v>57</v>
      </c>
      <c r="C62" s="69">
        <f>AVERAGE('ID 1'!C62,  'ID 2'!C62,  'ID 3'!C62,  'ID 4'!C62,  'ID 5'!C62,  'ID 6'!C62,  'ID 7'!C62,  'ID 8'!C62,  'ID 9'!C62,  'ID 10'!C62,  'ID 11'!D62)</f>
        <v>3.4545454545454546</v>
      </c>
      <c r="D62" s="70">
        <f>_xlfn.STDEV.S('ID 1'!C62,  'ID 2'!C62,  'ID 3'!C62,  'ID 4'!C62,  'ID 5'!C62,  'ID 6'!C62,  'ID 7'!C62,  'ID 8'!C62,  'ID 9'!C62,  'ID 10'!C62,  'ID 11'!D62)</f>
        <v>1.2135597524338355</v>
      </c>
    </row>
    <row r="63" spans="2:4" x14ac:dyDescent="0.3">
      <c r="B63" s="24" t="s">
        <v>58</v>
      </c>
      <c r="C63" s="69">
        <f>AVERAGE('ID 1'!C63,  'ID 2'!C63,  'ID 3'!C63,  'ID 4'!C63,  'ID 5'!C63,  'ID 6'!C63,  'ID 7'!C63,  'ID 8'!C63,  'ID 9'!C63,  'ID 10'!C63,  'ID 11'!D63)</f>
        <v>3.7272727272727271</v>
      </c>
      <c r="D63" s="70">
        <f>_xlfn.STDEV.S('ID 1'!C63,  'ID 2'!C63,  'ID 3'!C63,  'ID 4'!C63,  'ID 5'!C63,  'ID 6'!C63,  'ID 7'!C63,  'ID 8'!C63,  'ID 9'!C63,  'ID 10'!C63,  'ID 11'!D63)</f>
        <v>1.3483997249264843</v>
      </c>
    </row>
    <row r="64" spans="2:4" x14ac:dyDescent="0.3">
      <c r="B64" s="24" t="s">
        <v>59</v>
      </c>
      <c r="C64" s="69">
        <f>AVERAGE('ID 1'!C64,  'ID 2'!C64,  'ID 3'!C64,  'ID 4'!C64,  'ID 5'!C64,  'ID 6'!C64,  'ID 7'!C64,  'ID 8'!C64,  'ID 9'!C64,  'ID 10'!C64,  'ID 11'!D64)</f>
        <v>3.6363636363636362</v>
      </c>
      <c r="D64" s="70">
        <f>_xlfn.STDEV.S('ID 1'!C64,  'ID 2'!C64,  'ID 3'!C64,  'ID 4'!C64,  'ID 5'!C64,  'ID 6'!C64,  'ID 7'!C64,  'ID 8'!C64,  'ID 9'!C64,  'ID 10'!C64,  'ID 11'!D64)</f>
        <v>1.286291356787199</v>
      </c>
    </row>
    <row r="65" spans="2:7" x14ac:dyDescent="0.3">
      <c r="B65" s="24" t="s">
        <v>60</v>
      </c>
      <c r="C65" s="69">
        <f>AVERAGE('ID 1'!C65,  'ID 2'!C65,  'ID 3'!C65,  'ID 4'!C65,  'ID 5'!C65,  'ID 6'!C65,  'ID 7'!C65,  'ID 8'!C65,  'ID 9'!C65,  'ID 10'!C65,  'ID 11'!D65)</f>
        <v>2.0909090909090908</v>
      </c>
      <c r="D65" s="70">
        <f>_xlfn.STDEV.S('ID 1'!C65,  'ID 2'!C65,  'ID 3'!C65,  'ID 4'!C65,  'ID 5'!C65,  'ID 6'!C65,  'ID 7'!C65,  'ID 8'!C65,  'ID 9'!C65,  'ID 10'!C65,  'ID 11'!D65)</f>
        <v>1.0444659357341868</v>
      </c>
    </row>
    <row r="66" spans="2:7" ht="15" thickBot="1" x14ac:dyDescent="0.35">
      <c r="B66" s="25" t="s">
        <v>61</v>
      </c>
      <c r="C66" s="69">
        <f>AVERAGE('ID 1'!C66,  'ID 2'!C66,  'ID 3'!C66,  'ID 4'!C66,  'ID 5'!C66,  'ID 6'!C66,  'ID 7'!C66,  'ID 8'!C66,  'ID 9'!C66,  'ID 10'!C66,  'ID 11'!D66)</f>
        <v>4.0909090909090908</v>
      </c>
      <c r="D66" s="70">
        <f>_xlfn.STDEV.S('ID 1'!C66,  'ID 2'!C66,  'ID 3'!C66,  'ID 4'!C66,  'ID 5'!C66,  'ID 6'!C66,  'ID 7'!C66,  'ID 8'!C66,  'ID 9'!C66,  'ID 10'!C66,  'ID 11'!D66)</f>
        <v>1.2210278829367864</v>
      </c>
    </row>
    <row r="67" spans="2:7" ht="15" thickBot="1" x14ac:dyDescent="0.35"/>
    <row r="68" spans="2:7" ht="15" thickBot="1" x14ac:dyDescent="0.35">
      <c r="B68" s="82" t="s">
        <v>62</v>
      </c>
      <c r="C68" s="99"/>
      <c r="D68" s="83"/>
    </row>
    <row r="69" spans="2:7" ht="15" customHeight="1" x14ac:dyDescent="0.3">
      <c r="B69" s="84" t="s">
        <v>100</v>
      </c>
      <c r="C69" s="103"/>
      <c r="D69" s="85"/>
      <c r="E69" s="77"/>
      <c r="F69" s="53" t="s">
        <v>175</v>
      </c>
      <c r="G69" s="54" t="s">
        <v>176</v>
      </c>
    </row>
    <row r="70" spans="2:7" x14ac:dyDescent="0.3">
      <c r="B70" s="96" t="s">
        <v>63</v>
      </c>
      <c r="C70" s="97"/>
      <c r="D70" s="98"/>
      <c r="E70" s="49" t="s">
        <v>154</v>
      </c>
      <c r="F70" s="50">
        <f>AVERAGE('ID 1'!F70,  'ID 2'!F70,  'ID 3'!F70,  'ID 4'!F70,  'ID 5'!F70,  'ID 6'!F70,  'ID 7'!F70,  'ID 8'!F70,  'ID 9'!F70,  'ID 10'!F70,  'ID 11'!G70)</f>
        <v>15.818181818181818</v>
      </c>
      <c r="G70" s="58">
        <f>_xlfn.STDEV.S('ID 1'!F70,  'ID 2'!F70,  'ID 3'!F70,  'ID 4'!F70,  'ID 5'!F70,  'ID 6'!F70,  'ID 7'!F70,  'ID 8'!F70,  'ID 9'!F70,  'ID 10'!F70,  'ID 11'!G70)</f>
        <v>4.2618817866801928</v>
      </c>
    </row>
    <row r="71" spans="2:7" ht="15" thickBot="1" x14ac:dyDescent="0.35">
      <c r="B71" s="37" t="s">
        <v>65</v>
      </c>
      <c r="C71" s="69">
        <f>AVERAGE('ID 1'!C71,  'ID 2'!C71,  'ID 3'!C71,  'ID 4'!C71,  'ID 5'!C71,  'ID 6'!C71,  'ID 7'!C71,  'ID 8'!C71,  'ID 9'!C71,  'ID 10'!C71,  'ID 11'!D71)</f>
        <v>3.5454545454545454</v>
      </c>
      <c r="D71" s="70">
        <f>_xlfn.STDEV.S('ID 1'!C71,  'ID 2'!C71,  'ID 3'!C71,  'ID 4'!C71,  'ID 5'!C71,  'ID 6'!C71,  'ID 7'!C71,  'ID 8'!C71,  'ID 9'!C71,  'ID 10'!C71,  'ID 11'!D71)</f>
        <v>1.2933395813657262</v>
      </c>
      <c r="E71" s="52" t="s">
        <v>155</v>
      </c>
      <c r="F71" s="51">
        <f>AVERAGE('ID 1'!F71,  'ID 2'!F71,  'ID 3'!F71,  'ID 4'!F71,  'ID 5'!F71,  'ID 6'!F71,  'ID 7'!F71,  'ID 8'!F71,  'ID 9'!F71,  'ID 10'!F71,  'ID 11'!G71)</f>
        <v>11.272727272727273</v>
      </c>
      <c r="G71" s="59">
        <f>_xlfn.STDEV.S('ID 1'!F71,  'ID 2'!F71,  'ID 3'!F71,  'ID 4'!F71,  'ID 5'!F71,  'ID 6'!F71,  'ID 7'!F71,  'ID 8'!F71,  'ID 9'!F71,  'ID 10'!F71,  'ID 11'!G71)</f>
        <v>1.5550504230351581</v>
      </c>
    </row>
    <row r="72" spans="2:7" x14ac:dyDescent="0.3">
      <c r="B72" s="37" t="s">
        <v>67</v>
      </c>
      <c r="C72" s="69">
        <f>AVERAGE('ID 1'!C72,  'ID 2'!C72,  'ID 3'!C72,  'ID 4'!C72,  'ID 5'!C72,  'ID 6'!C72,  'ID 7'!C72,  'ID 8'!C72,  'ID 9'!C72,  'ID 10'!C72,  'ID 11'!D72)</f>
        <v>2.9090909090909092</v>
      </c>
      <c r="D72" s="70">
        <f>_xlfn.STDEV.S('ID 1'!C72,  'ID 2'!C72,  'ID 3'!C72,  'ID 4'!C72,  'ID 5'!C72,  'ID 6'!C72,  'ID 7'!C72,  'ID 8'!C72,  'ID 9'!C72,  'ID 10'!C72,  'ID 11'!D72)</f>
        <v>1.4459976109624424</v>
      </c>
      <c r="F72" s="48"/>
      <c r="G72" s="60"/>
    </row>
    <row r="73" spans="2:7" x14ac:dyDescent="0.3">
      <c r="B73" s="37" t="s">
        <v>68</v>
      </c>
      <c r="C73" s="69">
        <f>AVERAGE('ID 1'!C73,  'ID 2'!C73,  'ID 3'!C73,  'ID 4'!C73,  'ID 5'!C73,  'ID 6'!C73,  'ID 7'!C73,  'ID 8'!C73,  'ID 9'!C73,  'ID 10'!C73,  'ID 11'!D73)</f>
        <v>2.7272727272727271</v>
      </c>
      <c r="D73" s="70">
        <f>_xlfn.STDEV.S('ID 1'!C73,  'ID 2'!C73,  'ID 3'!C73,  'ID 4'!C73,  'ID 5'!C73,  'ID 6'!C73,  'ID 7'!C73,  'ID 8'!C73,  'ID 9'!C73,  'ID 10'!C73,  'ID 11'!D73)</f>
        <v>1.2720777563426768</v>
      </c>
      <c r="F73" s="48"/>
      <c r="G73" s="60"/>
    </row>
    <row r="74" spans="2:7" x14ac:dyDescent="0.3">
      <c r="B74" s="37" t="s">
        <v>66</v>
      </c>
      <c r="C74" s="69">
        <f>AVERAGE('ID 1'!C74,  'ID 2'!C74,  'ID 3'!C74,  'ID 4'!C74,  'ID 5'!C74,  'ID 6'!C74,  'ID 7'!C74,  'ID 8'!C74,  'ID 9'!C74,  'ID 10'!C74,  'ID 11'!D74)</f>
        <v>3.6363636363636362</v>
      </c>
      <c r="D74" s="70">
        <f>_xlfn.STDEV.S('ID 1'!C74,  'ID 2'!C74,  'ID 3'!C74,  'ID 4'!C74,  'ID 5'!C74,  'ID 6'!C74,  'ID 7'!C74,  'ID 8'!C74,  'ID 9'!C74,  'ID 10'!C74,  'ID 11'!D74)</f>
        <v>1.0269106361049405</v>
      </c>
      <c r="E74" s="41"/>
      <c r="F74" s="48"/>
      <c r="G74" s="60"/>
    </row>
    <row r="75" spans="2:7" ht="15" thickBot="1" x14ac:dyDescent="0.35">
      <c r="B75" s="38" t="s">
        <v>69</v>
      </c>
      <c r="C75" s="69">
        <f>AVERAGE('ID 1'!C75,  'ID 2'!C75,  'ID 3'!C75,  'ID 4'!C75,  'ID 5'!C75,  'ID 6'!C75,  'ID 7'!C75,  'ID 8'!C75,  'ID 9'!C75,  'ID 10'!C75,  'ID 11'!D75)</f>
        <v>3</v>
      </c>
      <c r="D75" s="70">
        <f>_xlfn.STDEV.S('ID 1'!C75,  'ID 2'!C75,  'ID 3'!C75,  'ID 4'!C75,  'ID 5'!C75,  'ID 6'!C75,  'ID 7'!C75,  'ID 8'!C75,  'ID 9'!C75,  'ID 10'!C75,  'ID 11'!D75)</f>
        <v>1.3416407864998738</v>
      </c>
    </row>
    <row r="76" spans="2:7" x14ac:dyDescent="0.3">
      <c r="B76" s="104" t="s">
        <v>64</v>
      </c>
      <c r="C76" s="105"/>
      <c r="D76" s="106"/>
    </row>
    <row r="77" spans="2:7" x14ac:dyDescent="0.3">
      <c r="B77" s="37" t="s">
        <v>70</v>
      </c>
      <c r="C77" s="69">
        <f>AVERAGE('ID 1'!C77,  'ID 2'!C77,  'ID 3'!C77,  'ID 4'!C77,  'ID 5'!C77,  'ID 6'!C77,  'ID 7'!C77,  'ID 8'!C77,  'ID 9'!C77,  'ID 10'!C77,  'ID 11'!D77)</f>
        <v>4</v>
      </c>
      <c r="D77" s="70">
        <f>_xlfn.STDEV.S('ID 1'!C77,  'ID 2'!C77,  'ID 3'!C77,  'ID 4'!C77,  'ID 5'!C77,  'ID 6'!C77,  'ID 7'!C77,  'ID 8'!C77,  'ID 9'!C77,  'ID 10'!C77,  'ID 11'!D77)</f>
        <v>0.63245553203367588</v>
      </c>
    </row>
    <row r="78" spans="2:7" x14ac:dyDescent="0.3">
      <c r="B78" s="37" t="s">
        <v>71</v>
      </c>
      <c r="C78" s="69">
        <f>AVERAGE('ID 1'!C78,  'ID 2'!C78,  'ID 3'!C78,  'ID 4'!C78,  'ID 5'!C78,  'ID 6'!C78,  'ID 7'!C78,  'ID 8'!C78,  'ID 9'!C78,  'ID 10'!C78,  'ID 11'!D78)</f>
        <v>4.0909090909090908</v>
      </c>
      <c r="D78" s="70">
        <f>_xlfn.STDEV.S('ID 1'!C78,  'ID 2'!C78,  'ID 3'!C78,  'ID 4'!C78,  'ID 5'!C78,  'ID 6'!C78,  'ID 7'!C78,  'ID 8'!C78,  'ID 9'!C78,  'ID 10'!C78,  'ID 11'!D78)</f>
        <v>0.70064904974537046</v>
      </c>
    </row>
    <row r="79" spans="2:7" ht="15" thickBot="1" x14ac:dyDescent="0.35">
      <c r="B79" s="38" t="s">
        <v>72</v>
      </c>
      <c r="C79" s="71">
        <f>AVERAGE('ID 1'!C79,  'ID 2'!C79,  'ID 3'!C79,  'ID 4'!C79,  'ID 5'!C79,  'ID 6'!C79,  'ID 7'!C79,  'ID 8'!C79,  'ID 9'!C79,  'ID 10'!C79,  'ID 11'!D79)</f>
        <v>2.8181818181818183</v>
      </c>
      <c r="D79" s="72">
        <f>_xlfn.STDEV.S('ID 1'!C79,  'ID 2'!C79,  'ID 3'!C79,  'ID 4'!C79,  'ID 5'!C79,  'ID 6'!C79,  'ID 7'!C79,  'ID 8'!C79,  'ID 9'!C79,  'ID 10'!C79,  'ID 11'!D79)</f>
        <v>1.0787197799411876</v>
      </c>
    </row>
    <row r="80" spans="2:7" ht="15" thickBot="1" x14ac:dyDescent="0.35"/>
    <row r="81" spans="2:7" ht="15" thickBot="1" x14ac:dyDescent="0.35">
      <c r="B81" s="82" t="s">
        <v>62</v>
      </c>
      <c r="C81" s="99"/>
      <c r="D81" s="83"/>
    </row>
    <row r="82" spans="2:7" ht="15" customHeight="1" x14ac:dyDescent="0.3">
      <c r="B82" s="84" t="s">
        <v>126</v>
      </c>
      <c r="C82" s="103"/>
      <c r="D82" s="85"/>
      <c r="E82" s="77"/>
      <c r="F82" s="53" t="s">
        <v>175</v>
      </c>
      <c r="G82" s="54" t="s">
        <v>176</v>
      </c>
    </row>
    <row r="83" spans="2:7" x14ac:dyDescent="0.3">
      <c r="B83" s="96" t="s">
        <v>127</v>
      </c>
      <c r="C83" s="97"/>
      <c r="D83" s="98"/>
      <c r="E83" s="49" t="s">
        <v>154</v>
      </c>
      <c r="F83" s="50">
        <f>AVERAGE('ID 1'!F83,  'ID 2'!F83,  'ID 3'!F83,  'ID 4'!F83,  'ID 5'!F83,  'ID 6'!F83,  'ID 7'!F83,  'ID 8'!F83,  'ID 9'!F83,  'ID 10'!F83,  'ID 11'!G83)</f>
        <v>14.181818181818182</v>
      </c>
      <c r="G83" s="58">
        <f>_xlfn.STDEV.S('ID 1'!F83,  'ID 2'!F83,  'ID 3'!F83,  'ID 4'!F83,  'ID 5'!F83,  'ID 6'!F83,  'ID 7'!F83,  'ID 8'!F83,  'ID 9'!F83,  'ID 10'!F83,  'ID 11'!G83)</f>
        <v>4.2852813634155167</v>
      </c>
    </row>
    <row r="84" spans="2:7" ht="15" thickBot="1" x14ac:dyDescent="0.35">
      <c r="B84" s="37" t="s">
        <v>65</v>
      </c>
      <c r="C84" s="69">
        <f>AVERAGE('ID 1'!C84,  'ID 2'!C84,  'ID 3'!C84,  'ID 4'!C84,  'ID 5'!C84,  'ID 6'!C84,  'ID 7'!C84,  'ID 8'!C84,  'ID 9'!C84,  'ID 10'!C84,  'ID 11'!D84)</f>
        <v>2.7272727272727271</v>
      </c>
      <c r="D84" s="70">
        <f>_xlfn.STDEV.S('ID 1'!C84,  'ID 2'!C84,  'ID 3'!C84,  'ID 4'!C84,  'ID 5'!C84,  'ID 6'!C84,  'ID 7'!C84,  'ID 8'!C84,  'ID 9'!C84,  'ID 10'!C84,  'ID 11'!D84)</f>
        <v>1.2720777563426768</v>
      </c>
      <c r="E84" s="52" t="s">
        <v>155</v>
      </c>
      <c r="F84" s="51">
        <f>AVERAGE('ID 1'!F84,  'ID 2'!F84,  'ID 3'!F84,  'ID 4'!F84,  'ID 5'!F84,  'ID 6'!F84,  'ID 7'!F84,  'ID 8'!F84,  'ID 9'!F84,  'ID 10'!F84,  'ID 11'!G84)</f>
        <v>10.181818181818182</v>
      </c>
      <c r="G84" s="59">
        <f>_xlfn.STDEV.S('ID 1'!F84,  'ID 2'!F84,  'ID 3'!F84,  'ID 4'!F84,  'ID 5'!F84,  'ID 6'!F84,  'ID 7'!F84,  'ID 8'!F84,  'ID 9'!F84,  'ID 10'!F84,  'ID 11'!G84)</f>
        <v>2.1825756260978393</v>
      </c>
    </row>
    <row r="85" spans="2:7" x14ac:dyDescent="0.3">
      <c r="B85" s="37" t="s">
        <v>128</v>
      </c>
      <c r="C85" s="69">
        <f>AVERAGE('ID 1'!C85,  'ID 2'!C85,  'ID 3'!C85,  'ID 4'!C85,  'ID 5'!C85,  'ID 6'!C85,  'ID 7'!C85,  'ID 8'!C85,  'ID 9'!C85,  'ID 10'!C85,  'ID 11'!D85)</f>
        <v>3</v>
      </c>
      <c r="D85" s="70">
        <f>_xlfn.STDEV.S('ID 1'!C85,  'ID 2'!C85,  'ID 3'!C85,  'ID 4'!C85,  'ID 5'!C85,  'ID 6'!C85,  'ID 7'!C85,  'ID 8'!C85,  'ID 9'!C85,  'ID 10'!C85,  'ID 11'!D85)</f>
        <v>1</v>
      </c>
    </row>
    <row r="86" spans="2:7" x14ac:dyDescent="0.3">
      <c r="B86" s="37" t="s">
        <v>68</v>
      </c>
      <c r="C86" s="69">
        <f>AVERAGE('ID 1'!C86,  'ID 2'!C86,  'ID 3'!C86,  'ID 4'!C86,  'ID 5'!C86,  'ID 6'!C86,  'ID 7'!C86,  'ID 8'!C86,  'ID 9'!C86,  'ID 10'!C86,  'ID 11'!D86)</f>
        <v>2.8181818181818183</v>
      </c>
      <c r="D86" s="70">
        <f>_xlfn.STDEV.S('ID 1'!C86,  'ID 2'!C86,  'ID 3'!C86,  'ID 4'!C86,  'ID 5'!C86,  'ID 6'!C86,  'ID 7'!C86,  'ID 8'!C86,  'ID 9'!C86,  'ID 10'!C86,  'ID 11'!D86)</f>
        <v>1.0787197799411876</v>
      </c>
    </row>
    <row r="87" spans="2:7" x14ac:dyDescent="0.3">
      <c r="B87" s="37" t="s">
        <v>66</v>
      </c>
      <c r="C87" s="69">
        <f>AVERAGE('ID 1'!C87,  'ID 2'!C87,  'ID 3'!C87,  'ID 4'!C87,  'ID 5'!C87,  'ID 6'!C87,  'ID 7'!C87,  'ID 8'!C87,  'ID 9'!C87,  'ID 10'!C87,  'ID 11'!D87)</f>
        <v>2.7272727272727271</v>
      </c>
      <c r="D87" s="70">
        <f>_xlfn.STDEV.S('ID 1'!C87,  'ID 2'!C87,  'ID 3'!C87,  'ID 4'!C87,  'ID 5'!C87,  'ID 6'!C87,  'ID 7'!C87,  'ID 8'!C87,  'ID 9'!C87,  'ID 10'!C87,  'ID 11'!D87)</f>
        <v>1.0090499582190262</v>
      </c>
    </row>
    <row r="88" spans="2:7" ht="15" thickBot="1" x14ac:dyDescent="0.35">
      <c r="B88" s="79" t="s">
        <v>129</v>
      </c>
      <c r="C88" s="80">
        <f>AVERAGE('ID 1'!C88,  'ID 2'!C88,  'ID 3'!C88,  'ID 4'!C88,  'ID 5'!C88,  'ID 6'!C88,  'ID 7'!C88,  'ID 8'!C88,  'ID 9'!C88,  'ID 10'!C88,  'ID 11'!D88)</f>
        <v>2.9090909090909092</v>
      </c>
      <c r="D88" s="81">
        <f>_xlfn.STDEV.S('ID 1'!C88,  'ID 2'!C88,  'ID 3'!C88,  'ID 4'!C88,  'ID 5'!C88,  'ID 6'!C88,  'ID 7'!C88,  'ID 8'!C88,  'ID 9'!C88,  'ID 10'!C88,  'ID 11'!D88)</f>
        <v>1.1361818036340356</v>
      </c>
    </row>
    <row r="89" spans="2:7" x14ac:dyDescent="0.3">
      <c r="B89" s="104" t="s">
        <v>64</v>
      </c>
      <c r="C89" s="105"/>
      <c r="D89" s="106"/>
    </row>
    <row r="90" spans="2:7" x14ac:dyDescent="0.3">
      <c r="B90" s="37" t="s">
        <v>70</v>
      </c>
      <c r="C90" s="69">
        <f>AVERAGE('ID 1'!C90,  'ID 2'!C90,  'ID 3'!C90,  'ID 4'!C90,  'ID 5'!C90,  'ID 6'!C90,  'ID 7'!C90,  'ID 8'!C90,  'ID 9'!C90,  'ID 10'!C90,  'ID 11'!D90)</f>
        <v>3.5454545454545454</v>
      </c>
      <c r="D90" s="70">
        <f>_xlfn.STDEV.S('ID 1'!C90,  'ID 2'!C90,  'ID 3'!C90,  'ID 4'!C90,  'ID 5'!C90,  'ID 6'!C90,  'ID 7'!C90,  'ID 8'!C90,  'ID 9'!C90,  'ID 10'!C90,  'ID 11'!D90)</f>
        <v>1.128152149635532</v>
      </c>
    </row>
    <row r="91" spans="2:7" x14ac:dyDescent="0.3">
      <c r="B91" s="37" t="s">
        <v>71</v>
      </c>
      <c r="C91" s="69">
        <f>AVERAGE('ID 1'!C91,  'ID 2'!C91,  'ID 3'!C91,  'ID 4'!C91,  'ID 5'!C91,  'ID 6'!C91,  'ID 7'!C91,  'ID 8'!C91,  'ID 9'!C91,  'ID 10'!C91,  'ID 11'!D91)</f>
        <v>3.7272727272727271</v>
      </c>
      <c r="D91" s="70">
        <f>_xlfn.STDEV.S('ID 1'!C91,  'ID 2'!C91,  'ID 3'!C91,  'ID 4'!C91,  'ID 5'!C91,  'ID 6'!C91,  'ID 7'!C91,  'ID 8'!C91,  'ID 9'!C91,  'ID 10'!C91,  'ID 11'!D91)</f>
        <v>1.1037127426019049</v>
      </c>
    </row>
    <row r="92" spans="2:7" ht="15" thickBot="1" x14ac:dyDescent="0.35">
      <c r="B92" s="38" t="s">
        <v>130</v>
      </c>
      <c r="C92" s="71">
        <f>AVERAGE('ID 1'!C92,  'ID 2'!C92,  'ID 3'!C92,  'ID 4'!C92,  'ID 5'!C92,  'ID 6'!C92,  'ID 7'!C92,  'ID 8'!C92,  'ID 9'!C92,  'ID 10'!C92,  'ID 11'!D92)</f>
        <v>3.0909090909090908</v>
      </c>
      <c r="D92" s="72">
        <f>_xlfn.STDEV.S('ID 1'!C92,  'ID 2'!C92,  'ID 3'!C92,  'ID 4'!C92,  'ID 5'!C92,  'ID 6'!C92,  'ID 7'!C92,  'ID 8'!C92,  'ID 9'!C92,  'ID 10'!C92,  'ID 11'!D92)</f>
        <v>0.53935988997059348</v>
      </c>
    </row>
    <row r="94" spans="2:7" ht="15" thickBot="1" x14ac:dyDescent="0.35"/>
    <row r="95" spans="2:7" x14ac:dyDescent="0.3">
      <c r="E95" s="74" t="s">
        <v>156</v>
      </c>
      <c r="F95" s="53" t="s">
        <v>175</v>
      </c>
      <c r="G95" s="54" t="s">
        <v>176</v>
      </c>
    </row>
    <row r="96" spans="2:7" x14ac:dyDescent="0.3">
      <c r="E96" s="49" t="s">
        <v>154</v>
      </c>
      <c r="F96" s="50">
        <f>AVERAGE('ID 1'!F96,  'ID 2'!F96,  'ID 3'!F96,  'ID 4'!F96,  'ID 5'!F96,  'ID 6'!F96,  'ID 7'!F96,  'ID 8'!F96,  'ID 9'!F96,  'ID 10'!F96,  'ID 11'!G96)</f>
        <v>-1.6363636363636365</v>
      </c>
      <c r="G96" s="58">
        <f>_xlfn.STDEV.S('ID 1'!F96,  'ID 2'!F96,  'ID 3'!F96,  'ID 4'!F96,  'ID 5'!F96,  'ID 6'!F96,  'ID 7'!F96,  'ID 8'!F96,  'ID 9'!F96,  'ID 10'!F96,  'ID 11'!G96)</f>
        <v>5.8868111448003368</v>
      </c>
    </row>
    <row r="97" spans="5:7" ht="15" thickBot="1" x14ac:dyDescent="0.35">
      <c r="E97" s="52" t="s">
        <v>155</v>
      </c>
      <c r="F97" s="51">
        <f>AVERAGE('ID 1'!F97,  'ID 2'!F97,  'ID 3'!F97,  'ID 4'!F97,  'ID 5'!F97,  'ID 6'!F97,  'ID 7'!F97,  'ID 8'!F97,  'ID 9'!F97,  'ID 10'!F97,  'ID 11'!G97)</f>
        <v>-1.0909090909090908</v>
      </c>
      <c r="G97" s="59">
        <f>_xlfn.STDEV.S('ID 1'!F97,  'ID 2'!F97,  'ID 3'!F97,  'ID 4'!F97,  'ID 5'!F97,  'ID 6'!F97,  'ID 7'!F97,  'ID 8'!F97,  'ID 9'!F97,  'ID 10'!F97,  'ID 11'!G97)</f>
        <v>2.7732488332115262</v>
      </c>
    </row>
  </sheetData>
  <mergeCells count="11">
    <mergeCell ref="B81:D81"/>
    <mergeCell ref="B82:D82"/>
    <mergeCell ref="B83:D83"/>
    <mergeCell ref="B89:D89"/>
    <mergeCell ref="B76:D76"/>
    <mergeCell ref="B70:D70"/>
    <mergeCell ref="B2:D2"/>
    <mergeCell ref="B15:D15"/>
    <mergeCell ref="B16:D16"/>
    <mergeCell ref="B68:D68"/>
    <mergeCell ref="B69:D6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dimension ref="B7:AG22"/>
  <sheetViews>
    <sheetView topLeftCell="G7" workbookViewId="0">
      <selection activeCell="AF7" sqref="AF7:AG11"/>
    </sheetView>
  </sheetViews>
  <sheetFormatPr defaultColWidth="9.109375" defaultRowHeight="14.4" x14ac:dyDescent="0.3"/>
  <cols>
    <col min="2" max="2" width="9.6640625" customWidth="1"/>
  </cols>
  <sheetData>
    <row r="7" spans="2:33" ht="28.8" x14ac:dyDescent="0.3">
      <c r="B7" s="1" t="s">
        <v>75</v>
      </c>
      <c r="C7" s="9" t="s">
        <v>76</v>
      </c>
      <c r="F7" t="s">
        <v>81</v>
      </c>
      <c r="G7" t="s">
        <v>82</v>
      </c>
      <c r="K7" t="s">
        <v>85</v>
      </c>
      <c r="L7" t="s">
        <v>86</v>
      </c>
      <c r="Q7" t="s">
        <v>89</v>
      </c>
      <c r="R7" t="s">
        <v>90</v>
      </c>
      <c r="X7" t="s">
        <v>92</v>
      </c>
      <c r="Y7" t="s">
        <v>99</v>
      </c>
      <c r="AB7" t="s">
        <v>106</v>
      </c>
      <c r="AC7" t="s">
        <v>101</v>
      </c>
      <c r="AF7" t="s">
        <v>107</v>
      </c>
      <c r="AG7">
        <v>1</v>
      </c>
    </row>
    <row r="8" spans="2:33" x14ac:dyDescent="0.3">
      <c r="C8" s="10" t="s">
        <v>77</v>
      </c>
      <c r="G8" t="s">
        <v>83</v>
      </c>
      <c r="L8" t="s">
        <v>87</v>
      </c>
      <c r="R8" t="s">
        <v>91</v>
      </c>
      <c r="Y8" t="s">
        <v>98</v>
      </c>
      <c r="AC8" t="s">
        <v>102</v>
      </c>
      <c r="AG8">
        <v>2</v>
      </c>
    </row>
    <row r="9" spans="2:33" x14ac:dyDescent="0.3">
      <c r="C9" s="9" t="s">
        <v>78</v>
      </c>
      <c r="G9" t="s">
        <v>84</v>
      </c>
      <c r="L9" t="s">
        <v>88</v>
      </c>
      <c r="Y9" t="s">
        <v>94</v>
      </c>
      <c r="AC9" t="s">
        <v>103</v>
      </c>
      <c r="AG9">
        <v>3</v>
      </c>
    </row>
    <row r="10" spans="2:33" x14ac:dyDescent="0.3">
      <c r="C10" s="10" t="s">
        <v>79</v>
      </c>
      <c r="Y10" t="s">
        <v>95</v>
      </c>
      <c r="AC10" t="s">
        <v>104</v>
      </c>
      <c r="AG10">
        <v>4</v>
      </c>
    </row>
    <row r="11" spans="2:33" x14ac:dyDescent="0.3">
      <c r="C11" s="9" t="s">
        <v>80</v>
      </c>
      <c r="Y11" t="s">
        <v>96</v>
      </c>
      <c r="AC11" t="s">
        <v>105</v>
      </c>
      <c r="AG11">
        <v>5</v>
      </c>
    </row>
    <row r="12" spans="2:33" x14ac:dyDescent="0.3">
      <c r="Y12" t="s">
        <v>97</v>
      </c>
    </row>
    <row r="22" spans="16:16" ht="43.8" thickBot="1" x14ac:dyDescent="0.35">
      <c r="P22" s="8"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7"/>
  <sheetViews>
    <sheetView zoomScaleNormal="100" workbookViewId="0">
      <selection activeCell="A10" sqref="A10:XFD10"/>
    </sheetView>
  </sheetViews>
  <sheetFormatPr defaultColWidth="8.88671875" defaultRowHeight="14.4" x14ac:dyDescent="0.3"/>
  <cols>
    <col min="2" max="2" width="49.6640625" style="22" customWidth="1"/>
    <col min="3" max="3" width="26.6640625" style="32" customWidth="1"/>
    <col min="4" max="4" width="8.88671875" style="22"/>
    <col min="5" max="5" width="24" style="22" customWidth="1"/>
    <col min="6" max="6" width="8.88671875" style="22"/>
    <col min="7" max="7" width="10" style="22" customWidth="1"/>
    <col min="8" max="16384" width="8.88671875" style="22"/>
  </cols>
  <sheetData>
    <row r="1" spans="2:6" ht="15" thickBot="1" x14ac:dyDescent="0.35">
      <c r="E1" s="28"/>
    </row>
    <row r="2" spans="2:6" ht="15" thickBot="1" x14ac:dyDescent="0.35">
      <c r="B2" s="92" t="s">
        <v>0</v>
      </c>
      <c r="C2" s="93"/>
    </row>
    <row r="3" spans="2:6" x14ac:dyDescent="0.3">
      <c r="B3" s="24" t="s">
        <v>1</v>
      </c>
      <c r="C3" s="33">
        <v>29</v>
      </c>
      <c r="E3" s="23"/>
    </row>
    <row r="4" spans="2:6" x14ac:dyDescent="0.3">
      <c r="B4" s="24" t="s">
        <v>2</v>
      </c>
      <c r="C4" s="33" t="s">
        <v>138</v>
      </c>
      <c r="D4" s="40">
        <v>0</v>
      </c>
      <c r="E4" s="40" t="s">
        <v>182</v>
      </c>
    </row>
    <row r="5" spans="2:6" x14ac:dyDescent="0.3">
      <c r="B5" s="24" t="s">
        <v>3</v>
      </c>
      <c r="C5" s="33" t="s">
        <v>139</v>
      </c>
    </row>
    <row r="6" spans="2:6" x14ac:dyDescent="0.3">
      <c r="B6" s="24" t="s">
        <v>4</v>
      </c>
      <c r="C6" s="33" t="s">
        <v>140</v>
      </c>
    </row>
    <row r="7" spans="2:6" x14ac:dyDescent="0.3">
      <c r="B7" s="24" t="s">
        <v>5</v>
      </c>
      <c r="C7" s="33" t="s">
        <v>140</v>
      </c>
    </row>
    <row r="8" spans="2:6" x14ac:dyDescent="0.3">
      <c r="B8" s="24" t="s">
        <v>6</v>
      </c>
      <c r="C8" s="33" t="s">
        <v>141</v>
      </c>
    </row>
    <row r="9" spans="2:6" x14ac:dyDescent="0.3">
      <c r="B9" s="24" t="s">
        <v>74</v>
      </c>
      <c r="C9" s="33" t="s">
        <v>80</v>
      </c>
      <c r="D9" s="22">
        <v>4</v>
      </c>
      <c r="E9" s="40" t="s">
        <v>177</v>
      </c>
    </row>
    <row r="10" spans="2:6" x14ac:dyDescent="0.3">
      <c r="B10" s="24" t="s">
        <v>7</v>
      </c>
      <c r="C10" s="33" t="s">
        <v>142</v>
      </c>
    </row>
    <row r="11" spans="2:6" x14ac:dyDescent="0.3">
      <c r="B11" s="24" t="s">
        <v>8</v>
      </c>
      <c r="C11" s="33">
        <v>1</v>
      </c>
      <c r="D11" s="22">
        <v>1</v>
      </c>
      <c r="E11" s="40" t="s">
        <v>180</v>
      </c>
    </row>
    <row r="12" spans="2:6" x14ac:dyDescent="0.3">
      <c r="B12" s="29" t="s">
        <v>9</v>
      </c>
      <c r="C12" s="33" t="s">
        <v>144</v>
      </c>
      <c r="D12" s="22">
        <v>0</v>
      </c>
      <c r="E12" s="40" t="s">
        <v>181</v>
      </c>
    </row>
    <row r="13" spans="2:6" ht="15" thickBot="1" x14ac:dyDescent="0.35">
      <c r="B13" s="30" t="s">
        <v>73</v>
      </c>
      <c r="C13" s="31" t="s">
        <v>99</v>
      </c>
      <c r="D13" s="22">
        <v>0</v>
      </c>
      <c r="E13" s="40" t="s">
        <v>178</v>
      </c>
    </row>
    <row r="14" spans="2:6" ht="15" thickBot="1" x14ac:dyDescent="0.35"/>
    <row r="15" spans="2:6" x14ac:dyDescent="0.3">
      <c r="B15" s="94" t="s">
        <v>10</v>
      </c>
      <c r="C15" s="95"/>
    </row>
    <row r="16" spans="2:6" x14ac:dyDescent="0.3">
      <c r="B16" s="90" t="s">
        <v>11</v>
      </c>
      <c r="C16" s="91"/>
      <c r="E16" s="22" t="s">
        <v>145</v>
      </c>
      <c r="F16" s="22">
        <f>20+C17-C22+C27-C32+C37-C42+C47-C52+C57-C62</f>
        <v>15</v>
      </c>
    </row>
    <row r="17" spans="2:6" x14ac:dyDescent="0.3">
      <c r="B17" s="24" t="s">
        <v>12</v>
      </c>
      <c r="C17" s="33">
        <v>3</v>
      </c>
      <c r="E17" s="22" t="s">
        <v>146</v>
      </c>
      <c r="F17" s="22">
        <f>14-C18+C23-C28+C33-C38+C43-C48+C53+C58+C63</f>
        <v>34</v>
      </c>
    </row>
    <row r="18" spans="2:6" x14ac:dyDescent="0.3">
      <c r="B18" s="24" t="s">
        <v>13</v>
      </c>
      <c r="C18" s="33">
        <v>2</v>
      </c>
      <c r="E18" s="22" t="s">
        <v>147</v>
      </c>
      <c r="F18" s="22">
        <f>14+C19-C24+C29-C34+C39-C44+C49-C54+C59+C64</f>
        <v>36</v>
      </c>
    </row>
    <row r="19" spans="2:6" x14ac:dyDescent="0.3">
      <c r="B19" s="24" t="s">
        <v>14</v>
      </c>
      <c r="C19" s="33">
        <v>4</v>
      </c>
      <c r="E19" s="22" t="s">
        <v>148</v>
      </c>
      <c r="F19" s="22">
        <f>38-C20+C25-C30+C35-C40-C45-C50-C55-C60-C65</f>
        <v>33</v>
      </c>
    </row>
    <row r="20" spans="2:6" x14ac:dyDescent="0.3">
      <c r="B20" s="24" t="s">
        <v>15</v>
      </c>
      <c r="C20" s="33">
        <v>1</v>
      </c>
      <c r="E20" s="23" t="s">
        <v>149</v>
      </c>
      <c r="F20" s="22">
        <f>8+C21-C26+C31-C36+C41-C46+C51+C56+C61+C66</f>
        <v>30</v>
      </c>
    </row>
    <row r="21" spans="2:6" x14ac:dyDescent="0.3">
      <c r="B21" s="24" t="s">
        <v>16</v>
      </c>
      <c r="C21" s="33">
        <v>3</v>
      </c>
    </row>
    <row r="22" spans="2:6" x14ac:dyDescent="0.3">
      <c r="B22" s="24" t="s">
        <v>17</v>
      </c>
      <c r="C22" s="33">
        <v>5</v>
      </c>
    </row>
    <row r="23" spans="2:6" x14ac:dyDescent="0.3">
      <c r="B23" s="24" t="s">
        <v>18</v>
      </c>
      <c r="C23" s="33">
        <v>4</v>
      </c>
    </row>
    <row r="24" spans="2:6" x14ac:dyDescent="0.3">
      <c r="B24" s="24" t="s">
        <v>19</v>
      </c>
      <c r="C24" s="33">
        <v>1</v>
      </c>
    </row>
    <row r="25" spans="2:6" x14ac:dyDescent="0.3">
      <c r="B25" s="24" t="s">
        <v>20</v>
      </c>
      <c r="C25" s="33">
        <v>3</v>
      </c>
    </row>
    <row r="26" spans="2:6" x14ac:dyDescent="0.3">
      <c r="B26" s="24" t="s">
        <v>21</v>
      </c>
      <c r="C26" s="33">
        <v>4</v>
      </c>
    </row>
    <row r="27" spans="2:6" x14ac:dyDescent="0.3">
      <c r="B27" s="24" t="s">
        <v>22</v>
      </c>
      <c r="C27" s="33">
        <v>2</v>
      </c>
    </row>
    <row r="28" spans="2:6" x14ac:dyDescent="0.3">
      <c r="B28" s="24" t="s">
        <v>23</v>
      </c>
      <c r="C28" s="33">
        <v>1</v>
      </c>
    </row>
    <row r="29" spans="2:6" x14ac:dyDescent="0.3">
      <c r="B29" s="24" t="s">
        <v>24</v>
      </c>
      <c r="C29" s="33">
        <v>5</v>
      </c>
    </row>
    <row r="30" spans="2:6" x14ac:dyDescent="0.3">
      <c r="B30" s="24" t="s">
        <v>26</v>
      </c>
      <c r="C30" s="33">
        <v>4</v>
      </c>
    </row>
    <row r="31" spans="2:6" x14ac:dyDescent="0.3">
      <c r="B31" s="24" t="s">
        <v>25</v>
      </c>
      <c r="C31" s="33">
        <v>4</v>
      </c>
    </row>
    <row r="32" spans="2:6" x14ac:dyDescent="0.3">
      <c r="B32" s="24" t="s">
        <v>27</v>
      </c>
      <c r="C32" s="33">
        <v>2</v>
      </c>
    </row>
    <row r="33" spans="2:3" x14ac:dyDescent="0.3">
      <c r="B33" s="24" t="s">
        <v>28</v>
      </c>
      <c r="C33" s="33">
        <v>5</v>
      </c>
    </row>
    <row r="34" spans="2:3" x14ac:dyDescent="0.3">
      <c r="B34" s="24" t="s">
        <v>29</v>
      </c>
      <c r="C34" s="33">
        <v>2</v>
      </c>
    </row>
    <row r="35" spans="2:3" x14ac:dyDescent="0.3">
      <c r="B35" s="24" t="s">
        <v>30</v>
      </c>
      <c r="C35" s="33">
        <v>4</v>
      </c>
    </row>
    <row r="36" spans="2:3" x14ac:dyDescent="0.3">
      <c r="B36" s="24" t="s">
        <v>31</v>
      </c>
      <c r="C36" s="33">
        <v>1</v>
      </c>
    </row>
    <row r="37" spans="2:3" x14ac:dyDescent="0.3">
      <c r="B37" s="24" t="s">
        <v>32</v>
      </c>
      <c r="C37" s="33">
        <v>3</v>
      </c>
    </row>
    <row r="38" spans="2:3" x14ac:dyDescent="0.3">
      <c r="B38" s="24" t="s">
        <v>33</v>
      </c>
      <c r="C38" s="33">
        <v>3</v>
      </c>
    </row>
    <row r="39" spans="2:3" x14ac:dyDescent="0.3">
      <c r="B39" s="24" t="s">
        <v>34</v>
      </c>
      <c r="C39" s="33">
        <v>3</v>
      </c>
    </row>
    <row r="40" spans="2:3" x14ac:dyDescent="0.3">
      <c r="B40" s="24" t="s">
        <v>35</v>
      </c>
      <c r="C40" s="33">
        <v>2</v>
      </c>
    </row>
    <row r="41" spans="2:3" x14ac:dyDescent="0.3">
      <c r="B41" s="24" t="s">
        <v>36</v>
      </c>
      <c r="C41" s="33">
        <v>4</v>
      </c>
    </row>
    <row r="42" spans="2:3" x14ac:dyDescent="0.3">
      <c r="B42" s="24" t="s">
        <v>37</v>
      </c>
      <c r="C42" s="33">
        <v>1</v>
      </c>
    </row>
    <row r="43" spans="2:3" x14ac:dyDescent="0.3">
      <c r="B43" s="24" t="s">
        <v>38</v>
      </c>
      <c r="C43" s="33">
        <v>5</v>
      </c>
    </row>
    <row r="44" spans="2:3" x14ac:dyDescent="0.3">
      <c r="B44" s="24" t="s">
        <v>39</v>
      </c>
      <c r="C44" s="33">
        <v>1</v>
      </c>
    </row>
    <row r="45" spans="2:3" x14ac:dyDescent="0.3">
      <c r="B45" s="24" t="s">
        <v>40</v>
      </c>
      <c r="C45" s="33">
        <v>1</v>
      </c>
    </row>
    <row r="46" spans="2:3" x14ac:dyDescent="0.3">
      <c r="B46" s="24" t="s">
        <v>41</v>
      </c>
      <c r="C46" s="33">
        <v>2</v>
      </c>
    </row>
    <row r="47" spans="2:3" x14ac:dyDescent="0.3">
      <c r="B47" s="24" t="s">
        <v>42</v>
      </c>
      <c r="C47" s="33">
        <v>1</v>
      </c>
    </row>
    <row r="48" spans="2:3" x14ac:dyDescent="0.3">
      <c r="B48" s="24" t="s">
        <v>43</v>
      </c>
      <c r="C48" s="33">
        <v>2</v>
      </c>
    </row>
    <row r="49" spans="2:3" x14ac:dyDescent="0.3">
      <c r="B49" s="24" t="s">
        <v>44</v>
      </c>
      <c r="C49" s="33">
        <v>5</v>
      </c>
    </row>
    <row r="50" spans="2:3" x14ac:dyDescent="0.3">
      <c r="B50" s="24" t="s">
        <v>45</v>
      </c>
      <c r="C50" s="33">
        <v>1</v>
      </c>
    </row>
    <row r="51" spans="2:3" x14ac:dyDescent="0.3">
      <c r="B51" s="24" t="s">
        <v>46</v>
      </c>
      <c r="C51" s="33">
        <v>5</v>
      </c>
    </row>
    <row r="52" spans="2:3" x14ac:dyDescent="0.3">
      <c r="B52" s="24" t="s">
        <v>47</v>
      </c>
      <c r="C52" s="33">
        <v>4</v>
      </c>
    </row>
    <row r="53" spans="2:3" x14ac:dyDescent="0.3">
      <c r="B53" s="24" t="s">
        <v>48</v>
      </c>
      <c r="C53" s="33">
        <v>5</v>
      </c>
    </row>
    <row r="54" spans="2:3" x14ac:dyDescent="0.3">
      <c r="B54" s="24" t="s">
        <v>49</v>
      </c>
      <c r="C54" s="33">
        <v>1</v>
      </c>
    </row>
    <row r="55" spans="2:3" x14ac:dyDescent="0.3">
      <c r="B55" s="24" t="s">
        <v>50</v>
      </c>
      <c r="C55" s="33">
        <v>1</v>
      </c>
    </row>
    <row r="56" spans="2:3" x14ac:dyDescent="0.3">
      <c r="B56" s="24" t="s">
        <v>51</v>
      </c>
      <c r="C56" s="33">
        <v>3</v>
      </c>
    </row>
    <row r="57" spans="2:3" x14ac:dyDescent="0.3">
      <c r="B57" s="24" t="s">
        <v>52</v>
      </c>
      <c r="C57" s="33">
        <v>3</v>
      </c>
    </row>
    <row r="58" spans="2:3" x14ac:dyDescent="0.3">
      <c r="B58" s="24" t="s">
        <v>53</v>
      </c>
      <c r="C58" s="33">
        <v>5</v>
      </c>
    </row>
    <row r="59" spans="2:3" x14ac:dyDescent="0.3">
      <c r="B59" s="24" t="s">
        <v>54</v>
      </c>
      <c r="C59" s="33">
        <v>5</v>
      </c>
    </row>
    <row r="60" spans="2:3" x14ac:dyDescent="0.3">
      <c r="B60" s="24" t="s">
        <v>55</v>
      </c>
      <c r="C60" s="33">
        <v>1</v>
      </c>
    </row>
    <row r="61" spans="2:3" x14ac:dyDescent="0.3">
      <c r="B61" s="24" t="s">
        <v>56</v>
      </c>
      <c r="C61" s="33">
        <v>5</v>
      </c>
    </row>
    <row r="62" spans="2:3" x14ac:dyDescent="0.3">
      <c r="B62" s="24" t="s">
        <v>57</v>
      </c>
      <c r="C62" s="33">
        <v>5</v>
      </c>
    </row>
    <row r="63" spans="2:3" x14ac:dyDescent="0.3">
      <c r="B63" s="24" t="s">
        <v>58</v>
      </c>
      <c r="C63" s="33">
        <v>4</v>
      </c>
    </row>
    <row r="64" spans="2:3" x14ac:dyDescent="0.3">
      <c r="B64" s="24" t="s">
        <v>59</v>
      </c>
      <c r="C64" s="33">
        <v>5</v>
      </c>
    </row>
    <row r="65" spans="2:6" x14ac:dyDescent="0.3">
      <c r="B65" s="24" t="s">
        <v>60</v>
      </c>
      <c r="C65" s="33">
        <v>1</v>
      </c>
    </row>
    <row r="66" spans="2:6" ht="15" thickBot="1" x14ac:dyDescent="0.35">
      <c r="B66" s="25" t="s">
        <v>61</v>
      </c>
      <c r="C66" s="34">
        <v>5</v>
      </c>
    </row>
    <row r="67" spans="2:6" ht="15" thickBot="1" x14ac:dyDescent="0.35"/>
    <row r="68" spans="2:6" x14ac:dyDescent="0.3">
      <c r="B68" s="82" t="s">
        <v>62</v>
      </c>
      <c r="C68" s="83"/>
    </row>
    <row r="69" spans="2:6" ht="15" thickBot="1" x14ac:dyDescent="0.35">
      <c r="B69" s="84" t="s">
        <v>100</v>
      </c>
      <c r="C69" s="85"/>
    </row>
    <row r="70" spans="2:6" x14ac:dyDescent="0.3">
      <c r="B70" s="86" t="s">
        <v>63</v>
      </c>
      <c r="C70" s="87"/>
      <c r="E70" s="40" t="s">
        <v>154</v>
      </c>
      <c r="F70" s="40">
        <f>SUM(C71:C75)</f>
        <v>17</v>
      </c>
    </row>
    <row r="71" spans="2:6" x14ac:dyDescent="0.3">
      <c r="B71" s="37" t="s">
        <v>65</v>
      </c>
      <c r="C71" s="33">
        <v>5</v>
      </c>
      <c r="E71" s="40" t="s">
        <v>155</v>
      </c>
      <c r="F71" s="40">
        <f>C77+C78+6-C79</f>
        <v>9</v>
      </c>
    </row>
    <row r="72" spans="2:6" x14ac:dyDescent="0.3">
      <c r="B72" s="37" t="s">
        <v>67</v>
      </c>
      <c r="C72" s="33">
        <v>5</v>
      </c>
      <c r="E72" s="40"/>
      <c r="F72" s="40"/>
    </row>
    <row r="73" spans="2:6" x14ac:dyDescent="0.3">
      <c r="B73" s="37" t="s">
        <v>68</v>
      </c>
      <c r="C73" s="33">
        <v>1</v>
      </c>
      <c r="E73" s="40"/>
      <c r="F73" s="40"/>
    </row>
    <row r="74" spans="2:6" x14ac:dyDescent="0.3">
      <c r="B74" s="37" t="s">
        <v>66</v>
      </c>
      <c r="C74" s="33">
        <v>5</v>
      </c>
      <c r="E74" s="41"/>
      <c r="F74" s="40"/>
    </row>
    <row r="75" spans="2:6" ht="15" thickBot="1" x14ac:dyDescent="0.35">
      <c r="B75" s="38" t="s">
        <v>69</v>
      </c>
      <c r="C75" s="34">
        <v>1</v>
      </c>
      <c r="E75" s="40"/>
      <c r="F75" s="40"/>
    </row>
    <row r="76" spans="2:6" x14ac:dyDescent="0.3">
      <c r="B76" s="88" t="s">
        <v>64</v>
      </c>
      <c r="C76" s="89"/>
      <c r="E76" s="40"/>
      <c r="F76" s="40"/>
    </row>
    <row r="77" spans="2:6" x14ac:dyDescent="0.3">
      <c r="B77" s="37" t="s">
        <v>70</v>
      </c>
      <c r="C77" s="33">
        <v>3</v>
      </c>
      <c r="E77" s="40"/>
      <c r="F77" s="40"/>
    </row>
    <row r="78" spans="2:6" x14ac:dyDescent="0.3">
      <c r="B78" s="37" t="s">
        <v>71</v>
      </c>
      <c r="C78" s="33">
        <v>3</v>
      </c>
      <c r="E78" s="40"/>
      <c r="F78" s="40"/>
    </row>
    <row r="79" spans="2:6" ht="15" thickBot="1" x14ac:dyDescent="0.35">
      <c r="B79" s="38" t="s">
        <v>72</v>
      </c>
      <c r="C79" s="34">
        <v>3</v>
      </c>
      <c r="E79" s="40"/>
      <c r="F79" s="40"/>
    </row>
    <row r="80" spans="2:6" ht="15" thickBot="1" x14ac:dyDescent="0.35">
      <c r="E80" s="40"/>
      <c r="F80" s="40"/>
    </row>
    <row r="81" spans="2:6" x14ac:dyDescent="0.3">
      <c r="B81" s="82" t="s">
        <v>62</v>
      </c>
      <c r="C81" s="83"/>
      <c r="E81" s="40"/>
      <c r="F81" s="40"/>
    </row>
    <row r="82" spans="2:6" ht="15" thickBot="1" x14ac:dyDescent="0.35">
      <c r="B82" s="84" t="s">
        <v>126</v>
      </c>
      <c r="C82" s="85"/>
      <c r="E82" s="40"/>
      <c r="F82" s="40"/>
    </row>
    <row r="83" spans="2:6" x14ac:dyDescent="0.3">
      <c r="B83" s="86" t="s">
        <v>127</v>
      </c>
      <c r="C83" s="87"/>
      <c r="E83" s="40" t="s">
        <v>154</v>
      </c>
      <c r="F83" s="40">
        <f>SUM(C84:C88)</f>
        <v>10</v>
      </c>
    </row>
    <row r="84" spans="2:6" x14ac:dyDescent="0.3">
      <c r="B84" s="37" t="s">
        <v>65</v>
      </c>
      <c r="C84" s="33">
        <v>2</v>
      </c>
      <c r="E84" s="40" t="s">
        <v>155</v>
      </c>
      <c r="F84" s="40">
        <f>C90+C91+6-C92</f>
        <v>13</v>
      </c>
    </row>
    <row r="85" spans="2:6" x14ac:dyDescent="0.3">
      <c r="B85" s="37" t="s">
        <v>128</v>
      </c>
      <c r="C85" s="33">
        <v>2</v>
      </c>
      <c r="E85" s="40"/>
      <c r="F85" s="40"/>
    </row>
    <row r="86" spans="2:6" x14ac:dyDescent="0.3">
      <c r="B86" s="37" t="s">
        <v>68</v>
      </c>
      <c r="C86" s="33">
        <v>2</v>
      </c>
      <c r="E86" s="40"/>
      <c r="F86" s="40"/>
    </row>
    <row r="87" spans="2:6" x14ac:dyDescent="0.3">
      <c r="B87" s="37" t="s">
        <v>66</v>
      </c>
      <c r="C87" s="33">
        <v>2</v>
      </c>
      <c r="E87" s="40"/>
      <c r="F87" s="40"/>
    </row>
    <row r="88" spans="2:6" ht="15" thickBot="1" x14ac:dyDescent="0.35">
      <c r="B88" s="38" t="s">
        <v>129</v>
      </c>
      <c r="C88" s="34">
        <v>2</v>
      </c>
      <c r="E88" s="40"/>
      <c r="F88" s="40"/>
    </row>
    <row r="89" spans="2:6" x14ac:dyDescent="0.3">
      <c r="B89" s="88" t="s">
        <v>64</v>
      </c>
      <c r="C89" s="89"/>
      <c r="E89" s="40"/>
      <c r="F89" s="40"/>
    </row>
    <row r="90" spans="2:6" x14ac:dyDescent="0.3">
      <c r="B90" s="37" t="s">
        <v>70</v>
      </c>
      <c r="C90" s="33">
        <v>5</v>
      </c>
      <c r="E90" s="40"/>
      <c r="F90" s="40"/>
    </row>
    <row r="91" spans="2:6" x14ac:dyDescent="0.3">
      <c r="B91" s="37" t="s">
        <v>71</v>
      </c>
      <c r="C91" s="33">
        <v>5</v>
      </c>
      <c r="E91" s="40"/>
      <c r="F91" s="40"/>
    </row>
    <row r="92" spans="2:6" ht="15" thickBot="1" x14ac:dyDescent="0.35">
      <c r="B92" s="38" t="s">
        <v>130</v>
      </c>
      <c r="C92" s="34">
        <v>3</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-7</v>
      </c>
    </row>
    <row r="97" spans="5:6" x14ac:dyDescent="0.3">
      <c r="E97" s="40" t="s">
        <v>155</v>
      </c>
      <c r="F97" s="40">
        <f>F84-F71</f>
        <v>4</v>
      </c>
    </row>
  </sheetData>
  <mergeCells count="11">
    <mergeCell ref="B70:C70"/>
    <mergeCell ref="B2:C2"/>
    <mergeCell ref="B15:C15"/>
    <mergeCell ref="B16:C16"/>
    <mergeCell ref="B68:C68"/>
    <mergeCell ref="B69:C69"/>
    <mergeCell ref="B76:C76"/>
    <mergeCell ref="B81:C81"/>
    <mergeCell ref="B82:C82"/>
    <mergeCell ref="B83:C83"/>
    <mergeCell ref="B89:C89"/>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Sheet2!$Y$7:$Y$12</xm:f>
          </x14:formula1>
          <xm:sqref>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97"/>
  <sheetViews>
    <sheetView zoomScaleNormal="100" workbookViewId="0">
      <selection activeCell="A10" sqref="A10:XFD10"/>
    </sheetView>
  </sheetViews>
  <sheetFormatPr defaultColWidth="9.109375" defaultRowHeight="14.4" x14ac:dyDescent="0.3"/>
  <cols>
    <col min="1" max="1" width="9.109375" style="12"/>
    <col min="2" max="2" width="50" style="12" customWidth="1"/>
    <col min="3" max="3" width="26.6640625" style="32" customWidth="1"/>
    <col min="4" max="4" width="9.109375" style="12"/>
    <col min="5" max="5" width="22" style="12" bestFit="1" customWidth="1"/>
    <col min="6" max="6" width="9.109375" style="12"/>
    <col min="7" max="7" width="10" style="12" customWidth="1"/>
    <col min="8" max="16384" width="9.109375" style="12"/>
  </cols>
  <sheetData>
    <row r="1" spans="2:6" ht="15" thickBot="1" x14ac:dyDescent="0.35">
      <c r="E1" s="18"/>
    </row>
    <row r="2" spans="2:6" ht="15" thickBot="1" x14ac:dyDescent="0.35">
      <c r="B2" s="92" t="s">
        <v>0</v>
      </c>
      <c r="C2" s="93"/>
    </row>
    <row r="3" spans="2:6" x14ac:dyDescent="0.3">
      <c r="B3" s="19" t="s">
        <v>1</v>
      </c>
      <c r="C3" s="33">
        <v>32</v>
      </c>
      <c r="D3" s="13"/>
      <c r="E3" s="13"/>
    </row>
    <row r="4" spans="2:6" x14ac:dyDescent="0.3">
      <c r="B4" s="19" t="s">
        <v>2</v>
      </c>
      <c r="C4" s="33" t="s">
        <v>108</v>
      </c>
      <c r="D4" s="40">
        <v>0</v>
      </c>
      <c r="E4" s="40" t="s">
        <v>182</v>
      </c>
    </row>
    <row r="5" spans="2:6" x14ac:dyDescent="0.3">
      <c r="B5" s="19" t="s">
        <v>3</v>
      </c>
      <c r="C5" s="33" t="s">
        <v>115</v>
      </c>
    </row>
    <row r="6" spans="2:6" x14ac:dyDescent="0.3">
      <c r="B6" s="19" t="s">
        <v>4</v>
      </c>
      <c r="C6" s="33" t="s">
        <v>115</v>
      </c>
    </row>
    <row r="7" spans="2:6" x14ac:dyDescent="0.3">
      <c r="B7" s="19" t="s">
        <v>5</v>
      </c>
      <c r="C7" s="33" t="s">
        <v>116</v>
      </c>
    </row>
    <row r="8" spans="2:6" x14ac:dyDescent="0.3">
      <c r="B8" s="19" t="s">
        <v>6</v>
      </c>
      <c r="C8" s="33" t="s">
        <v>111</v>
      </c>
    </row>
    <row r="9" spans="2:6" x14ac:dyDescent="0.3">
      <c r="B9" s="19" t="s">
        <v>74</v>
      </c>
      <c r="C9" s="33" t="s">
        <v>117</v>
      </c>
      <c r="D9" s="12">
        <v>2</v>
      </c>
      <c r="E9" s="40" t="s">
        <v>177</v>
      </c>
    </row>
    <row r="10" spans="2:6" x14ac:dyDescent="0.3">
      <c r="B10" s="19" t="s">
        <v>7</v>
      </c>
      <c r="C10" s="33" t="s">
        <v>113</v>
      </c>
    </row>
    <row r="11" spans="2:6" x14ac:dyDescent="0.3">
      <c r="B11" s="19" t="s">
        <v>8</v>
      </c>
      <c r="C11" s="33" t="s">
        <v>118</v>
      </c>
      <c r="D11" s="12">
        <v>0</v>
      </c>
      <c r="E11" s="40" t="s">
        <v>180</v>
      </c>
    </row>
    <row r="12" spans="2:6" x14ac:dyDescent="0.3">
      <c r="B12" s="20" t="s">
        <v>9</v>
      </c>
      <c r="C12" s="33" t="s">
        <v>113</v>
      </c>
      <c r="D12" s="12">
        <v>1</v>
      </c>
      <c r="E12" s="40" t="s">
        <v>181</v>
      </c>
    </row>
    <row r="13" spans="2:6" ht="15" thickBot="1" x14ac:dyDescent="0.35">
      <c r="B13" s="21" t="s">
        <v>73</v>
      </c>
      <c r="C13" s="31" t="s">
        <v>119</v>
      </c>
      <c r="D13" s="12">
        <v>4</v>
      </c>
      <c r="E13" s="40" t="s">
        <v>178</v>
      </c>
    </row>
    <row r="14" spans="2:6" ht="15" thickBot="1" x14ac:dyDescent="0.35"/>
    <row r="15" spans="2:6" x14ac:dyDescent="0.3">
      <c r="B15" s="94" t="s">
        <v>10</v>
      </c>
      <c r="C15" s="95"/>
    </row>
    <row r="16" spans="2:6" x14ac:dyDescent="0.3">
      <c r="B16" s="90" t="s">
        <v>11</v>
      </c>
      <c r="C16" s="91"/>
      <c r="E16" s="22" t="s">
        <v>145</v>
      </c>
      <c r="F16" s="22">
        <f>20+C17-C22+C27-C32+C37-C42+C47-C52+C57-C62</f>
        <v>6</v>
      </c>
    </row>
    <row r="17" spans="2:6" x14ac:dyDescent="0.3">
      <c r="B17" s="14" t="s">
        <v>12</v>
      </c>
      <c r="C17" s="33">
        <v>1</v>
      </c>
      <c r="E17" s="22" t="s">
        <v>146</v>
      </c>
      <c r="F17" s="22">
        <f>14-C18+C23-C28+C33-C38+C43-C48+C53+C58+C63</f>
        <v>21</v>
      </c>
    </row>
    <row r="18" spans="2:6" x14ac:dyDescent="0.3">
      <c r="B18" s="14" t="s">
        <v>13</v>
      </c>
      <c r="C18" s="33">
        <v>3</v>
      </c>
      <c r="E18" s="22" t="s">
        <v>147</v>
      </c>
      <c r="F18" s="22">
        <f>14+C19-C24+C29-C34+C39-C44+C49-C54+C59+C64</f>
        <v>27</v>
      </c>
    </row>
    <row r="19" spans="2:6" x14ac:dyDescent="0.3">
      <c r="B19" s="14" t="s">
        <v>14</v>
      </c>
      <c r="C19" s="33">
        <v>4</v>
      </c>
      <c r="E19" s="22" t="s">
        <v>148</v>
      </c>
      <c r="F19" s="22">
        <f>38-C20+C25-C30+C35-C40-C45-C50-C55-C60-C65</f>
        <v>30</v>
      </c>
    </row>
    <row r="20" spans="2:6" ht="15" customHeight="1" x14ac:dyDescent="0.3">
      <c r="B20" s="14" t="s">
        <v>15</v>
      </c>
      <c r="C20" s="33">
        <v>2</v>
      </c>
      <c r="D20" s="13"/>
      <c r="E20" s="23" t="s">
        <v>149</v>
      </c>
      <c r="F20" s="22">
        <f>8+C21-C26+C31-C36+C41-C46+C51+C56+C61+C66</f>
        <v>27</v>
      </c>
    </row>
    <row r="21" spans="2:6" x14ac:dyDescent="0.3">
      <c r="B21" s="14" t="s">
        <v>16</v>
      </c>
      <c r="C21" s="33">
        <v>3</v>
      </c>
    </row>
    <row r="22" spans="2:6" x14ac:dyDescent="0.3">
      <c r="B22" s="14" t="s">
        <v>17</v>
      </c>
      <c r="C22" s="33">
        <v>4</v>
      </c>
    </row>
    <row r="23" spans="2:6" x14ac:dyDescent="0.3">
      <c r="B23" s="14" t="s">
        <v>18</v>
      </c>
      <c r="C23" s="33">
        <v>2</v>
      </c>
    </row>
    <row r="24" spans="2:6" x14ac:dyDescent="0.3">
      <c r="B24" s="14" t="s">
        <v>19</v>
      </c>
      <c r="C24" s="33">
        <v>2</v>
      </c>
    </row>
    <row r="25" spans="2:6" x14ac:dyDescent="0.3">
      <c r="B25" s="14" t="s">
        <v>20</v>
      </c>
      <c r="C25" s="33">
        <v>4</v>
      </c>
    </row>
    <row r="26" spans="2:6" x14ac:dyDescent="0.3">
      <c r="B26" s="14" t="s">
        <v>21</v>
      </c>
      <c r="C26" s="33">
        <v>3</v>
      </c>
    </row>
    <row r="27" spans="2:6" x14ac:dyDescent="0.3">
      <c r="B27" s="14" t="s">
        <v>22</v>
      </c>
      <c r="C27" s="33">
        <v>2</v>
      </c>
    </row>
    <row r="28" spans="2:6" x14ac:dyDescent="0.3">
      <c r="B28" s="14" t="s">
        <v>23</v>
      </c>
      <c r="C28" s="33">
        <v>1</v>
      </c>
    </row>
    <row r="29" spans="2:6" x14ac:dyDescent="0.3">
      <c r="B29" s="14" t="s">
        <v>24</v>
      </c>
      <c r="C29" s="33">
        <v>4</v>
      </c>
    </row>
    <row r="30" spans="2:6" x14ac:dyDescent="0.3">
      <c r="B30" s="14" t="s">
        <v>26</v>
      </c>
      <c r="C30" s="33">
        <v>3</v>
      </c>
    </row>
    <row r="31" spans="2:6" x14ac:dyDescent="0.3">
      <c r="B31" s="14" t="s">
        <v>25</v>
      </c>
      <c r="C31" s="33">
        <v>4</v>
      </c>
    </row>
    <row r="32" spans="2:6" x14ac:dyDescent="0.3">
      <c r="B32" s="14" t="s">
        <v>27</v>
      </c>
      <c r="C32" s="33">
        <v>4</v>
      </c>
    </row>
    <row r="33" spans="2:3" x14ac:dyDescent="0.3">
      <c r="B33" s="14" t="s">
        <v>28</v>
      </c>
      <c r="C33" s="33">
        <v>4</v>
      </c>
    </row>
    <row r="34" spans="2:3" x14ac:dyDescent="0.3">
      <c r="B34" s="14" t="s">
        <v>29</v>
      </c>
      <c r="C34" s="33">
        <v>2</v>
      </c>
    </row>
    <row r="35" spans="2:3" x14ac:dyDescent="0.3">
      <c r="B35" s="14" t="s">
        <v>30</v>
      </c>
      <c r="C35" s="33">
        <v>4</v>
      </c>
    </row>
    <row r="36" spans="2:3" x14ac:dyDescent="0.3">
      <c r="B36" s="14" t="s">
        <v>31</v>
      </c>
      <c r="C36" s="33">
        <v>1</v>
      </c>
    </row>
    <row r="37" spans="2:3" x14ac:dyDescent="0.3">
      <c r="B37" s="14" t="s">
        <v>32</v>
      </c>
      <c r="C37" s="33">
        <v>3</v>
      </c>
    </row>
    <row r="38" spans="2:3" x14ac:dyDescent="0.3">
      <c r="B38" s="14" t="s">
        <v>33</v>
      </c>
      <c r="C38" s="33">
        <v>4</v>
      </c>
    </row>
    <row r="39" spans="2:3" x14ac:dyDescent="0.3">
      <c r="B39" s="14" t="s">
        <v>34</v>
      </c>
      <c r="C39" s="33">
        <v>3</v>
      </c>
    </row>
    <row r="40" spans="2:3" x14ac:dyDescent="0.3">
      <c r="B40" s="14" t="s">
        <v>35</v>
      </c>
      <c r="C40" s="33">
        <v>2</v>
      </c>
    </row>
    <row r="41" spans="2:3" x14ac:dyDescent="0.3">
      <c r="B41" s="14" t="s">
        <v>36</v>
      </c>
      <c r="C41" s="33">
        <v>4</v>
      </c>
    </row>
    <row r="42" spans="2:3" x14ac:dyDescent="0.3">
      <c r="B42" s="14" t="s">
        <v>37</v>
      </c>
      <c r="C42" s="33">
        <v>5</v>
      </c>
    </row>
    <row r="43" spans="2:3" x14ac:dyDescent="0.3">
      <c r="B43" s="14" t="s">
        <v>38</v>
      </c>
      <c r="C43" s="33">
        <v>3</v>
      </c>
    </row>
    <row r="44" spans="2:3" x14ac:dyDescent="0.3">
      <c r="B44" s="14" t="s">
        <v>39</v>
      </c>
      <c r="C44" s="33">
        <v>2</v>
      </c>
    </row>
    <row r="45" spans="2:3" x14ac:dyDescent="0.3">
      <c r="B45" s="14" t="s">
        <v>40</v>
      </c>
      <c r="C45" s="33">
        <v>2</v>
      </c>
    </row>
    <row r="46" spans="2:3" x14ac:dyDescent="0.3">
      <c r="B46" s="14" t="s">
        <v>41</v>
      </c>
      <c r="C46" s="33">
        <v>2</v>
      </c>
    </row>
    <row r="47" spans="2:3" x14ac:dyDescent="0.3">
      <c r="B47" s="14" t="s">
        <v>42</v>
      </c>
      <c r="C47" s="33">
        <v>2</v>
      </c>
    </row>
    <row r="48" spans="2:3" x14ac:dyDescent="0.3">
      <c r="B48" s="14" t="s">
        <v>43</v>
      </c>
      <c r="C48" s="33">
        <v>4</v>
      </c>
    </row>
    <row r="49" spans="2:3" x14ac:dyDescent="0.3">
      <c r="B49" s="14" t="s">
        <v>44</v>
      </c>
      <c r="C49" s="33">
        <v>4</v>
      </c>
    </row>
    <row r="50" spans="2:3" x14ac:dyDescent="0.3">
      <c r="B50" s="14" t="s">
        <v>45</v>
      </c>
      <c r="C50" s="33">
        <v>2</v>
      </c>
    </row>
    <row r="51" spans="2:3" x14ac:dyDescent="0.3">
      <c r="B51" s="14" t="s">
        <v>46</v>
      </c>
      <c r="C51" s="33">
        <v>4</v>
      </c>
    </row>
    <row r="52" spans="2:3" x14ac:dyDescent="0.3">
      <c r="B52" s="14" t="s">
        <v>47</v>
      </c>
      <c r="C52" s="33">
        <v>5</v>
      </c>
    </row>
    <row r="53" spans="2:3" x14ac:dyDescent="0.3">
      <c r="B53" s="14" t="s">
        <v>48</v>
      </c>
      <c r="C53" s="33">
        <v>4</v>
      </c>
    </row>
    <row r="54" spans="2:3" x14ac:dyDescent="0.3">
      <c r="B54" s="14" t="s">
        <v>49</v>
      </c>
      <c r="C54" s="33">
        <v>2</v>
      </c>
    </row>
    <row r="55" spans="2:3" x14ac:dyDescent="0.3">
      <c r="B55" s="14" t="s">
        <v>50</v>
      </c>
      <c r="C55" s="33">
        <v>2</v>
      </c>
    </row>
    <row r="56" spans="2:3" x14ac:dyDescent="0.3">
      <c r="B56" s="14" t="s">
        <v>51</v>
      </c>
      <c r="C56" s="33">
        <v>2</v>
      </c>
    </row>
    <row r="57" spans="2:3" x14ac:dyDescent="0.3">
      <c r="B57" s="14" t="s">
        <v>52</v>
      </c>
      <c r="C57" s="33">
        <v>1</v>
      </c>
    </row>
    <row r="58" spans="2:3" x14ac:dyDescent="0.3">
      <c r="B58" s="14" t="s">
        <v>53</v>
      </c>
      <c r="C58" s="33">
        <v>4</v>
      </c>
    </row>
    <row r="59" spans="2:3" x14ac:dyDescent="0.3">
      <c r="B59" s="14" t="s">
        <v>54</v>
      </c>
      <c r="C59" s="33">
        <v>4</v>
      </c>
    </row>
    <row r="60" spans="2:3" x14ac:dyDescent="0.3">
      <c r="B60" s="14" t="s">
        <v>55</v>
      </c>
      <c r="C60" s="33">
        <v>2</v>
      </c>
    </row>
    <row r="61" spans="2:3" x14ac:dyDescent="0.3">
      <c r="B61" s="14" t="s">
        <v>56</v>
      </c>
      <c r="C61" s="33">
        <v>4</v>
      </c>
    </row>
    <row r="62" spans="2:3" x14ac:dyDescent="0.3">
      <c r="B62" s="14" t="s">
        <v>57</v>
      </c>
      <c r="C62" s="33">
        <v>5</v>
      </c>
    </row>
    <row r="63" spans="2:3" x14ac:dyDescent="0.3">
      <c r="B63" s="14" t="s">
        <v>58</v>
      </c>
      <c r="C63" s="33">
        <v>2</v>
      </c>
    </row>
    <row r="64" spans="2:3" x14ac:dyDescent="0.3">
      <c r="B64" s="14" t="s">
        <v>59</v>
      </c>
      <c r="C64" s="33">
        <v>2</v>
      </c>
    </row>
    <row r="65" spans="2:6" x14ac:dyDescent="0.3">
      <c r="B65" s="14" t="s">
        <v>60</v>
      </c>
      <c r="C65" s="33">
        <v>1</v>
      </c>
    </row>
    <row r="66" spans="2:6" ht="15" thickBot="1" x14ac:dyDescent="0.35">
      <c r="B66" s="15" t="s">
        <v>61</v>
      </c>
      <c r="C66" s="34">
        <v>4</v>
      </c>
    </row>
    <row r="67" spans="2:6" ht="15" thickBot="1" x14ac:dyDescent="0.35"/>
    <row r="68" spans="2:6" x14ac:dyDescent="0.3">
      <c r="B68" s="82" t="s">
        <v>62</v>
      </c>
      <c r="C68" s="83"/>
    </row>
    <row r="69" spans="2:6" ht="15" thickBot="1" x14ac:dyDescent="0.35">
      <c r="B69" s="84" t="s">
        <v>100</v>
      </c>
      <c r="C69" s="85"/>
    </row>
    <row r="70" spans="2:6" x14ac:dyDescent="0.3">
      <c r="B70" s="86" t="s">
        <v>63</v>
      </c>
      <c r="C70" s="87"/>
      <c r="E70" s="40" t="s">
        <v>154</v>
      </c>
      <c r="F70" s="40">
        <f>SUM(C71:C75)</f>
        <v>21</v>
      </c>
    </row>
    <row r="71" spans="2:6" x14ac:dyDescent="0.3">
      <c r="B71" s="16" t="s">
        <v>65</v>
      </c>
      <c r="C71" s="33">
        <v>5</v>
      </c>
      <c r="E71" s="40" t="s">
        <v>155</v>
      </c>
      <c r="F71" s="40">
        <f>C77+C78+6-C79</f>
        <v>11</v>
      </c>
    </row>
    <row r="72" spans="2:6" x14ac:dyDescent="0.3">
      <c r="B72" s="16" t="s">
        <v>67</v>
      </c>
      <c r="C72" s="33">
        <v>3</v>
      </c>
      <c r="E72" s="40"/>
      <c r="F72" s="40"/>
    </row>
    <row r="73" spans="2:6" x14ac:dyDescent="0.3">
      <c r="B73" s="16" t="s">
        <v>68</v>
      </c>
      <c r="C73" s="33">
        <v>3</v>
      </c>
      <c r="E73" s="40"/>
      <c r="F73" s="40"/>
    </row>
    <row r="74" spans="2:6" x14ac:dyDescent="0.3">
      <c r="B74" s="16" t="s">
        <v>66</v>
      </c>
      <c r="C74" s="33">
        <v>5</v>
      </c>
      <c r="E74" s="41"/>
      <c r="F74" s="40"/>
    </row>
    <row r="75" spans="2:6" ht="15" thickBot="1" x14ac:dyDescent="0.35">
      <c r="B75" s="17" t="s">
        <v>69</v>
      </c>
      <c r="C75" s="34">
        <v>5</v>
      </c>
      <c r="E75" s="40"/>
      <c r="F75" s="40"/>
    </row>
    <row r="76" spans="2:6" x14ac:dyDescent="0.3">
      <c r="B76" s="88" t="s">
        <v>64</v>
      </c>
      <c r="C76" s="89"/>
      <c r="E76" s="40"/>
      <c r="F76" s="40"/>
    </row>
    <row r="77" spans="2:6" x14ac:dyDescent="0.3">
      <c r="B77" s="16" t="s">
        <v>70</v>
      </c>
      <c r="C77" s="33">
        <v>4</v>
      </c>
      <c r="E77" s="40"/>
      <c r="F77" s="40"/>
    </row>
    <row r="78" spans="2:6" x14ac:dyDescent="0.3">
      <c r="B78" s="16" t="s">
        <v>71</v>
      </c>
      <c r="C78" s="33">
        <v>4</v>
      </c>
      <c r="E78" s="40"/>
      <c r="F78" s="40"/>
    </row>
    <row r="79" spans="2:6" ht="15" thickBot="1" x14ac:dyDescent="0.35">
      <c r="B79" s="17" t="s">
        <v>72</v>
      </c>
      <c r="C79" s="34">
        <v>3</v>
      </c>
      <c r="E79" s="40"/>
      <c r="F79" s="40"/>
    </row>
    <row r="80" spans="2:6" ht="15" thickBot="1" x14ac:dyDescent="0.35">
      <c r="E80" s="40"/>
      <c r="F80" s="40"/>
    </row>
    <row r="81" spans="2:6" x14ac:dyDescent="0.3">
      <c r="B81" s="82" t="s">
        <v>62</v>
      </c>
      <c r="C81" s="83"/>
      <c r="E81" s="40"/>
      <c r="F81" s="40"/>
    </row>
    <row r="82" spans="2:6" ht="15" thickBot="1" x14ac:dyDescent="0.35">
      <c r="B82" s="84" t="s">
        <v>126</v>
      </c>
      <c r="C82" s="85"/>
      <c r="E82" s="40"/>
      <c r="F82" s="40"/>
    </row>
    <row r="83" spans="2:6" x14ac:dyDescent="0.3">
      <c r="B83" s="86" t="s">
        <v>127</v>
      </c>
      <c r="C83" s="87"/>
      <c r="E83" s="40" t="s">
        <v>154</v>
      </c>
      <c r="F83" s="40">
        <f>SUM(C84:C88)</f>
        <v>11</v>
      </c>
    </row>
    <row r="84" spans="2:6" x14ac:dyDescent="0.3">
      <c r="B84" s="37" t="s">
        <v>65</v>
      </c>
      <c r="C84" s="33">
        <v>2</v>
      </c>
      <c r="E84" s="40" t="s">
        <v>155</v>
      </c>
      <c r="F84" s="40">
        <f>C90+C91+6-C92</f>
        <v>8</v>
      </c>
    </row>
    <row r="85" spans="2:6" x14ac:dyDescent="0.3">
      <c r="B85" s="37" t="s">
        <v>128</v>
      </c>
      <c r="C85" s="33">
        <v>2</v>
      </c>
      <c r="E85" s="40"/>
      <c r="F85" s="40"/>
    </row>
    <row r="86" spans="2:6" x14ac:dyDescent="0.3">
      <c r="B86" s="37" t="s">
        <v>68</v>
      </c>
      <c r="C86" s="33">
        <v>3</v>
      </c>
      <c r="E86" s="40"/>
      <c r="F86" s="40"/>
    </row>
    <row r="87" spans="2:6" x14ac:dyDescent="0.3">
      <c r="B87" s="37" t="s">
        <v>66</v>
      </c>
      <c r="C87" s="33">
        <v>2</v>
      </c>
      <c r="E87" s="40"/>
      <c r="F87" s="40"/>
    </row>
    <row r="88" spans="2:6" ht="15" thickBot="1" x14ac:dyDescent="0.35">
      <c r="B88" s="38" t="s">
        <v>129</v>
      </c>
      <c r="C88" s="34">
        <v>2</v>
      </c>
      <c r="E88" s="40"/>
      <c r="F88" s="40"/>
    </row>
    <row r="89" spans="2:6" x14ac:dyDescent="0.3">
      <c r="B89" s="88" t="s">
        <v>64</v>
      </c>
      <c r="C89" s="89"/>
      <c r="E89" s="40"/>
      <c r="F89" s="40"/>
    </row>
    <row r="90" spans="2:6" x14ac:dyDescent="0.3">
      <c r="B90" s="37" t="s">
        <v>70</v>
      </c>
      <c r="C90" s="33">
        <v>3</v>
      </c>
      <c r="E90" s="40"/>
      <c r="F90" s="40"/>
    </row>
    <row r="91" spans="2:6" x14ac:dyDescent="0.3">
      <c r="B91" s="37" t="s">
        <v>71</v>
      </c>
      <c r="C91" s="33">
        <v>2</v>
      </c>
      <c r="E91" s="40"/>
      <c r="F91" s="40"/>
    </row>
    <row r="92" spans="2:6" ht="15" thickBot="1" x14ac:dyDescent="0.35">
      <c r="B92" s="38" t="s">
        <v>130</v>
      </c>
      <c r="C92" s="34">
        <v>3</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-10</v>
      </c>
    </row>
    <row r="97" spans="5:6" x14ac:dyDescent="0.3">
      <c r="E97" s="40" t="s">
        <v>155</v>
      </c>
      <c r="F97" s="40">
        <f>F84-F71</f>
        <v>-3</v>
      </c>
    </row>
  </sheetData>
  <mergeCells count="11">
    <mergeCell ref="B2:C2"/>
    <mergeCell ref="B15:C15"/>
    <mergeCell ref="B16:C16"/>
    <mergeCell ref="B68:C68"/>
    <mergeCell ref="B69:C69"/>
    <mergeCell ref="B81:C81"/>
    <mergeCell ref="B82:C82"/>
    <mergeCell ref="B83:C83"/>
    <mergeCell ref="B89:C89"/>
    <mergeCell ref="B70:C70"/>
    <mergeCell ref="B76:C76"/>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Sheet2!$AG$7:$AG$11</xm:f>
          </x14:formula1>
          <xm:sqref>C71:C75 C77:C79</xm:sqref>
        </x14:dataValidation>
        <x14:dataValidation type="list" allowBlank="1" showInputMessage="1" showErrorMessage="1" xr:uid="{00000000-0002-0000-0200-000001000000}">
          <x14:formula1>
            <xm:f>Sheet2!$AC$7:$AC$11</xm:f>
          </x14:formula1>
          <xm:sqref>C17:C66</xm:sqref>
        </x14:dataValidation>
        <x14:dataValidation type="list" allowBlank="1" showInputMessage="1" showErrorMessage="1" xr:uid="{00000000-0002-0000-0200-000002000000}">
          <x14:formula1>
            <xm:f>Sheet2!$Y$7:$Y$12</xm:f>
          </x14:formula1>
          <xm:sqref>C13</xm:sqref>
        </x14:dataValidation>
        <x14:dataValidation type="list" allowBlank="1" showInputMessage="1" showErrorMessage="1" xr:uid="{00000000-0002-0000-0200-000003000000}">
          <x14:formula1>
            <xm:f>Sheet2!$R$7:$R$8</xm:f>
          </x14:formula1>
          <xm:sqref>C12</xm:sqref>
        </x14:dataValidation>
        <x14:dataValidation type="list" allowBlank="1" showInputMessage="1" showErrorMessage="1" xr:uid="{00000000-0002-0000-0200-000004000000}">
          <x14:formula1>
            <xm:f>Sheet2!$L$7:$L$9</xm:f>
          </x14:formula1>
          <xm:sqref>C11</xm:sqref>
        </x14:dataValidation>
        <x14:dataValidation type="list" allowBlank="1" showInputMessage="1" showErrorMessage="1" xr:uid="{00000000-0002-0000-0200-000005000000}">
          <x14:formula1>
            <xm:f>Sheet2!$G$7:$G$9</xm:f>
          </x14:formula1>
          <xm:sqref>C10</xm:sqref>
        </x14:dataValidation>
        <x14:dataValidation type="list" allowBlank="1" showErrorMessage="1" xr:uid="{00000000-0002-0000-0200-000006000000}">
          <x14:formula1>
            <xm:f>Sheet2!$C$7:$C$11</xm:f>
          </x14:formula1>
          <xm:sqref>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97"/>
  <sheetViews>
    <sheetView workbookViewId="0">
      <selection activeCell="A10" sqref="A10:XFD10"/>
    </sheetView>
  </sheetViews>
  <sheetFormatPr defaultColWidth="8.88671875" defaultRowHeight="14.4" x14ac:dyDescent="0.3"/>
  <cols>
    <col min="1" max="1" width="8.88671875" style="22"/>
    <col min="2" max="2" width="49.6640625" style="22" customWidth="1"/>
    <col min="3" max="3" width="26.6640625" style="32" customWidth="1"/>
    <col min="4" max="4" width="8.88671875" style="22"/>
    <col min="5" max="5" width="22.33203125" style="22" customWidth="1"/>
    <col min="6" max="6" width="8.88671875" style="22"/>
    <col min="7" max="7" width="10" style="22" customWidth="1"/>
    <col min="8" max="16384" width="8.88671875" style="22"/>
  </cols>
  <sheetData>
    <row r="1" spans="2:6" ht="15" thickBot="1" x14ac:dyDescent="0.35">
      <c r="E1" s="28"/>
    </row>
    <row r="2" spans="2:6" ht="15" thickBot="1" x14ac:dyDescent="0.35">
      <c r="B2" s="92" t="s">
        <v>0</v>
      </c>
      <c r="C2" s="93"/>
    </row>
    <row r="3" spans="2:6" x14ac:dyDescent="0.3">
      <c r="B3" s="24" t="s">
        <v>1</v>
      </c>
      <c r="C3" s="33">
        <v>26</v>
      </c>
      <c r="D3" s="23"/>
      <c r="E3" s="23"/>
    </row>
    <row r="4" spans="2:6" x14ac:dyDescent="0.3">
      <c r="B4" s="24" t="s">
        <v>2</v>
      </c>
      <c r="C4" s="33" t="s">
        <v>133</v>
      </c>
      <c r="D4" s="40">
        <v>0</v>
      </c>
      <c r="E4" s="40" t="s">
        <v>182</v>
      </c>
    </row>
    <row r="5" spans="2:6" x14ac:dyDescent="0.3">
      <c r="B5" s="24" t="s">
        <v>3</v>
      </c>
      <c r="C5" s="33" t="s">
        <v>134</v>
      </c>
    </row>
    <row r="6" spans="2:6" x14ac:dyDescent="0.3">
      <c r="B6" s="24" t="s">
        <v>4</v>
      </c>
      <c r="C6" s="33" t="s">
        <v>135</v>
      </c>
    </row>
    <row r="7" spans="2:6" x14ac:dyDescent="0.3">
      <c r="B7" s="24" t="s">
        <v>5</v>
      </c>
      <c r="C7" s="33" t="s">
        <v>135</v>
      </c>
    </row>
    <row r="8" spans="2:6" x14ac:dyDescent="0.3">
      <c r="B8" s="24" t="s">
        <v>6</v>
      </c>
      <c r="C8" s="33" t="s">
        <v>111</v>
      </c>
    </row>
    <row r="9" spans="2:6" x14ac:dyDescent="0.3">
      <c r="B9" s="24" t="s">
        <v>74</v>
      </c>
      <c r="C9" s="33" t="s">
        <v>79</v>
      </c>
      <c r="D9" s="22">
        <v>3</v>
      </c>
      <c r="E9" s="40" t="s">
        <v>177</v>
      </c>
    </row>
    <row r="10" spans="2:6" x14ac:dyDescent="0.3">
      <c r="B10" s="24" t="s">
        <v>7</v>
      </c>
      <c r="C10" s="33" t="s">
        <v>113</v>
      </c>
    </row>
    <row r="11" spans="2:6" x14ac:dyDescent="0.3">
      <c r="B11" s="24" t="s">
        <v>8</v>
      </c>
      <c r="C11" s="33" t="s">
        <v>136</v>
      </c>
      <c r="D11" s="22">
        <v>1</v>
      </c>
      <c r="E11" s="40" t="s">
        <v>180</v>
      </c>
    </row>
    <row r="12" spans="2:6" x14ac:dyDescent="0.3">
      <c r="B12" s="39" t="s">
        <v>9</v>
      </c>
      <c r="C12" s="33" t="s">
        <v>114</v>
      </c>
      <c r="D12" s="22">
        <v>0</v>
      </c>
      <c r="E12" s="40" t="s">
        <v>181</v>
      </c>
    </row>
    <row r="13" spans="2:6" ht="15" thickBot="1" x14ac:dyDescent="0.35">
      <c r="B13" s="25" t="s">
        <v>73</v>
      </c>
      <c r="C13" s="31" t="s">
        <v>137</v>
      </c>
      <c r="D13" s="22">
        <v>5</v>
      </c>
      <c r="E13" s="40" t="s">
        <v>178</v>
      </c>
    </row>
    <row r="14" spans="2:6" ht="15" thickBot="1" x14ac:dyDescent="0.35"/>
    <row r="15" spans="2:6" x14ac:dyDescent="0.3">
      <c r="B15" s="94" t="s">
        <v>10</v>
      </c>
      <c r="C15" s="95"/>
    </row>
    <row r="16" spans="2:6" x14ac:dyDescent="0.3">
      <c r="B16" s="90" t="s">
        <v>11</v>
      </c>
      <c r="C16" s="91"/>
      <c r="E16" s="22" t="s">
        <v>145</v>
      </c>
      <c r="F16" s="22">
        <f>20+C17-C22+C27-C32+C37-C42+C47-C52+C57-C62</f>
        <v>19</v>
      </c>
    </row>
    <row r="17" spans="2:6" x14ac:dyDescent="0.3">
      <c r="B17" s="24" t="s">
        <v>12</v>
      </c>
      <c r="C17" s="33">
        <v>4</v>
      </c>
      <c r="E17" s="22" t="s">
        <v>146</v>
      </c>
      <c r="F17" s="22">
        <f>14-C18+C23-C28+C33-C38+C43-C48+C53+C58+C63</f>
        <v>8</v>
      </c>
    </row>
    <row r="18" spans="2:6" x14ac:dyDescent="0.3">
      <c r="B18" s="24" t="s">
        <v>13</v>
      </c>
      <c r="C18" s="33">
        <v>5</v>
      </c>
      <c r="E18" s="22" t="s">
        <v>147</v>
      </c>
      <c r="F18" s="22">
        <f>14+C19-C24+C29-C34+C39-C44+C49-C54+C59+C64</f>
        <v>21</v>
      </c>
    </row>
    <row r="19" spans="2:6" x14ac:dyDescent="0.3">
      <c r="B19" s="24" t="s">
        <v>14</v>
      </c>
      <c r="C19" s="33">
        <v>4</v>
      </c>
      <c r="E19" s="22" t="s">
        <v>148</v>
      </c>
      <c r="F19" s="22">
        <f>38-C20+C25-C30+C35-C40-C45-C50-C55-C60-C65</f>
        <v>18</v>
      </c>
    </row>
    <row r="20" spans="2:6" ht="13.5" customHeight="1" x14ac:dyDescent="0.3">
      <c r="B20" s="24" t="s">
        <v>15</v>
      </c>
      <c r="C20" s="33">
        <v>2</v>
      </c>
      <c r="D20" s="23"/>
      <c r="E20" s="23" t="s">
        <v>149</v>
      </c>
      <c r="F20" s="22">
        <f>8+C21-C26+C31-C36+C41-C46+C51+C56+C61+C66</f>
        <v>13</v>
      </c>
    </row>
    <row r="21" spans="2:6" x14ac:dyDescent="0.3">
      <c r="B21" s="24" t="s">
        <v>16</v>
      </c>
      <c r="C21" s="33">
        <v>3</v>
      </c>
    </row>
    <row r="22" spans="2:6" x14ac:dyDescent="0.3">
      <c r="B22" s="24" t="s">
        <v>17</v>
      </c>
      <c r="C22" s="33">
        <v>3</v>
      </c>
    </row>
    <row r="23" spans="2:6" x14ac:dyDescent="0.3">
      <c r="B23" s="24" t="s">
        <v>18</v>
      </c>
      <c r="C23" s="33">
        <v>2</v>
      </c>
    </row>
    <row r="24" spans="2:6" x14ac:dyDescent="0.3">
      <c r="B24" s="24" t="s">
        <v>19</v>
      </c>
      <c r="C24" s="33">
        <v>4</v>
      </c>
    </row>
    <row r="25" spans="2:6" x14ac:dyDescent="0.3">
      <c r="B25" s="24" t="s">
        <v>20</v>
      </c>
      <c r="C25" s="33">
        <v>2</v>
      </c>
    </row>
    <row r="26" spans="2:6" x14ac:dyDescent="0.3">
      <c r="B26" s="24" t="s">
        <v>21</v>
      </c>
      <c r="C26" s="33">
        <v>4</v>
      </c>
    </row>
    <row r="27" spans="2:6" x14ac:dyDescent="0.3">
      <c r="B27" s="24" t="s">
        <v>22</v>
      </c>
      <c r="C27" s="33">
        <v>2</v>
      </c>
    </row>
    <row r="28" spans="2:6" x14ac:dyDescent="0.3">
      <c r="B28" s="24" t="s">
        <v>23</v>
      </c>
      <c r="C28" s="33">
        <v>5</v>
      </c>
    </row>
    <row r="29" spans="2:6" x14ac:dyDescent="0.3">
      <c r="B29" s="24" t="s">
        <v>24</v>
      </c>
      <c r="C29" s="33">
        <v>3</v>
      </c>
    </row>
    <row r="30" spans="2:6" x14ac:dyDescent="0.3">
      <c r="B30" s="24" t="s">
        <v>26</v>
      </c>
      <c r="C30" s="33">
        <v>3</v>
      </c>
    </row>
    <row r="31" spans="2:6" x14ac:dyDescent="0.3">
      <c r="B31" s="24" t="s">
        <v>25</v>
      </c>
      <c r="C31" s="33">
        <v>2</v>
      </c>
    </row>
    <row r="32" spans="2:6" x14ac:dyDescent="0.3">
      <c r="B32" s="24" t="s">
        <v>27</v>
      </c>
      <c r="C32" s="33">
        <v>2</v>
      </c>
    </row>
    <row r="33" spans="2:3" x14ac:dyDescent="0.3">
      <c r="B33" s="24" t="s">
        <v>28</v>
      </c>
      <c r="C33" s="33">
        <v>2</v>
      </c>
    </row>
    <row r="34" spans="2:3" x14ac:dyDescent="0.3">
      <c r="B34" s="24" t="s">
        <v>29</v>
      </c>
      <c r="C34" s="33">
        <v>1</v>
      </c>
    </row>
    <row r="35" spans="2:3" x14ac:dyDescent="0.3">
      <c r="B35" s="24" t="s">
        <v>30</v>
      </c>
      <c r="C35" s="33">
        <v>2</v>
      </c>
    </row>
    <row r="36" spans="2:3" x14ac:dyDescent="0.3">
      <c r="B36" s="24" t="s">
        <v>31</v>
      </c>
      <c r="C36" s="33">
        <v>5</v>
      </c>
    </row>
    <row r="37" spans="2:3" x14ac:dyDescent="0.3">
      <c r="B37" s="24" t="s">
        <v>32</v>
      </c>
      <c r="C37" s="33">
        <v>3</v>
      </c>
    </row>
    <row r="38" spans="2:3" x14ac:dyDescent="0.3">
      <c r="B38" s="24" t="s">
        <v>33</v>
      </c>
      <c r="C38" s="33">
        <v>5</v>
      </c>
    </row>
    <row r="39" spans="2:3" x14ac:dyDescent="0.3">
      <c r="B39" s="24" t="s">
        <v>34</v>
      </c>
      <c r="C39" s="33">
        <v>3</v>
      </c>
    </row>
    <row r="40" spans="2:3" x14ac:dyDescent="0.3">
      <c r="B40" s="24" t="s">
        <v>35</v>
      </c>
      <c r="C40" s="33">
        <v>1</v>
      </c>
    </row>
    <row r="41" spans="2:3" x14ac:dyDescent="0.3">
      <c r="B41" s="24" t="s">
        <v>36</v>
      </c>
      <c r="C41" s="33">
        <v>3</v>
      </c>
    </row>
    <row r="42" spans="2:3" x14ac:dyDescent="0.3">
      <c r="B42" s="24" t="s">
        <v>37</v>
      </c>
      <c r="C42" s="33">
        <v>5</v>
      </c>
    </row>
    <row r="43" spans="2:3" x14ac:dyDescent="0.3">
      <c r="B43" s="24" t="s">
        <v>38</v>
      </c>
      <c r="C43" s="33">
        <v>2</v>
      </c>
    </row>
    <row r="44" spans="2:3" x14ac:dyDescent="0.3">
      <c r="B44" s="24" t="s">
        <v>39</v>
      </c>
      <c r="C44" s="33">
        <v>4</v>
      </c>
    </row>
    <row r="45" spans="2:3" x14ac:dyDescent="0.3">
      <c r="B45" s="24" t="s">
        <v>40</v>
      </c>
      <c r="C45" s="33">
        <v>4</v>
      </c>
    </row>
    <row r="46" spans="2:3" x14ac:dyDescent="0.3">
      <c r="B46" s="24" t="s">
        <v>41</v>
      </c>
      <c r="C46" s="33">
        <v>4</v>
      </c>
    </row>
    <row r="47" spans="2:3" x14ac:dyDescent="0.3">
      <c r="B47" s="24" t="s">
        <v>42</v>
      </c>
      <c r="C47" s="33">
        <v>4</v>
      </c>
    </row>
    <row r="48" spans="2:3" x14ac:dyDescent="0.3">
      <c r="B48" s="24" t="s">
        <v>43</v>
      </c>
      <c r="C48" s="33">
        <v>4</v>
      </c>
    </row>
    <row r="49" spans="2:3" x14ac:dyDescent="0.3">
      <c r="B49" s="24" t="s">
        <v>44</v>
      </c>
      <c r="C49" s="33">
        <v>2</v>
      </c>
    </row>
    <row r="50" spans="2:3" x14ac:dyDescent="0.3">
      <c r="B50" s="24" t="s">
        <v>45</v>
      </c>
      <c r="C50" s="33">
        <v>3</v>
      </c>
    </row>
    <row r="51" spans="2:3" x14ac:dyDescent="0.3">
      <c r="B51" s="24" t="s">
        <v>46</v>
      </c>
      <c r="C51" s="33">
        <v>3</v>
      </c>
    </row>
    <row r="52" spans="2:3" x14ac:dyDescent="0.3">
      <c r="B52" s="24" t="s">
        <v>47</v>
      </c>
      <c r="C52" s="33">
        <v>4</v>
      </c>
    </row>
    <row r="53" spans="2:3" x14ac:dyDescent="0.3">
      <c r="B53" s="24" t="s">
        <v>48</v>
      </c>
      <c r="C53" s="33">
        <v>2</v>
      </c>
    </row>
    <row r="54" spans="2:3" x14ac:dyDescent="0.3">
      <c r="B54" s="24" t="s">
        <v>49</v>
      </c>
      <c r="C54" s="33">
        <v>3</v>
      </c>
    </row>
    <row r="55" spans="2:3" x14ac:dyDescent="0.3">
      <c r="B55" s="24" t="s">
        <v>50</v>
      </c>
      <c r="C55" s="33">
        <v>2</v>
      </c>
    </row>
    <row r="56" spans="2:3" x14ac:dyDescent="0.3">
      <c r="B56" s="24" t="s">
        <v>51</v>
      </c>
      <c r="C56" s="33">
        <v>3</v>
      </c>
    </row>
    <row r="57" spans="2:3" x14ac:dyDescent="0.3">
      <c r="B57" s="24" t="s">
        <v>52</v>
      </c>
      <c r="C57" s="33">
        <v>2</v>
      </c>
    </row>
    <row r="58" spans="2:3" x14ac:dyDescent="0.3">
      <c r="B58" s="24" t="s">
        <v>53</v>
      </c>
      <c r="C58" s="33">
        <v>2</v>
      </c>
    </row>
    <row r="59" spans="2:3" x14ac:dyDescent="0.3">
      <c r="B59" s="24" t="s">
        <v>54</v>
      </c>
      <c r="C59" s="33">
        <v>5</v>
      </c>
    </row>
    <row r="60" spans="2:3" x14ac:dyDescent="0.3">
      <c r="B60" s="24" t="s">
        <v>55</v>
      </c>
      <c r="C60" s="33">
        <v>5</v>
      </c>
    </row>
    <row r="61" spans="2:3" x14ac:dyDescent="0.3">
      <c r="B61" s="24" t="s">
        <v>56</v>
      </c>
      <c r="C61" s="33">
        <v>2</v>
      </c>
    </row>
    <row r="62" spans="2:3" x14ac:dyDescent="0.3">
      <c r="B62" s="24" t="s">
        <v>57</v>
      </c>
      <c r="C62" s="33">
        <v>2</v>
      </c>
    </row>
    <row r="63" spans="2:3" x14ac:dyDescent="0.3">
      <c r="B63" s="24" t="s">
        <v>58</v>
      </c>
      <c r="C63" s="33">
        <v>3</v>
      </c>
    </row>
    <row r="64" spans="2:3" x14ac:dyDescent="0.3">
      <c r="B64" s="24" t="s">
        <v>59</v>
      </c>
      <c r="C64" s="33">
        <v>2</v>
      </c>
    </row>
    <row r="65" spans="2:6" x14ac:dyDescent="0.3">
      <c r="B65" s="24" t="s">
        <v>60</v>
      </c>
      <c r="C65" s="33">
        <v>4</v>
      </c>
    </row>
    <row r="66" spans="2:6" ht="15" thickBot="1" x14ac:dyDescent="0.35">
      <c r="B66" s="25" t="s">
        <v>61</v>
      </c>
      <c r="C66" s="34">
        <v>2</v>
      </c>
    </row>
    <row r="67" spans="2:6" ht="15" thickBot="1" x14ac:dyDescent="0.35"/>
    <row r="68" spans="2:6" x14ac:dyDescent="0.3">
      <c r="B68" s="82" t="s">
        <v>62</v>
      </c>
      <c r="C68" s="83"/>
    </row>
    <row r="69" spans="2:6" ht="15" thickBot="1" x14ac:dyDescent="0.35">
      <c r="B69" s="84" t="s">
        <v>100</v>
      </c>
      <c r="C69" s="85"/>
    </row>
    <row r="70" spans="2:6" x14ac:dyDescent="0.3">
      <c r="B70" s="86" t="s">
        <v>63</v>
      </c>
      <c r="C70" s="87"/>
      <c r="E70" s="40" t="s">
        <v>154</v>
      </c>
      <c r="F70" s="40">
        <f>SUM(C71:C75)</f>
        <v>14</v>
      </c>
    </row>
    <row r="71" spans="2:6" x14ac:dyDescent="0.3">
      <c r="B71" s="37" t="s">
        <v>65</v>
      </c>
      <c r="C71" s="33">
        <v>4</v>
      </c>
      <c r="E71" s="40" t="s">
        <v>155</v>
      </c>
      <c r="F71" s="40">
        <f>C77+C78+6-C79</f>
        <v>10</v>
      </c>
    </row>
    <row r="72" spans="2:6" x14ac:dyDescent="0.3">
      <c r="B72" s="37" t="s">
        <v>67</v>
      </c>
      <c r="C72" s="33">
        <v>1</v>
      </c>
      <c r="E72" s="40"/>
      <c r="F72" s="40"/>
    </row>
    <row r="73" spans="2:6" x14ac:dyDescent="0.3">
      <c r="B73" s="37" t="s">
        <v>68</v>
      </c>
      <c r="C73" s="33">
        <v>4</v>
      </c>
      <c r="E73" s="40"/>
      <c r="F73" s="40"/>
    </row>
    <row r="74" spans="2:6" x14ac:dyDescent="0.3">
      <c r="B74" s="37" t="s">
        <v>66</v>
      </c>
      <c r="C74" s="33">
        <v>3</v>
      </c>
      <c r="E74" s="41"/>
      <c r="F74" s="40"/>
    </row>
    <row r="75" spans="2:6" ht="15" thickBot="1" x14ac:dyDescent="0.35">
      <c r="B75" s="38" t="s">
        <v>69</v>
      </c>
      <c r="C75" s="34">
        <v>2</v>
      </c>
      <c r="E75" s="40"/>
      <c r="F75" s="40"/>
    </row>
    <row r="76" spans="2:6" x14ac:dyDescent="0.3">
      <c r="B76" s="88" t="s">
        <v>64</v>
      </c>
      <c r="C76" s="89"/>
      <c r="E76" s="40"/>
      <c r="F76" s="40"/>
    </row>
    <row r="77" spans="2:6" x14ac:dyDescent="0.3">
      <c r="B77" s="37" t="s">
        <v>70</v>
      </c>
      <c r="C77" s="33">
        <v>4</v>
      </c>
      <c r="E77" s="40"/>
      <c r="F77" s="40"/>
    </row>
    <row r="78" spans="2:6" x14ac:dyDescent="0.3">
      <c r="B78" s="37" t="s">
        <v>71</v>
      </c>
      <c r="C78" s="33">
        <v>4</v>
      </c>
      <c r="E78" s="40"/>
      <c r="F78" s="40"/>
    </row>
    <row r="79" spans="2:6" ht="15" thickBot="1" x14ac:dyDescent="0.35">
      <c r="B79" s="38" t="s">
        <v>72</v>
      </c>
      <c r="C79" s="34">
        <v>4</v>
      </c>
      <c r="E79" s="40"/>
      <c r="F79" s="40"/>
    </row>
    <row r="80" spans="2:6" ht="15" thickBot="1" x14ac:dyDescent="0.35">
      <c r="E80" s="40"/>
      <c r="F80" s="40"/>
    </row>
    <row r="81" spans="2:6" x14ac:dyDescent="0.3">
      <c r="B81" s="82" t="s">
        <v>62</v>
      </c>
      <c r="C81" s="83"/>
      <c r="E81" s="40"/>
      <c r="F81" s="40"/>
    </row>
    <row r="82" spans="2:6" ht="15" thickBot="1" x14ac:dyDescent="0.35">
      <c r="B82" s="84" t="s">
        <v>126</v>
      </c>
      <c r="C82" s="85"/>
      <c r="E82" s="40"/>
      <c r="F82" s="40"/>
    </row>
    <row r="83" spans="2:6" x14ac:dyDescent="0.3">
      <c r="B83" s="86" t="s">
        <v>127</v>
      </c>
      <c r="C83" s="87"/>
      <c r="E83" s="40" t="s">
        <v>154</v>
      </c>
      <c r="F83" s="40">
        <f>SUM(C84:C88)</f>
        <v>15</v>
      </c>
    </row>
    <row r="84" spans="2:6" x14ac:dyDescent="0.3">
      <c r="B84" s="37" t="s">
        <v>65</v>
      </c>
      <c r="C84" s="33">
        <v>2</v>
      </c>
      <c r="E84" s="40" t="s">
        <v>155</v>
      </c>
      <c r="F84" s="40">
        <f>C90+C91+6-C92</f>
        <v>9</v>
      </c>
    </row>
    <row r="85" spans="2:6" x14ac:dyDescent="0.3">
      <c r="B85" s="37" t="s">
        <v>128</v>
      </c>
      <c r="C85" s="33">
        <v>4</v>
      </c>
      <c r="E85" s="40"/>
      <c r="F85" s="40"/>
    </row>
    <row r="86" spans="2:6" x14ac:dyDescent="0.3">
      <c r="B86" s="37" t="s">
        <v>68</v>
      </c>
      <c r="C86" s="33">
        <v>4</v>
      </c>
      <c r="E86" s="40"/>
      <c r="F86" s="40"/>
    </row>
    <row r="87" spans="2:6" x14ac:dyDescent="0.3">
      <c r="B87" s="37" t="s">
        <v>66</v>
      </c>
      <c r="C87" s="33">
        <v>3</v>
      </c>
      <c r="E87" s="40"/>
      <c r="F87" s="40"/>
    </row>
    <row r="88" spans="2:6" ht="15" thickBot="1" x14ac:dyDescent="0.35">
      <c r="B88" s="38" t="s">
        <v>129</v>
      </c>
      <c r="C88" s="34">
        <v>2</v>
      </c>
      <c r="E88" s="40"/>
      <c r="F88" s="40"/>
    </row>
    <row r="89" spans="2:6" x14ac:dyDescent="0.3">
      <c r="B89" s="88" t="s">
        <v>64</v>
      </c>
      <c r="C89" s="89"/>
      <c r="E89" s="40"/>
      <c r="F89" s="40"/>
    </row>
    <row r="90" spans="2:6" x14ac:dyDescent="0.3">
      <c r="B90" s="37" t="s">
        <v>70</v>
      </c>
      <c r="C90" s="33">
        <v>3</v>
      </c>
      <c r="E90" s="40"/>
      <c r="F90" s="40"/>
    </row>
    <row r="91" spans="2:6" x14ac:dyDescent="0.3">
      <c r="B91" s="37" t="s">
        <v>71</v>
      </c>
      <c r="C91" s="33">
        <v>3</v>
      </c>
      <c r="E91" s="40"/>
      <c r="F91" s="40"/>
    </row>
    <row r="92" spans="2:6" ht="15" thickBot="1" x14ac:dyDescent="0.35">
      <c r="B92" s="38" t="s">
        <v>130</v>
      </c>
      <c r="C92" s="34">
        <v>3</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1</v>
      </c>
    </row>
    <row r="97" spans="5:6" x14ac:dyDescent="0.3">
      <c r="E97" s="40" t="s">
        <v>155</v>
      </c>
      <c r="F97" s="40">
        <f>F84-F71</f>
        <v>-1</v>
      </c>
    </row>
  </sheetData>
  <mergeCells count="11">
    <mergeCell ref="B70:C70"/>
    <mergeCell ref="B2:C2"/>
    <mergeCell ref="B15:C15"/>
    <mergeCell ref="B16:C16"/>
    <mergeCell ref="B68:C68"/>
    <mergeCell ref="B69:C69"/>
    <mergeCell ref="B76:C76"/>
    <mergeCell ref="B81:C81"/>
    <mergeCell ref="B82:C82"/>
    <mergeCell ref="B83:C83"/>
    <mergeCell ref="B89:C8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1:F97"/>
  <sheetViews>
    <sheetView zoomScaleNormal="100" zoomScalePageLayoutView="145" workbookViewId="0">
      <selection activeCell="A10" sqref="A10:XFD10"/>
    </sheetView>
  </sheetViews>
  <sheetFormatPr defaultColWidth="9.109375" defaultRowHeight="14.4" x14ac:dyDescent="0.3"/>
  <cols>
    <col min="2" max="2" width="49.6640625" customWidth="1"/>
    <col min="3" max="3" width="26.6640625" style="32" customWidth="1"/>
    <col min="5" max="5" width="22.88671875" customWidth="1"/>
    <col min="7" max="7" width="10" customWidth="1"/>
  </cols>
  <sheetData>
    <row r="1" spans="2:6" ht="15" thickBot="1" x14ac:dyDescent="0.35">
      <c r="E1" s="6"/>
    </row>
    <row r="2" spans="2:6" ht="15" thickBot="1" x14ac:dyDescent="0.35">
      <c r="B2" s="92" t="s">
        <v>0</v>
      </c>
      <c r="C2" s="93"/>
    </row>
    <row r="3" spans="2:6" x14ac:dyDescent="0.3">
      <c r="B3" s="2" t="s">
        <v>1</v>
      </c>
      <c r="C3" s="33">
        <v>23</v>
      </c>
      <c r="D3" s="1"/>
      <c r="E3" s="1"/>
    </row>
    <row r="4" spans="2:6" x14ac:dyDescent="0.3">
      <c r="B4" s="2" t="s">
        <v>2</v>
      </c>
      <c r="C4" s="33" t="s">
        <v>108</v>
      </c>
      <c r="D4" s="40">
        <v>0</v>
      </c>
      <c r="E4" s="40" t="s">
        <v>182</v>
      </c>
    </row>
    <row r="5" spans="2:6" x14ac:dyDescent="0.3">
      <c r="B5" s="2" t="s">
        <v>3</v>
      </c>
      <c r="C5" s="33" t="s">
        <v>109</v>
      </c>
    </row>
    <row r="6" spans="2:6" x14ac:dyDescent="0.3">
      <c r="B6" s="2" t="s">
        <v>4</v>
      </c>
      <c r="C6" s="33" t="s">
        <v>109</v>
      </c>
    </row>
    <row r="7" spans="2:6" x14ac:dyDescent="0.3">
      <c r="B7" s="2" t="s">
        <v>5</v>
      </c>
      <c r="C7" s="33" t="s">
        <v>110</v>
      </c>
    </row>
    <row r="8" spans="2:6" x14ac:dyDescent="0.3">
      <c r="B8" s="2" t="s">
        <v>6</v>
      </c>
      <c r="C8" s="33" t="s">
        <v>111</v>
      </c>
    </row>
    <row r="9" spans="2:6" x14ac:dyDescent="0.3">
      <c r="B9" s="2" t="s">
        <v>74</v>
      </c>
      <c r="C9" s="33" t="s">
        <v>112</v>
      </c>
      <c r="D9">
        <v>1</v>
      </c>
      <c r="E9" s="40" t="s">
        <v>177</v>
      </c>
    </row>
    <row r="10" spans="2:6" x14ac:dyDescent="0.3">
      <c r="B10" s="2" t="s">
        <v>7</v>
      </c>
      <c r="C10" s="33" t="s">
        <v>113</v>
      </c>
    </row>
    <row r="11" spans="2:6" x14ac:dyDescent="0.3">
      <c r="B11" s="2" t="s">
        <v>8</v>
      </c>
      <c r="C11" s="33" t="s">
        <v>87</v>
      </c>
      <c r="D11">
        <v>0</v>
      </c>
      <c r="E11" s="40" t="s">
        <v>180</v>
      </c>
    </row>
    <row r="12" spans="2:6" x14ac:dyDescent="0.3">
      <c r="B12" s="7" t="s">
        <v>9</v>
      </c>
      <c r="C12" s="33" t="s">
        <v>114</v>
      </c>
      <c r="D12">
        <v>0</v>
      </c>
      <c r="E12" s="40" t="s">
        <v>181</v>
      </c>
    </row>
    <row r="13" spans="2:6" ht="15" thickBot="1" x14ac:dyDescent="0.35">
      <c r="B13" s="11" t="s">
        <v>73</v>
      </c>
      <c r="C13" s="31" t="s">
        <v>96</v>
      </c>
      <c r="D13">
        <v>4</v>
      </c>
      <c r="E13" s="40" t="s">
        <v>178</v>
      </c>
    </row>
    <row r="14" spans="2:6" ht="15" thickBot="1" x14ac:dyDescent="0.35"/>
    <row r="15" spans="2:6" x14ac:dyDescent="0.3">
      <c r="B15" s="94" t="s">
        <v>10</v>
      </c>
      <c r="C15" s="95"/>
    </row>
    <row r="16" spans="2:6" x14ac:dyDescent="0.3">
      <c r="B16" s="90" t="s">
        <v>11</v>
      </c>
      <c r="C16" s="91"/>
      <c r="E16" s="22" t="s">
        <v>145</v>
      </c>
      <c r="F16" s="22">
        <f>20+C17-C22+C27-C32+C37-C42+C47-C52+C57-C62</f>
        <v>8</v>
      </c>
    </row>
    <row r="17" spans="2:6" x14ac:dyDescent="0.3">
      <c r="B17" s="2" t="s">
        <v>12</v>
      </c>
      <c r="C17" s="33">
        <v>1</v>
      </c>
      <c r="E17" s="22" t="s">
        <v>146</v>
      </c>
      <c r="F17" s="22">
        <f>14-C18+C23-C28+C33-C38+C43-C48+C53+C58+C63</f>
        <v>26</v>
      </c>
    </row>
    <row r="18" spans="2:6" x14ac:dyDescent="0.3">
      <c r="B18" s="2" t="s">
        <v>13</v>
      </c>
      <c r="C18" s="33">
        <v>2</v>
      </c>
      <c r="E18" s="22" t="s">
        <v>147</v>
      </c>
      <c r="F18" s="22">
        <f>14+C19-C24+C29-C34+C39-C44+C49-C54+C59+C64</f>
        <v>20</v>
      </c>
    </row>
    <row r="19" spans="2:6" x14ac:dyDescent="0.3">
      <c r="B19" s="2" t="s">
        <v>14</v>
      </c>
      <c r="C19" s="33">
        <v>1</v>
      </c>
      <c r="E19" s="22" t="s">
        <v>148</v>
      </c>
      <c r="F19" s="22">
        <f>38-C20+C25-C30+C35-C40-C45-C50-C55-C60-C65</f>
        <v>19</v>
      </c>
    </row>
    <row r="20" spans="2:6" ht="14.25" customHeight="1" x14ac:dyDescent="0.3">
      <c r="B20" s="2" t="s">
        <v>15</v>
      </c>
      <c r="C20" s="33">
        <v>2</v>
      </c>
      <c r="D20" s="1"/>
      <c r="E20" s="23" t="s">
        <v>149</v>
      </c>
      <c r="F20" s="22">
        <f>8+C21-C26+C31-C36+C41-C46+C51+C56+C61+C66</f>
        <v>11</v>
      </c>
    </row>
    <row r="21" spans="2:6" x14ac:dyDescent="0.3">
      <c r="B21" s="2" t="s">
        <v>16</v>
      </c>
      <c r="C21" s="33">
        <v>3</v>
      </c>
    </row>
    <row r="22" spans="2:6" x14ac:dyDescent="0.3">
      <c r="B22" s="2" t="s">
        <v>17</v>
      </c>
      <c r="C22" s="33">
        <v>3</v>
      </c>
    </row>
    <row r="23" spans="2:6" x14ac:dyDescent="0.3">
      <c r="B23" s="2" t="s">
        <v>18</v>
      </c>
      <c r="C23" s="33">
        <v>4</v>
      </c>
    </row>
    <row r="24" spans="2:6" x14ac:dyDescent="0.3">
      <c r="B24" s="2" t="s">
        <v>19</v>
      </c>
      <c r="C24" s="33">
        <v>1</v>
      </c>
    </row>
    <row r="25" spans="2:6" x14ac:dyDescent="0.3">
      <c r="B25" s="2" t="s">
        <v>20</v>
      </c>
      <c r="C25" s="33">
        <v>3</v>
      </c>
    </row>
    <row r="26" spans="2:6" x14ac:dyDescent="0.3">
      <c r="B26" s="2" t="s">
        <v>21</v>
      </c>
      <c r="C26" s="33">
        <v>3</v>
      </c>
    </row>
    <row r="27" spans="2:6" x14ac:dyDescent="0.3">
      <c r="B27" s="2" t="s">
        <v>22</v>
      </c>
      <c r="C27" s="33">
        <v>3</v>
      </c>
    </row>
    <row r="28" spans="2:6" x14ac:dyDescent="0.3">
      <c r="B28" s="2" t="s">
        <v>23</v>
      </c>
      <c r="C28" s="33">
        <v>2</v>
      </c>
    </row>
    <row r="29" spans="2:6" x14ac:dyDescent="0.3">
      <c r="B29" s="2" t="s">
        <v>24</v>
      </c>
      <c r="C29" s="33">
        <v>2</v>
      </c>
    </row>
    <row r="30" spans="2:6" x14ac:dyDescent="0.3">
      <c r="B30" s="2" t="s">
        <v>26</v>
      </c>
      <c r="C30" s="33">
        <v>5</v>
      </c>
    </row>
    <row r="31" spans="2:6" x14ac:dyDescent="0.3">
      <c r="B31" s="2" t="s">
        <v>25</v>
      </c>
      <c r="C31" s="33">
        <v>2</v>
      </c>
    </row>
    <row r="32" spans="2:6" x14ac:dyDescent="0.3">
      <c r="B32" s="2" t="s">
        <v>27</v>
      </c>
      <c r="C32" s="33">
        <v>4</v>
      </c>
    </row>
    <row r="33" spans="2:3" x14ac:dyDescent="0.3">
      <c r="B33" s="2" t="s">
        <v>28</v>
      </c>
      <c r="C33" s="33">
        <v>3</v>
      </c>
    </row>
    <row r="34" spans="2:3" x14ac:dyDescent="0.3">
      <c r="B34" s="2" t="s">
        <v>29</v>
      </c>
      <c r="C34" s="33">
        <v>2</v>
      </c>
    </row>
    <row r="35" spans="2:3" x14ac:dyDescent="0.3">
      <c r="B35" s="2" t="s">
        <v>30</v>
      </c>
      <c r="C35" s="33">
        <v>2</v>
      </c>
    </row>
    <row r="36" spans="2:3" x14ac:dyDescent="0.3">
      <c r="B36" s="2" t="s">
        <v>31</v>
      </c>
      <c r="C36" s="33">
        <v>2</v>
      </c>
    </row>
    <row r="37" spans="2:3" x14ac:dyDescent="0.3">
      <c r="B37" s="2" t="s">
        <v>32</v>
      </c>
      <c r="C37" s="33">
        <v>1</v>
      </c>
    </row>
    <row r="38" spans="2:3" x14ac:dyDescent="0.3">
      <c r="B38" s="2" t="s">
        <v>33</v>
      </c>
      <c r="C38" s="33">
        <v>1</v>
      </c>
    </row>
    <row r="39" spans="2:3" x14ac:dyDescent="0.3">
      <c r="B39" s="2" t="s">
        <v>34</v>
      </c>
      <c r="C39" s="33">
        <v>2</v>
      </c>
    </row>
    <row r="40" spans="2:3" x14ac:dyDescent="0.3">
      <c r="B40" s="2" t="s">
        <v>35</v>
      </c>
      <c r="C40" s="33">
        <v>4</v>
      </c>
    </row>
    <row r="41" spans="2:3" x14ac:dyDescent="0.3">
      <c r="B41" s="2" t="s">
        <v>36</v>
      </c>
      <c r="C41" s="33">
        <v>1</v>
      </c>
    </row>
    <row r="42" spans="2:3" x14ac:dyDescent="0.3">
      <c r="B42" s="2" t="s">
        <v>37</v>
      </c>
      <c r="C42" s="33">
        <v>4</v>
      </c>
    </row>
    <row r="43" spans="2:3" x14ac:dyDescent="0.3">
      <c r="B43" s="2" t="s">
        <v>38</v>
      </c>
      <c r="C43" s="33">
        <v>3</v>
      </c>
    </row>
    <row r="44" spans="2:3" x14ac:dyDescent="0.3">
      <c r="B44" s="2" t="s">
        <v>39</v>
      </c>
      <c r="C44" s="33">
        <v>2</v>
      </c>
    </row>
    <row r="45" spans="2:3" x14ac:dyDescent="0.3">
      <c r="B45" s="2" t="s">
        <v>40</v>
      </c>
      <c r="C45" s="33">
        <v>2</v>
      </c>
    </row>
    <row r="46" spans="2:3" x14ac:dyDescent="0.3">
      <c r="B46" s="2" t="s">
        <v>41</v>
      </c>
      <c r="C46" s="33">
        <v>5</v>
      </c>
    </row>
    <row r="47" spans="2:3" x14ac:dyDescent="0.3">
      <c r="B47" s="2" t="s">
        <v>42</v>
      </c>
      <c r="C47" s="33">
        <v>2</v>
      </c>
    </row>
    <row r="48" spans="2:3" x14ac:dyDescent="0.3">
      <c r="B48" s="2" t="s">
        <v>43</v>
      </c>
      <c r="C48" s="33">
        <v>2</v>
      </c>
    </row>
    <row r="49" spans="2:3" x14ac:dyDescent="0.3">
      <c r="B49" s="2" t="s">
        <v>44</v>
      </c>
      <c r="C49" s="33">
        <v>5</v>
      </c>
    </row>
    <row r="50" spans="2:3" x14ac:dyDescent="0.3">
      <c r="B50" s="2" t="s">
        <v>45</v>
      </c>
      <c r="C50" s="33">
        <v>3</v>
      </c>
    </row>
    <row r="51" spans="2:3" x14ac:dyDescent="0.3">
      <c r="B51" s="2" t="s">
        <v>46</v>
      </c>
      <c r="C51" s="33">
        <v>1</v>
      </c>
    </row>
    <row r="52" spans="2:3" x14ac:dyDescent="0.3">
      <c r="B52" s="2" t="s">
        <v>47</v>
      </c>
      <c r="C52" s="33">
        <v>5</v>
      </c>
    </row>
    <row r="53" spans="2:3" x14ac:dyDescent="0.3">
      <c r="B53" s="2" t="s">
        <v>48</v>
      </c>
      <c r="C53" s="33">
        <v>5</v>
      </c>
    </row>
    <row r="54" spans="2:3" x14ac:dyDescent="0.3">
      <c r="B54" s="2" t="s">
        <v>49</v>
      </c>
      <c r="C54" s="33">
        <v>2</v>
      </c>
    </row>
    <row r="55" spans="2:3" x14ac:dyDescent="0.3">
      <c r="B55" s="2" t="s">
        <v>50</v>
      </c>
      <c r="C55" s="33">
        <v>1</v>
      </c>
    </row>
    <row r="56" spans="2:3" x14ac:dyDescent="0.3">
      <c r="B56" s="2" t="s">
        <v>51</v>
      </c>
      <c r="C56" s="33">
        <v>1</v>
      </c>
    </row>
    <row r="57" spans="2:3" x14ac:dyDescent="0.3">
      <c r="B57" s="2" t="s">
        <v>52</v>
      </c>
      <c r="C57" s="33">
        <v>2</v>
      </c>
    </row>
    <row r="58" spans="2:3" x14ac:dyDescent="0.3">
      <c r="B58" s="2" t="s">
        <v>53</v>
      </c>
      <c r="C58" s="33">
        <v>3</v>
      </c>
    </row>
    <row r="59" spans="2:3" x14ac:dyDescent="0.3">
      <c r="B59" s="2" t="s">
        <v>54</v>
      </c>
      <c r="C59" s="33">
        <v>1</v>
      </c>
    </row>
    <row r="60" spans="2:3" x14ac:dyDescent="0.3">
      <c r="B60" s="2" t="s">
        <v>55</v>
      </c>
      <c r="C60" s="33">
        <v>4</v>
      </c>
    </row>
    <row r="61" spans="2:3" x14ac:dyDescent="0.3">
      <c r="B61" s="2" t="s">
        <v>56</v>
      </c>
      <c r="C61" s="33">
        <v>3</v>
      </c>
    </row>
    <row r="62" spans="2:3" x14ac:dyDescent="0.3">
      <c r="B62" s="2" t="s">
        <v>57</v>
      </c>
      <c r="C62" s="33">
        <v>5</v>
      </c>
    </row>
    <row r="63" spans="2:3" x14ac:dyDescent="0.3">
      <c r="B63" s="2" t="s">
        <v>58</v>
      </c>
      <c r="C63" s="33">
        <v>1</v>
      </c>
    </row>
    <row r="64" spans="2:3" x14ac:dyDescent="0.3">
      <c r="B64" s="2" t="s">
        <v>59</v>
      </c>
      <c r="C64" s="33">
        <v>2</v>
      </c>
    </row>
    <row r="65" spans="2:6" x14ac:dyDescent="0.3">
      <c r="B65" s="2" t="s">
        <v>60</v>
      </c>
      <c r="C65" s="33">
        <v>3</v>
      </c>
    </row>
    <row r="66" spans="2:6" ht="15" thickBot="1" x14ac:dyDescent="0.35">
      <c r="B66" s="3" t="s">
        <v>61</v>
      </c>
      <c r="C66" s="34">
        <v>2</v>
      </c>
    </row>
    <row r="67" spans="2:6" ht="15" thickBot="1" x14ac:dyDescent="0.35"/>
    <row r="68" spans="2:6" x14ac:dyDescent="0.3">
      <c r="B68" s="82" t="s">
        <v>62</v>
      </c>
      <c r="C68" s="83"/>
    </row>
    <row r="69" spans="2:6" ht="15" thickBot="1" x14ac:dyDescent="0.35">
      <c r="B69" s="84" t="s">
        <v>100</v>
      </c>
      <c r="C69" s="85"/>
    </row>
    <row r="70" spans="2:6" x14ac:dyDescent="0.3">
      <c r="B70" s="86" t="s">
        <v>63</v>
      </c>
      <c r="C70" s="87"/>
      <c r="E70" s="40" t="s">
        <v>154</v>
      </c>
      <c r="F70" s="40">
        <f>SUM(C71:C75)</f>
        <v>16</v>
      </c>
    </row>
    <row r="71" spans="2:6" x14ac:dyDescent="0.3">
      <c r="B71" s="4" t="s">
        <v>65</v>
      </c>
      <c r="C71" s="33">
        <v>5</v>
      </c>
      <c r="E71" s="40" t="s">
        <v>155</v>
      </c>
      <c r="F71" s="40">
        <f>C77+C78+6-C79</f>
        <v>11</v>
      </c>
    </row>
    <row r="72" spans="2:6" x14ac:dyDescent="0.3">
      <c r="B72" s="4" t="s">
        <v>67</v>
      </c>
      <c r="C72" s="33">
        <v>3</v>
      </c>
      <c r="E72" s="40"/>
      <c r="F72" s="40"/>
    </row>
    <row r="73" spans="2:6" x14ac:dyDescent="0.3">
      <c r="B73" s="4" t="s">
        <v>68</v>
      </c>
      <c r="C73" s="33">
        <v>1</v>
      </c>
      <c r="E73" s="40"/>
      <c r="F73" s="40"/>
    </row>
    <row r="74" spans="2:6" x14ac:dyDescent="0.3">
      <c r="B74" s="4" t="s">
        <v>66</v>
      </c>
      <c r="C74" s="33">
        <v>3</v>
      </c>
      <c r="E74" s="41"/>
      <c r="F74" s="40"/>
    </row>
    <row r="75" spans="2:6" ht="15" thickBot="1" x14ac:dyDescent="0.35">
      <c r="B75" s="5" t="s">
        <v>69</v>
      </c>
      <c r="C75" s="34">
        <v>4</v>
      </c>
      <c r="E75" s="40"/>
      <c r="F75" s="40"/>
    </row>
    <row r="76" spans="2:6" x14ac:dyDescent="0.3">
      <c r="B76" s="88" t="s">
        <v>64</v>
      </c>
      <c r="C76" s="89"/>
      <c r="E76" s="40"/>
      <c r="F76" s="40"/>
    </row>
    <row r="77" spans="2:6" x14ac:dyDescent="0.3">
      <c r="B77" s="4" t="s">
        <v>70</v>
      </c>
      <c r="C77" s="33">
        <v>4</v>
      </c>
      <c r="E77" s="40"/>
      <c r="F77" s="40"/>
    </row>
    <row r="78" spans="2:6" x14ac:dyDescent="0.3">
      <c r="B78" s="4" t="s">
        <v>71</v>
      </c>
      <c r="C78" s="33">
        <v>3</v>
      </c>
      <c r="E78" s="40"/>
      <c r="F78" s="40"/>
    </row>
    <row r="79" spans="2:6" ht="15" thickBot="1" x14ac:dyDescent="0.35">
      <c r="B79" s="5" t="s">
        <v>72</v>
      </c>
      <c r="C79" s="34">
        <v>2</v>
      </c>
      <c r="E79" s="40"/>
      <c r="F79" s="40"/>
    </row>
    <row r="80" spans="2:6" ht="15" thickBot="1" x14ac:dyDescent="0.35">
      <c r="E80" s="40"/>
      <c r="F80" s="40"/>
    </row>
    <row r="81" spans="2:6" x14ac:dyDescent="0.3">
      <c r="B81" s="82" t="s">
        <v>62</v>
      </c>
      <c r="C81" s="83"/>
      <c r="E81" s="40"/>
      <c r="F81" s="40"/>
    </row>
    <row r="82" spans="2:6" ht="15" thickBot="1" x14ac:dyDescent="0.35">
      <c r="B82" s="84" t="s">
        <v>126</v>
      </c>
      <c r="C82" s="85"/>
      <c r="E82" s="40"/>
      <c r="F82" s="40"/>
    </row>
    <row r="83" spans="2:6" x14ac:dyDescent="0.3">
      <c r="B83" s="86" t="s">
        <v>127</v>
      </c>
      <c r="C83" s="87"/>
      <c r="E83" s="40" t="s">
        <v>154</v>
      </c>
      <c r="F83" s="40">
        <f>SUM(C84:C88)</f>
        <v>15</v>
      </c>
    </row>
    <row r="84" spans="2:6" x14ac:dyDescent="0.3">
      <c r="B84" s="37" t="s">
        <v>65</v>
      </c>
      <c r="C84" s="33">
        <v>5</v>
      </c>
      <c r="E84" s="40" t="s">
        <v>155</v>
      </c>
      <c r="F84" s="40">
        <f>C90+C91+6-C92</f>
        <v>13</v>
      </c>
    </row>
    <row r="85" spans="2:6" x14ac:dyDescent="0.3">
      <c r="B85" s="37" t="s">
        <v>128</v>
      </c>
      <c r="C85" s="33">
        <v>2</v>
      </c>
      <c r="E85" s="40"/>
      <c r="F85" s="40"/>
    </row>
    <row r="86" spans="2:6" x14ac:dyDescent="0.3">
      <c r="B86" s="37" t="s">
        <v>68</v>
      </c>
      <c r="C86" s="33">
        <v>1</v>
      </c>
      <c r="E86" s="40"/>
      <c r="F86" s="40"/>
    </row>
    <row r="87" spans="2:6" x14ac:dyDescent="0.3">
      <c r="B87" s="37" t="s">
        <v>66</v>
      </c>
      <c r="C87" s="33">
        <v>3</v>
      </c>
      <c r="E87" s="40"/>
      <c r="F87" s="40"/>
    </row>
    <row r="88" spans="2:6" ht="15" thickBot="1" x14ac:dyDescent="0.35">
      <c r="B88" s="38" t="s">
        <v>129</v>
      </c>
      <c r="C88" s="34">
        <v>4</v>
      </c>
      <c r="E88" s="40"/>
      <c r="F88" s="40"/>
    </row>
    <row r="89" spans="2:6" x14ac:dyDescent="0.3">
      <c r="B89" s="88" t="s">
        <v>64</v>
      </c>
      <c r="C89" s="89"/>
      <c r="E89" s="40"/>
      <c r="F89" s="40"/>
    </row>
    <row r="90" spans="2:6" x14ac:dyDescent="0.3">
      <c r="B90" s="37" t="s">
        <v>70</v>
      </c>
      <c r="C90" s="33">
        <v>5</v>
      </c>
      <c r="E90" s="40"/>
      <c r="F90" s="40"/>
    </row>
    <row r="91" spans="2:6" x14ac:dyDescent="0.3">
      <c r="B91" s="37" t="s">
        <v>71</v>
      </c>
      <c r="C91" s="33">
        <v>5</v>
      </c>
      <c r="E91" s="40"/>
      <c r="F91" s="40"/>
    </row>
    <row r="92" spans="2:6" ht="15" thickBot="1" x14ac:dyDescent="0.35">
      <c r="B92" s="38" t="s">
        <v>130</v>
      </c>
      <c r="C92" s="34">
        <v>3</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-1</v>
      </c>
    </row>
    <row r="97" spans="5:6" x14ac:dyDescent="0.3">
      <c r="E97" s="40" t="s">
        <v>155</v>
      </c>
      <c r="F97" s="40">
        <f>F84-F71</f>
        <v>2</v>
      </c>
    </row>
  </sheetData>
  <mergeCells count="11">
    <mergeCell ref="B70:C70"/>
    <mergeCell ref="B16:C16"/>
    <mergeCell ref="B2:C2"/>
    <mergeCell ref="B15:C15"/>
    <mergeCell ref="B69:C69"/>
    <mergeCell ref="B68:C68"/>
    <mergeCell ref="B81:C81"/>
    <mergeCell ref="B82:C82"/>
    <mergeCell ref="B83:C83"/>
    <mergeCell ref="B89:C89"/>
    <mergeCell ref="B76:C76"/>
  </mergeCells>
  <printOptions horizontalCentered="1" verticalCentered="1"/>
  <pageMargins left="0.25" right="0.25"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ErrorMessage="1" xr:uid="{00000000-0002-0000-0400-000000000000}">
          <x14:formula1>
            <xm:f>Sheet2!$C$7:$C$11</xm:f>
          </x14:formula1>
          <xm:sqref>C9</xm:sqref>
        </x14:dataValidation>
        <x14:dataValidation type="list" allowBlank="1" showInputMessage="1" showErrorMessage="1" xr:uid="{00000000-0002-0000-0400-000001000000}">
          <x14:formula1>
            <xm:f>Sheet2!$G$7:$G$9</xm:f>
          </x14:formula1>
          <xm:sqref>C10</xm:sqref>
        </x14:dataValidation>
        <x14:dataValidation type="list" allowBlank="1" showInputMessage="1" showErrorMessage="1" xr:uid="{00000000-0002-0000-0400-000002000000}">
          <x14:formula1>
            <xm:f>Sheet2!$L$7:$L$9</xm:f>
          </x14:formula1>
          <xm:sqref>C11</xm:sqref>
        </x14:dataValidation>
        <x14:dataValidation type="list" allowBlank="1" showInputMessage="1" showErrorMessage="1" xr:uid="{00000000-0002-0000-0400-000003000000}">
          <x14:formula1>
            <xm:f>Sheet2!$R$7:$R$8</xm:f>
          </x14:formula1>
          <xm:sqref>C12</xm:sqref>
        </x14:dataValidation>
        <x14:dataValidation type="list" allowBlank="1" showInputMessage="1" showErrorMessage="1" xr:uid="{00000000-0002-0000-0400-000004000000}">
          <x14:formula1>
            <xm:f>Sheet2!$Y$7:$Y$12</xm:f>
          </x14:formula1>
          <xm:sqref>C13</xm:sqref>
        </x14:dataValidation>
        <x14:dataValidation type="list" allowBlank="1" showInputMessage="1" showErrorMessage="1" xr:uid="{00000000-0002-0000-0400-000005000000}">
          <x14:formula1>
            <xm:f>Sheet2!$AC$7:$AC$11</xm:f>
          </x14:formula1>
          <xm:sqref>C17:C66</xm:sqref>
        </x14:dataValidation>
        <x14:dataValidation type="list" allowBlank="1" showInputMessage="1" showErrorMessage="1" xr:uid="{00000000-0002-0000-0400-000006000000}">
          <x14:formula1>
            <xm:f>Sheet2!$AG$7:$AG$11</xm:f>
          </x14:formula1>
          <xm:sqref>C71:C75 C77:C79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97"/>
  <sheetViews>
    <sheetView workbookViewId="0">
      <selection activeCell="F16" sqref="F16"/>
    </sheetView>
  </sheetViews>
  <sheetFormatPr defaultColWidth="9.109375" defaultRowHeight="14.4" x14ac:dyDescent="0.3"/>
  <cols>
    <col min="1" max="1" width="9.109375" style="22"/>
    <col min="2" max="2" width="49.6640625" style="22" customWidth="1"/>
    <col min="3" max="3" width="26.6640625" style="32" customWidth="1"/>
    <col min="4" max="4" width="9.109375" style="22"/>
    <col min="5" max="5" width="22.88671875" style="22" customWidth="1"/>
    <col min="6" max="6" width="9.109375" style="22"/>
    <col min="7" max="7" width="10" style="22" customWidth="1"/>
    <col min="8" max="16384" width="9.109375" style="22"/>
  </cols>
  <sheetData>
    <row r="1" spans="2:6" ht="15" thickBot="1" x14ac:dyDescent="0.35">
      <c r="E1" s="28"/>
    </row>
    <row r="2" spans="2:6" ht="15" thickBot="1" x14ac:dyDescent="0.35">
      <c r="B2" s="92" t="s">
        <v>0</v>
      </c>
      <c r="C2" s="93"/>
    </row>
    <row r="3" spans="2:6" x14ac:dyDescent="0.3">
      <c r="B3" s="24" t="s">
        <v>1</v>
      </c>
      <c r="C3" s="33">
        <v>27</v>
      </c>
      <c r="D3" s="23"/>
      <c r="E3" s="23"/>
    </row>
    <row r="4" spans="2:6" x14ac:dyDescent="0.3">
      <c r="B4" s="24" t="s">
        <v>2</v>
      </c>
      <c r="C4" s="33" t="s">
        <v>138</v>
      </c>
      <c r="D4" s="40">
        <v>0</v>
      </c>
      <c r="E4" s="40" t="s">
        <v>182</v>
      </c>
    </row>
    <row r="5" spans="2:6" x14ac:dyDescent="0.3">
      <c r="B5" s="24" t="s">
        <v>3</v>
      </c>
      <c r="C5" s="33" t="s">
        <v>109</v>
      </c>
    </row>
    <row r="6" spans="2:6" x14ac:dyDescent="0.3">
      <c r="B6" s="24" t="s">
        <v>4</v>
      </c>
      <c r="C6" s="33" t="s">
        <v>150</v>
      </c>
    </row>
    <row r="7" spans="2:6" x14ac:dyDescent="0.3">
      <c r="B7" s="24" t="s">
        <v>5</v>
      </c>
      <c r="C7" s="33" t="s">
        <v>150</v>
      </c>
    </row>
    <row r="8" spans="2:6" x14ac:dyDescent="0.3">
      <c r="B8" s="24" t="s">
        <v>6</v>
      </c>
      <c r="C8" s="33" t="s">
        <v>151</v>
      </c>
    </row>
    <row r="9" spans="2:6" x14ac:dyDescent="0.3">
      <c r="B9" s="24" t="s">
        <v>74</v>
      </c>
      <c r="C9" s="33" t="s">
        <v>152</v>
      </c>
      <c r="D9" s="22">
        <v>3</v>
      </c>
      <c r="E9" s="40" t="s">
        <v>177</v>
      </c>
    </row>
    <row r="10" spans="2:6" x14ac:dyDescent="0.3">
      <c r="B10" s="24" t="s">
        <v>7</v>
      </c>
      <c r="C10" s="33" t="s">
        <v>142</v>
      </c>
    </row>
    <row r="11" spans="2:6" x14ac:dyDescent="0.3">
      <c r="B11" s="24" t="s">
        <v>8</v>
      </c>
      <c r="C11" s="33" t="s">
        <v>153</v>
      </c>
      <c r="D11" s="22">
        <v>1</v>
      </c>
      <c r="E11" s="40" t="s">
        <v>180</v>
      </c>
    </row>
    <row r="12" spans="2:6" x14ac:dyDescent="0.3">
      <c r="B12" s="29" t="s">
        <v>9</v>
      </c>
      <c r="C12" s="33" t="s">
        <v>142</v>
      </c>
      <c r="D12" s="22">
        <v>1</v>
      </c>
      <c r="E12" s="40" t="s">
        <v>181</v>
      </c>
    </row>
    <row r="13" spans="2:6" ht="15" thickBot="1" x14ac:dyDescent="0.35">
      <c r="B13" s="30" t="s">
        <v>73</v>
      </c>
      <c r="C13" s="42" t="s">
        <v>96</v>
      </c>
      <c r="D13" s="22">
        <v>4</v>
      </c>
      <c r="E13" s="40" t="s">
        <v>178</v>
      </c>
    </row>
    <row r="14" spans="2:6" ht="15" thickBot="1" x14ac:dyDescent="0.35"/>
    <row r="15" spans="2:6" x14ac:dyDescent="0.3">
      <c r="B15" s="94" t="s">
        <v>10</v>
      </c>
      <c r="C15" s="95"/>
    </row>
    <row r="16" spans="2:6" x14ac:dyDescent="0.3">
      <c r="B16" s="90" t="s">
        <v>11</v>
      </c>
      <c r="C16" s="91"/>
      <c r="E16" s="22" t="s">
        <v>145</v>
      </c>
      <c r="F16" s="22">
        <f>20+C17-C22+C27-C32+C37-C42+C47-C52+C57-C62</f>
        <v>24</v>
      </c>
    </row>
    <row r="17" spans="2:6" x14ac:dyDescent="0.3">
      <c r="B17" s="24" t="s">
        <v>12</v>
      </c>
      <c r="C17" s="33">
        <v>3</v>
      </c>
      <c r="E17" s="22" t="s">
        <v>146</v>
      </c>
      <c r="F17" s="22">
        <f>14-C18+C23-C28+C33-C38+C43-C48+C53+C58+C63</f>
        <v>37</v>
      </c>
    </row>
    <row r="18" spans="2:6" x14ac:dyDescent="0.3">
      <c r="B18" s="24" t="s">
        <v>13</v>
      </c>
      <c r="C18" s="33">
        <v>1</v>
      </c>
      <c r="E18" s="22" t="s">
        <v>147</v>
      </c>
      <c r="F18" s="22">
        <f>14+C19-C24+C29-C34+C39-C44+C49-C54+C59+C64</f>
        <v>31</v>
      </c>
    </row>
    <row r="19" spans="2:6" x14ac:dyDescent="0.3">
      <c r="B19" s="24" t="s">
        <v>14</v>
      </c>
      <c r="C19" s="33">
        <v>5</v>
      </c>
      <c r="E19" s="22" t="s">
        <v>148</v>
      </c>
      <c r="F19" s="22">
        <f>38-C20+C25-C30+C35-C40-C45-C50-C55-C60-C65</f>
        <v>34</v>
      </c>
    </row>
    <row r="20" spans="2:6" ht="14.25" customHeight="1" x14ac:dyDescent="0.3">
      <c r="B20" s="24" t="s">
        <v>15</v>
      </c>
      <c r="C20" s="33">
        <v>2</v>
      </c>
      <c r="D20" s="23"/>
      <c r="E20" s="23" t="s">
        <v>149</v>
      </c>
      <c r="F20" s="22">
        <f>8+C21-C26+C31-C36+C41-C46+C51+C56+C61+C66</f>
        <v>38</v>
      </c>
    </row>
    <row r="21" spans="2:6" x14ac:dyDescent="0.3">
      <c r="B21" s="24" t="s">
        <v>16</v>
      </c>
      <c r="C21" s="33">
        <v>4</v>
      </c>
    </row>
    <row r="22" spans="2:6" x14ac:dyDescent="0.3">
      <c r="B22" s="24" t="s">
        <v>17</v>
      </c>
      <c r="C22" s="33">
        <v>2</v>
      </c>
    </row>
    <row r="23" spans="2:6" x14ac:dyDescent="0.3">
      <c r="B23" s="24" t="s">
        <v>18</v>
      </c>
      <c r="C23" s="33">
        <v>5</v>
      </c>
    </row>
    <row r="24" spans="2:6" x14ac:dyDescent="0.3">
      <c r="B24" s="24" t="s">
        <v>19</v>
      </c>
      <c r="C24" s="33">
        <v>2</v>
      </c>
    </row>
    <row r="25" spans="2:6" x14ac:dyDescent="0.3">
      <c r="B25" s="24" t="s">
        <v>20</v>
      </c>
      <c r="C25" s="33">
        <v>3</v>
      </c>
    </row>
    <row r="26" spans="2:6" x14ac:dyDescent="0.3">
      <c r="B26" s="24" t="s">
        <v>21</v>
      </c>
      <c r="C26" s="33">
        <v>1</v>
      </c>
    </row>
    <row r="27" spans="2:6" x14ac:dyDescent="0.3">
      <c r="B27" s="24" t="s">
        <v>22</v>
      </c>
      <c r="C27" s="33">
        <v>4</v>
      </c>
    </row>
    <row r="28" spans="2:6" x14ac:dyDescent="0.3">
      <c r="B28" s="24" t="s">
        <v>23</v>
      </c>
      <c r="C28" s="33">
        <v>1</v>
      </c>
    </row>
    <row r="29" spans="2:6" x14ac:dyDescent="0.3">
      <c r="B29" s="24" t="s">
        <v>24</v>
      </c>
      <c r="C29" s="33">
        <v>5</v>
      </c>
    </row>
    <row r="30" spans="2:6" x14ac:dyDescent="0.3">
      <c r="B30" s="24" t="s">
        <v>26</v>
      </c>
      <c r="C30" s="33">
        <v>2</v>
      </c>
    </row>
    <row r="31" spans="2:6" x14ac:dyDescent="0.3">
      <c r="B31" s="24" t="s">
        <v>25</v>
      </c>
      <c r="C31" s="33">
        <v>5</v>
      </c>
    </row>
    <row r="32" spans="2:6" x14ac:dyDescent="0.3">
      <c r="B32" s="24" t="s">
        <v>27</v>
      </c>
      <c r="C32" s="33">
        <v>4</v>
      </c>
    </row>
    <row r="33" spans="2:3" x14ac:dyDescent="0.3">
      <c r="B33" s="24" t="s">
        <v>28</v>
      </c>
      <c r="C33" s="33">
        <v>4</v>
      </c>
    </row>
    <row r="34" spans="2:3" x14ac:dyDescent="0.3">
      <c r="B34" s="24" t="s">
        <v>29</v>
      </c>
      <c r="C34" s="33">
        <v>3</v>
      </c>
    </row>
    <row r="35" spans="2:3" x14ac:dyDescent="0.3">
      <c r="B35" s="24" t="s">
        <v>30</v>
      </c>
      <c r="C35" s="33">
        <v>5</v>
      </c>
    </row>
    <row r="36" spans="2:3" x14ac:dyDescent="0.3">
      <c r="B36" s="24" t="s">
        <v>31</v>
      </c>
      <c r="C36" s="33">
        <v>1</v>
      </c>
    </row>
    <row r="37" spans="2:3" x14ac:dyDescent="0.3">
      <c r="B37" s="24" t="s">
        <v>32</v>
      </c>
      <c r="C37" s="33">
        <v>4</v>
      </c>
    </row>
    <row r="38" spans="2:3" x14ac:dyDescent="0.3">
      <c r="B38" s="24" t="s">
        <v>33</v>
      </c>
      <c r="C38" s="33">
        <v>1</v>
      </c>
    </row>
    <row r="39" spans="2:3" x14ac:dyDescent="0.3">
      <c r="B39" s="24" t="s">
        <v>34</v>
      </c>
      <c r="C39" s="33">
        <v>2</v>
      </c>
    </row>
    <row r="40" spans="2:3" x14ac:dyDescent="0.3">
      <c r="B40" s="24" t="s">
        <v>35</v>
      </c>
      <c r="C40" s="33">
        <v>2</v>
      </c>
    </row>
    <row r="41" spans="2:3" x14ac:dyDescent="0.3">
      <c r="B41" s="24" t="s">
        <v>36</v>
      </c>
      <c r="C41" s="33">
        <v>5</v>
      </c>
    </row>
    <row r="42" spans="2:3" x14ac:dyDescent="0.3">
      <c r="B42" s="24" t="s">
        <v>37</v>
      </c>
      <c r="C42" s="33">
        <v>1</v>
      </c>
    </row>
    <row r="43" spans="2:3" x14ac:dyDescent="0.3">
      <c r="B43" s="24" t="s">
        <v>38</v>
      </c>
      <c r="C43" s="33">
        <v>4</v>
      </c>
    </row>
    <row r="44" spans="2:3" x14ac:dyDescent="0.3">
      <c r="B44" s="24" t="s">
        <v>39</v>
      </c>
      <c r="C44" s="33">
        <v>2</v>
      </c>
    </row>
    <row r="45" spans="2:3" x14ac:dyDescent="0.3">
      <c r="B45" s="24" t="s">
        <v>40</v>
      </c>
      <c r="C45" s="33">
        <v>1</v>
      </c>
    </row>
    <row r="46" spans="2:3" x14ac:dyDescent="0.3">
      <c r="B46" s="24" t="s">
        <v>41</v>
      </c>
      <c r="C46" s="33">
        <v>1</v>
      </c>
    </row>
    <row r="47" spans="2:3" x14ac:dyDescent="0.3">
      <c r="B47" s="24" t="s">
        <v>42</v>
      </c>
      <c r="C47" s="33">
        <v>3</v>
      </c>
    </row>
    <row r="48" spans="2:3" x14ac:dyDescent="0.3">
      <c r="B48" s="24" t="s">
        <v>43</v>
      </c>
      <c r="C48" s="33">
        <v>1</v>
      </c>
    </row>
    <row r="49" spans="2:3" x14ac:dyDescent="0.3">
      <c r="B49" s="24" t="s">
        <v>44</v>
      </c>
      <c r="C49" s="33">
        <v>4</v>
      </c>
    </row>
    <row r="50" spans="2:3" x14ac:dyDescent="0.3">
      <c r="B50" s="24" t="s">
        <v>45</v>
      </c>
      <c r="C50" s="33">
        <v>2</v>
      </c>
    </row>
    <row r="51" spans="2:3" x14ac:dyDescent="0.3">
      <c r="B51" s="24" t="s">
        <v>46</v>
      </c>
      <c r="C51" s="33">
        <v>5</v>
      </c>
    </row>
    <row r="52" spans="2:3" x14ac:dyDescent="0.3">
      <c r="B52" s="24" t="s">
        <v>47</v>
      </c>
      <c r="C52" s="33">
        <v>4</v>
      </c>
    </row>
    <row r="53" spans="2:3" x14ac:dyDescent="0.3">
      <c r="B53" s="24" t="s">
        <v>48</v>
      </c>
      <c r="C53" s="33">
        <v>4</v>
      </c>
    </row>
    <row r="54" spans="2:3" x14ac:dyDescent="0.3">
      <c r="B54" s="24" t="s">
        <v>49</v>
      </c>
      <c r="C54" s="33">
        <v>1</v>
      </c>
    </row>
    <row r="55" spans="2:3" x14ac:dyDescent="0.3">
      <c r="B55" s="24" t="s">
        <v>50</v>
      </c>
      <c r="C55" s="33">
        <v>1</v>
      </c>
    </row>
    <row r="56" spans="2:3" x14ac:dyDescent="0.3">
      <c r="B56" s="24" t="s">
        <v>51</v>
      </c>
      <c r="C56" s="33">
        <v>4</v>
      </c>
    </row>
    <row r="57" spans="2:3" x14ac:dyDescent="0.3">
      <c r="B57" s="24" t="s">
        <v>52</v>
      </c>
      <c r="C57" s="33">
        <v>4</v>
      </c>
    </row>
    <row r="58" spans="2:3" x14ac:dyDescent="0.3">
      <c r="B58" s="24" t="s">
        <v>53</v>
      </c>
      <c r="C58" s="33">
        <v>5</v>
      </c>
    </row>
    <row r="59" spans="2:3" x14ac:dyDescent="0.3">
      <c r="B59" s="24" t="s">
        <v>54</v>
      </c>
      <c r="C59" s="33">
        <v>4</v>
      </c>
    </row>
    <row r="60" spans="2:3" x14ac:dyDescent="0.3">
      <c r="B60" s="24" t="s">
        <v>55</v>
      </c>
      <c r="C60" s="33">
        <v>1</v>
      </c>
    </row>
    <row r="61" spans="2:3" x14ac:dyDescent="0.3">
      <c r="B61" s="24" t="s">
        <v>56</v>
      </c>
      <c r="C61" s="33">
        <v>5</v>
      </c>
    </row>
    <row r="62" spans="2:3" x14ac:dyDescent="0.3">
      <c r="B62" s="24" t="s">
        <v>57</v>
      </c>
      <c r="C62" s="33">
        <v>3</v>
      </c>
    </row>
    <row r="63" spans="2:3" x14ac:dyDescent="0.3">
      <c r="B63" s="24" t="s">
        <v>58</v>
      </c>
      <c r="C63" s="33">
        <v>5</v>
      </c>
    </row>
    <row r="64" spans="2:3" x14ac:dyDescent="0.3">
      <c r="B64" s="24" t="s">
        <v>59</v>
      </c>
      <c r="C64" s="33">
        <v>5</v>
      </c>
    </row>
    <row r="65" spans="2:6" x14ac:dyDescent="0.3">
      <c r="B65" s="24" t="s">
        <v>60</v>
      </c>
      <c r="C65" s="33">
        <v>1</v>
      </c>
    </row>
    <row r="66" spans="2:6" ht="15" thickBot="1" x14ac:dyDescent="0.35">
      <c r="B66" s="25" t="s">
        <v>61</v>
      </c>
      <c r="C66" s="34">
        <v>5</v>
      </c>
    </row>
    <row r="67" spans="2:6" ht="15" thickBot="1" x14ac:dyDescent="0.35"/>
    <row r="68" spans="2:6" x14ac:dyDescent="0.3">
      <c r="B68" s="82" t="s">
        <v>62</v>
      </c>
      <c r="C68" s="83"/>
    </row>
    <row r="69" spans="2:6" ht="15" thickBot="1" x14ac:dyDescent="0.35">
      <c r="B69" s="84" t="s">
        <v>100</v>
      </c>
      <c r="C69" s="85"/>
    </row>
    <row r="70" spans="2:6" x14ac:dyDescent="0.3">
      <c r="B70" s="86" t="s">
        <v>63</v>
      </c>
      <c r="C70" s="87"/>
      <c r="E70" s="40" t="s">
        <v>154</v>
      </c>
      <c r="F70" s="40">
        <f>SUM(C71:C75)</f>
        <v>7</v>
      </c>
    </row>
    <row r="71" spans="2:6" x14ac:dyDescent="0.3">
      <c r="B71" s="37" t="s">
        <v>65</v>
      </c>
      <c r="C71" s="33">
        <v>1</v>
      </c>
      <c r="E71" s="40" t="s">
        <v>155</v>
      </c>
      <c r="F71" s="40">
        <f>C77+C78+6-C79</f>
        <v>12</v>
      </c>
    </row>
    <row r="72" spans="2:6" x14ac:dyDescent="0.3">
      <c r="B72" s="37" t="s">
        <v>67</v>
      </c>
      <c r="C72" s="33">
        <v>1</v>
      </c>
      <c r="E72" s="40"/>
      <c r="F72" s="40"/>
    </row>
    <row r="73" spans="2:6" x14ac:dyDescent="0.3">
      <c r="B73" s="37" t="s">
        <v>68</v>
      </c>
      <c r="C73" s="33">
        <v>1</v>
      </c>
      <c r="E73" s="40"/>
      <c r="F73" s="40"/>
    </row>
    <row r="74" spans="2:6" x14ac:dyDescent="0.3">
      <c r="B74" s="37" t="s">
        <v>66</v>
      </c>
      <c r="C74" s="33">
        <v>2</v>
      </c>
      <c r="E74" s="41"/>
      <c r="F74" s="40"/>
    </row>
    <row r="75" spans="2:6" ht="15" thickBot="1" x14ac:dyDescent="0.35">
      <c r="B75" s="38" t="s">
        <v>69</v>
      </c>
      <c r="C75" s="34">
        <v>2</v>
      </c>
      <c r="E75" s="40"/>
      <c r="F75" s="40"/>
    </row>
    <row r="76" spans="2:6" x14ac:dyDescent="0.3">
      <c r="B76" s="88" t="s">
        <v>64</v>
      </c>
      <c r="C76" s="89"/>
      <c r="E76" s="40"/>
      <c r="F76" s="40"/>
    </row>
    <row r="77" spans="2:6" x14ac:dyDescent="0.3">
      <c r="B77" s="37" t="s">
        <v>70</v>
      </c>
      <c r="C77" s="33">
        <v>4</v>
      </c>
      <c r="E77" s="40"/>
      <c r="F77" s="40"/>
    </row>
    <row r="78" spans="2:6" x14ac:dyDescent="0.3">
      <c r="B78" s="37" t="s">
        <v>71</v>
      </c>
      <c r="C78" s="33">
        <v>4</v>
      </c>
      <c r="E78" s="40"/>
      <c r="F78" s="40"/>
    </row>
    <row r="79" spans="2:6" ht="15" thickBot="1" x14ac:dyDescent="0.35">
      <c r="B79" s="38" t="s">
        <v>72</v>
      </c>
      <c r="C79" s="34">
        <v>2</v>
      </c>
      <c r="E79" s="40"/>
      <c r="F79" s="40"/>
    </row>
    <row r="80" spans="2:6" ht="15" thickBot="1" x14ac:dyDescent="0.35">
      <c r="E80" s="40"/>
      <c r="F80" s="40"/>
    </row>
    <row r="81" spans="2:6" x14ac:dyDescent="0.3">
      <c r="B81" s="82" t="s">
        <v>62</v>
      </c>
      <c r="C81" s="83"/>
      <c r="E81" s="40"/>
      <c r="F81" s="40"/>
    </row>
    <row r="82" spans="2:6" ht="15" thickBot="1" x14ac:dyDescent="0.35">
      <c r="B82" s="84" t="s">
        <v>126</v>
      </c>
      <c r="C82" s="85"/>
      <c r="E82" s="40"/>
      <c r="F82" s="40"/>
    </row>
    <row r="83" spans="2:6" x14ac:dyDescent="0.3">
      <c r="B83" s="86" t="s">
        <v>127</v>
      </c>
      <c r="C83" s="87"/>
      <c r="E83" s="40" t="s">
        <v>154</v>
      </c>
      <c r="F83" s="40">
        <f>SUM(C84:C88)</f>
        <v>12</v>
      </c>
    </row>
    <row r="84" spans="2:6" x14ac:dyDescent="0.3">
      <c r="B84" s="37" t="s">
        <v>65</v>
      </c>
      <c r="C84" s="33">
        <v>2</v>
      </c>
      <c r="E84" s="40" t="s">
        <v>155</v>
      </c>
      <c r="F84" s="40">
        <f>C90+C91+6-C92</f>
        <v>8</v>
      </c>
    </row>
    <row r="85" spans="2:6" x14ac:dyDescent="0.3">
      <c r="B85" s="37" t="s">
        <v>128</v>
      </c>
      <c r="C85" s="33">
        <v>4</v>
      </c>
      <c r="E85" s="40"/>
      <c r="F85" s="40"/>
    </row>
    <row r="86" spans="2:6" x14ac:dyDescent="0.3">
      <c r="B86" s="37" t="s">
        <v>68</v>
      </c>
      <c r="C86" s="33">
        <v>2</v>
      </c>
      <c r="E86" s="40"/>
      <c r="F86" s="40"/>
    </row>
    <row r="87" spans="2:6" x14ac:dyDescent="0.3">
      <c r="B87" s="37" t="s">
        <v>66</v>
      </c>
      <c r="C87" s="33">
        <v>2</v>
      </c>
      <c r="E87" s="40"/>
      <c r="F87" s="40"/>
    </row>
    <row r="88" spans="2:6" ht="15" thickBot="1" x14ac:dyDescent="0.35">
      <c r="B88" s="38" t="s">
        <v>129</v>
      </c>
      <c r="C88" s="34">
        <v>2</v>
      </c>
      <c r="E88" s="40"/>
      <c r="F88" s="40"/>
    </row>
    <row r="89" spans="2:6" x14ac:dyDescent="0.3">
      <c r="B89" s="88" t="s">
        <v>64</v>
      </c>
      <c r="C89" s="89"/>
      <c r="E89" s="40"/>
      <c r="F89" s="40"/>
    </row>
    <row r="90" spans="2:6" x14ac:dyDescent="0.3">
      <c r="B90" s="37" t="s">
        <v>70</v>
      </c>
      <c r="C90" s="33">
        <v>3</v>
      </c>
      <c r="E90" s="40"/>
      <c r="F90" s="40"/>
    </row>
    <row r="91" spans="2:6" x14ac:dyDescent="0.3">
      <c r="B91" s="37" t="s">
        <v>71</v>
      </c>
      <c r="C91" s="33">
        <v>3</v>
      </c>
      <c r="E91" s="40"/>
      <c r="F91" s="40"/>
    </row>
    <row r="92" spans="2:6" ht="15" thickBot="1" x14ac:dyDescent="0.35">
      <c r="B92" s="38" t="s">
        <v>130</v>
      </c>
      <c r="C92" s="34">
        <v>4</v>
      </c>
      <c r="E92" s="40"/>
      <c r="F92" s="40"/>
    </row>
    <row r="93" spans="2:6" x14ac:dyDescent="0.3">
      <c r="E93" s="40"/>
      <c r="F93" s="40"/>
    </row>
    <row r="94" spans="2:6" x14ac:dyDescent="0.3">
      <c r="E94" s="40"/>
      <c r="F94" s="40"/>
    </row>
    <row r="95" spans="2:6" x14ac:dyDescent="0.3">
      <c r="E95" s="40" t="s">
        <v>156</v>
      </c>
      <c r="F95" s="40"/>
    </row>
    <row r="96" spans="2:6" x14ac:dyDescent="0.3">
      <c r="E96" s="40" t="s">
        <v>154</v>
      </c>
      <c r="F96" s="40">
        <f>F83-F70</f>
        <v>5</v>
      </c>
    </row>
    <row r="97" spans="5:6" x14ac:dyDescent="0.3">
      <c r="E97" s="40" t="s">
        <v>155</v>
      </c>
      <c r="F97" s="40">
        <f>F84-F71</f>
        <v>-4</v>
      </c>
    </row>
  </sheetData>
  <mergeCells count="11">
    <mergeCell ref="B70:C70"/>
    <mergeCell ref="B2:C2"/>
    <mergeCell ref="B15:C15"/>
    <mergeCell ref="B16:C16"/>
    <mergeCell ref="B68:C68"/>
    <mergeCell ref="B69:C69"/>
    <mergeCell ref="B76:C76"/>
    <mergeCell ref="B81:C81"/>
    <mergeCell ref="B82:C82"/>
    <mergeCell ref="B83:C83"/>
    <mergeCell ref="B89:C8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Sheet2!$AG$7:$AG$11</xm:f>
          </x14:formula1>
          <xm:sqref>C71:C75 C77:C79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97"/>
  <sheetViews>
    <sheetView workbookViewId="0">
      <selection activeCell="A10" sqref="A10:XFD10"/>
    </sheetView>
  </sheetViews>
  <sheetFormatPr defaultColWidth="8.88671875" defaultRowHeight="14.4" x14ac:dyDescent="0.3"/>
  <cols>
    <col min="1" max="1" width="8.88671875" style="40"/>
    <col min="2" max="2" width="49.6640625" style="40" customWidth="1"/>
    <col min="3" max="3" width="26.6640625" style="32" customWidth="1"/>
    <col min="4" max="4" width="8.88671875" style="40"/>
    <col min="5" max="5" width="23" style="40" customWidth="1"/>
    <col min="6" max="16384" width="8.88671875" style="40"/>
  </cols>
  <sheetData>
    <row r="1" spans="2:6" ht="15" thickBot="1" x14ac:dyDescent="0.35">
      <c r="E1" s="28"/>
    </row>
    <row r="2" spans="2:6" ht="15" thickBot="1" x14ac:dyDescent="0.35">
      <c r="B2" s="92" t="s">
        <v>0</v>
      </c>
      <c r="C2" s="93"/>
    </row>
    <row r="3" spans="2:6" ht="15.75" customHeight="1" x14ac:dyDescent="0.3">
      <c r="B3" s="24" t="s">
        <v>1</v>
      </c>
      <c r="C3" s="33">
        <v>23</v>
      </c>
      <c r="D3" s="41"/>
      <c r="E3" s="41"/>
    </row>
    <row r="4" spans="2:6" x14ac:dyDescent="0.3">
      <c r="B4" s="24" t="s">
        <v>2</v>
      </c>
      <c r="C4" s="33" t="s">
        <v>162</v>
      </c>
      <c r="D4" s="40">
        <v>1</v>
      </c>
      <c r="E4" s="40" t="s">
        <v>182</v>
      </c>
    </row>
    <row r="5" spans="2:6" x14ac:dyDescent="0.3">
      <c r="B5" s="24" t="s">
        <v>3</v>
      </c>
      <c r="C5" s="33" t="s">
        <v>163</v>
      </c>
    </row>
    <row r="6" spans="2:6" x14ac:dyDescent="0.3">
      <c r="B6" s="24" t="s">
        <v>4</v>
      </c>
      <c r="C6" s="33" t="s">
        <v>164</v>
      </c>
    </row>
    <row r="7" spans="2:6" x14ac:dyDescent="0.3">
      <c r="B7" s="24" t="s">
        <v>5</v>
      </c>
      <c r="C7" s="33" t="s">
        <v>164</v>
      </c>
    </row>
    <row r="8" spans="2:6" x14ac:dyDescent="0.3">
      <c r="B8" s="24" t="s">
        <v>6</v>
      </c>
      <c r="C8" s="33" t="s">
        <v>165</v>
      </c>
    </row>
    <row r="9" spans="2:6" x14ac:dyDescent="0.3">
      <c r="B9" s="24" t="s">
        <v>74</v>
      </c>
      <c r="C9" s="33" t="s">
        <v>166</v>
      </c>
      <c r="D9" s="40">
        <v>1</v>
      </c>
      <c r="E9" s="40" t="s">
        <v>177</v>
      </c>
    </row>
    <row r="10" spans="2:6" x14ac:dyDescent="0.3">
      <c r="B10" s="24" t="s">
        <v>7</v>
      </c>
      <c r="C10" s="33" t="s">
        <v>142</v>
      </c>
    </row>
    <row r="11" spans="2:6" x14ac:dyDescent="0.3">
      <c r="B11" s="24" t="s">
        <v>8</v>
      </c>
      <c r="C11" s="33" t="s">
        <v>143</v>
      </c>
      <c r="D11" s="40">
        <v>1</v>
      </c>
      <c r="E11" s="40" t="s">
        <v>180</v>
      </c>
    </row>
    <row r="12" spans="2:6" x14ac:dyDescent="0.3">
      <c r="B12" s="29" t="s">
        <v>9</v>
      </c>
      <c r="C12" s="33" t="s">
        <v>142</v>
      </c>
      <c r="D12" s="40">
        <v>1</v>
      </c>
      <c r="E12" s="40" t="s">
        <v>181</v>
      </c>
    </row>
    <row r="13" spans="2:6" ht="15" thickBot="1" x14ac:dyDescent="0.35">
      <c r="B13" s="30" t="s">
        <v>73</v>
      </c>
      <c r="C13" s="42" t="s">
        <v>99</v>
      </c>
      <c r="D13" s="40">
        <v>0</v>
      </c>
      <c r="E13" s="40" t="s">
        <v>178</v>
      </c>
    </row>
    <row r="14" spans="2:6" ht="15" thickBot="1" x14ac:dyDescent="0.35"/>
    <row r="15" spans="2:6" x14ac:dyDescent="0.3">
      <c r="B15" s="94" t="s">
        <v>10</v>
      </c>
      <c r="C15" s="95"/>
    </row>
    <row r="16" spans="2:6" x14ac:dyDescent="0.3">
      <c r="B16" s="90" t="s">
        <v>11</v>
      </c>
      <c r="C16" s="91"/>
      <c r="E16" s="40" t="s">
        <v>145</v>
      </c>
      <c r="F16" s="40">
        <f>20+C17-C22+C27-C32+C37-C42+C47-C52+C57-C62</f>
        <v>31</v>
      </c>
    </row>
    <row r="17" spans="2:6" x14ac:dyDescent="0.3">
      <c r="B17" s="24" t="s">
        <v>12</v>
      </c>
      <c r="C17" s="33">
        <v>5</v>
      </c>
      <c r="E17" s="40" t="s">
        <v>146</v>
      </c>
      <c r="F17" s="40">
        <f>14-C18+C23-C28+C33-C38+C43-C48+C53+C58+C63</f>
        <v>38</v>
      </c>
    </row>
    <row r="18" spans="2:6" x14ac:dyDescent="0.3">
      <c r="B18" s="24" t="s">
        <v>13</v>
      </c>
      <c r="C18" s="33">
        <v>1</v>
      </c>
      <c r="E18" s="40" t="s">
        <v>147</v>
      </c>
      <c r="F18" s="40">
        <f>14+C19-C24+C29-C34+C39-C44+C49-C54+C59+C64</f>
        <v>18</v>
      </c>
    </row>
    <row r="19" spans="2:6" x14ac:dyDescent="0.3">
      <c r="B19" s="24" t="s">
        <v>14</v>
      </c>
      <c r="C19" s="33">
        <v>3</v>
      </c>
      <c r="E19" s="40" t="s">
        <v>148</v>
      </c>
      <c r="F19" s="40">
        <f>38-C20+C25-C30+C35-C40-C45-C50-C55-C60-C65</f>
        <v>17</v>
      </c>
    </row>
    <row r="20" spans="2:6" ht="14.25" customHeight="1" x14ac:dyDescent="0.3">
      <c r="B20" s="24" t="s">
        <v>15</v>
      </c>
      <c r="C20" s="33">
        <v>3</v>
      </c>
      <c r="D20" s="41"/>
      <c r="E20" s="41" t="s">
        <v>149</v>
      </c>
      <c r="F20" s="40">
        <f>8+C21-C26+C31-C36+C41-C46+C51+C56+C61+C66</f>
        <v>35</v>
      </c>
    </row>
    <row r="21" spans="2:6" x14ac:dyDescent="0.3">
      <c r="B21" s="24" t="s">
        <v>16</v>
      </c>
      <c r="C21" s="33">
        <v>3</v>
      </c>
    </row>
    <row r="22" spans="2:6" x14ac:dyDescent="0.3">
      <c r="B22" s="24" t="s">
        <v>17</v>
      </c>
      <c r="C22" s="33">
        <v>1</v>
      </c>
    </row>
    <row r="23" spans="2:6" x14ac:dyDescent="0.3">
      <c r="B23" s="24" t="s">
        <v>18</v>
      </c>
      <c r="C23" s="33">
        <v>5</v>
      </c>
    </row>
    <row r="24" spans="2:6" x14ac:dyDescent="0.3">
      <c r="B24" s="24" t="s">
        <v>19</v>
      </c>
      <c r="C24" s="33">
        <v>4</v>
      </c>
    </row>
    <row r="25" spans="2:6" x14ac:dyDescent="0.3">
      <c r="B25" s="24" t="s">
        <v>20</v>
      </c>
      <c r="C25" s="33">
        <v>3</v>
      </c>
    </row>
    <row r="26" spans="2:6" x14ac:dyDescent="0.3">
      <c r="B26" s="24" t="s">
        <v>21</v>
      </c>
      <c r="C26" s="33">
        <v>1</v>
      </c>
    </row>
    <row r="27" spans="2:6" x14ac:dyDescent="0.3">
      <c r="B27" s="24" t="s">
        <v>22</v>
      </c>
      <c r="C27" s="33">
        <v>4</v>
      </c>
    </row>
    <row r="28" spans="2:6" x14ac:dyDescent="0.3">
      <c r="B28" s="24" t="s">
        <v>23</v>
      </c>
      <c r="C28" s="33">
        <v>3</v>
      </c>
    </row>
    <row r="29" spans="2:6" x14ac:dyDescent="0.3">
      <c r="B29" s="24" t="s">
        <v>24</v>
      </c>
      <c r="C29" s="33">
        <v>4</v>
      </c>
    </row>
    <row r="30" spans="2:6" x14ac:dyDescent="0.3">
      <c r="B30" s="24" t="s">
        <v>26</v>
      </c>
      <c r="C30" s="33">
        <v>3</v>
      </c>
    </row>
    <row r="31" spans="2:6" x14ac:dyDescent="0.3">
      <c r="B31" s="24" t="s">
        <v>25</v>
      </c>
      <c r="C31" s="33">
        <v>5</v>
      </c>
    </row>
    <row r="32" spans="2:6" x14ac:dyDescent="0.3">
      <c r="B32" s="24" t="s">
        <v>27</v>
      </c>
      <c r="C32" s="33">
        <v>2</v>
      </c>
    </row>
    <row r="33" spans="2:3" x14ac:dyDescent="0.3">
      <c r="B33" s="24" t="s">
        <v>28</v>
      </c>
      <c r="C33" s="33">
        <v>5</v>
      </c>
    </row>
    <row r="34" spans="2:3" x14ac:dyDescent="0.3">
      <c r="B34" s="24" t="s">
        <v>29</v>
      </c>
      <c r="C34" s="33">
        <v>2</v>
      </c>
    </row>
    <row r="35" spans="2:3" x14ac:dyDescent="0.3">
      <c r="B35" s="24" t="s">
        <v>30</v>
      </c>
      <c r="C35" s="33">
        <v>3</v>
      </c>
    </row>
    <row r="36" spans="2:3" x14ac:dyDescent="0.3">
      <c r="B36" s="24" t="s">
        <v>31</v>
      </c>
      <c r="C36" s="33">
        <v>1</v>
      </c>
    </row>
    <row r="37" spans="2:3" x14ac:dyDescent="0.3">
      <c r="B37" s="24" t="s">
        <v>32</v>
      </c>
      <c r="C37" s="33">
        <v>4</v>
      </c>
    </row>
    <row r="38" spans="2:3" x14ac:dyDescent="0.3">
      <c r="B38" s="24" t="s">
        <v>33</v>
      </c>
      <c r="C38" s="33">
        <v>1</v>
      </c>
    </row>
    <row r="39" spans="2:3" x14ac:dyDescent="0.3">
      <c r="B39" s="24" t="s">
        <v>34</v>
      </c>
      <c r="C39" s="33">
        <v>2</v>
      </c>
    </row>
    <row r="40" spans="2:3" x14ac:dyDescent="0.3">
      <c r="B40" s="24" t="s">
        <v>35</v>
      </c>
      <c r="C40" s="33">
        <v>4</v>
      </c>
    </row>
    <row r="41" spans="2:3" x14ac:dyDescent="0.3">
      <c r="B41" s="24" t="s">
        <v>36</v>
      </c>
      <c r="C41" s="33">
        <v>5</v>
      </c>
    </row>
    <row r="42" spans="2:3" x14ac:dyDescent="0.3">
      <c r="B42" s="24" t="s">
        <v>37</v>
      </c>
      <c r="C42" s="33">
        <v>1</v>
      </c>
    </row>
    <row r="43" spans="2:3" x14ac:dyDescent="0.3">
      <c r="B43" s="24" t="s">
        <v>38</v>
      </c>
      <c r="C43" s="33">
        <v>5</v>
      </c>
    </row>
    <row r="44" spans="2:3" x14ac:dyDescent="0.3">
      <c r="B44" s="24" t="s">
        <v>39</v>
      </c>
      <c r="C44" s="33">
        <v>4</v>
      </c>
    </row>
    <row r="45" spans="2:3" x14ac:dyDescent="0.3">
      <c r="B45" s="24" t="s">
        <v>40</v>
      </c>
      <c r="C45" s="33">
        <v>3</v>
      </c>
    </row>
    <row r="46" spans="2:3" x14ac:dyDescent="0.3">
      <c r="B46" s="24" t="s">
        <v>41</v>
      </c>
      <c r="C46" s="33">
        <v>1</v>
      </c>
    </row>
    <row r="47" spans="2:3" x14ac:dyDescent="0.3">
      <c r="B47" s="24" t="s">
        <v>42</v>
      </c>
      <c r="C47" s="33">
        <v>5</v>
      </c>
    </row>
    <row r="48" spans="2:3" x14ac:dyDescent="0.3">
      <c r="B48" s="24" t="s">
        <v>43</v>
      </c>
      <c r="C48" s="33">
        <v>1</v>
      </c>
    </row>
    <row r="49" spans="2:3" x14ac:dyDescent="0.3">
      <c r="B49" s="24" t="s">
        <v>44</v>
      </c>
      <c r="C49" s="33">
        <v>3</v>
      </c>
    </row>
    <row r="50" spans="2:3" x14ac:dyDescent="0.3">
      <c r="B50" s="24" t="s">
        <v>45</v>
      </c>
      <c r="C50" s="33">
        <v>4</v>
      </c>
    </row>
    <row r="51" spans="2:3" x14ac:dyDescent="0.3">
      <c r="B51" s="24" t="s">
        <v>46</v>
      </c>
      <c r="C51" s="33">
        <v>5</v>
      </c>
    </row>
    <row r="52" spans="2:3" x14ac:dyDescent="0.3">
      <c r="B52" s="24" t="s">
        <v>47</v>
      </c>
      <c r="C52" s="33">
        <v>4</v>
      </c>
    </row>
    <row r="53" spans="2:3" x14ac:dyDescent="0.3">
      <c r="B53" s="24" t="s">
        <v>48</v>
      </c>
      <c r="C53" s="33">
        <v>5</v>
      </c>
    </row>
    <row r="54" spans="2:3" x14ac:dyDescent="0.3">
      <c r="B54" s="24" t="s">
        <v>49</v>
      </c>
      <c r="C54" s="33">
        <v>4</v>
      </c>
    </row>
    <row r="55" spans="2:3" x14ac:dyDescent="0.3">
      <c r="B55" s="24" t="s">
        <v>50</v>
      </c>
      <c r="C55" s="33">
        <v>4</v>
      </c>
    </row>
    <row r="56" spans="2:3" x14ac:dyDescent="0.3">
      <c r="B56" s="24" t="s">
        <v>51</v>
      </c>
      <c r="C56" s="33">
        <v>3</v>
      </c>
    </row>
    <row r="57" spans="2:3" x14ac:dyDescent="0.3">
      <c r="B57" s="24" t="s">
        <v>52</v>
      </c>
      <c r="C57" s="33">
        <v>3</v>
      </c>
    </row>
    <row r="58" spans="2:3" x14ac:dyDescent="0.3">
      <c r="B58" s="24" t="s">
        <v>53</v>
      </c>
      <c r="C58" s="33">
        <v>5</v>
      </c>
    </row>
    <row r="59" spans="2:3" x14ac:dyDescent="0.3">
      <c r="B59" s="24" t="s">
        <v>54</v>
      </c>
      <c r="C59" s="33">
        <v>2</v>
      </c>
    </row>
    <row r="60" spans="2:3" x14ac:dyDescent="0.3">
      <c r="B60" s="24" t="s">
        <v>55</v>
      </c>
      <c r="C60" s="33">
        <v>3</v>
      </c>
    </row>
    <row r="61" spans="2:3" x14ac:dyDescent="0.3">
      <c r="B61" s="24" t="s">
        <v>56</v>
      </c>
      <c r="C61" s="33">
        <v>4</v>
      </c>
    </row>
    <row r="62" spans="2:3" x14ac:dyDescent="0.3">
      <c r="B62" s="24" t="s">
        <v>57</v>
      </c>
      <c r="C62" s="33">
        <v>2</v>
      </c>
    </row>
    <row r="63" spans="2:3" x14ac:dyDescent="0.3">
      <c r="B63" s="24" t="s">
        <v>58</v>
      </c>
      <c r="C63" s="33">
        <v>5</v>
      </c>
    </row>
    <row r="64" spans="2:3" x14ac:dyDescent="0.3">
      <c r="B64" s="24" t="s">
        <v>59</v>
      </c>
      <c r="C64" s="33">
        <v>4</v>
      </c>
    </row>
    <row r="65" spans="2:6" x14ac:dyDescent="0.3">
      <c r="B65" s="24" t="s">
        <v>60</v>
      </c>
      <c r="C65" s="33">
        <v>3</v>
      </c>
    </row>
    <row r="66" spans="2:6" ht="15" thickBot="1" x14ac:dyDescent="0.35">
      <c r="B66" s="25" t="s">
        <v>61</v>
      </c>
      <c r="C66" s="34">
        <v>5</v>
      </c>
    </row>
    <row r="67" spans="2:6" ht="15" thickBot="1" x14ac:dyDescent="0.35"/>
    <row r="68" spans="2:6" x14ac:dyDescent="0.3">
      <c r="B68" s="82" t="s">
        <v>131</v>
      </c>
      <c r="C68" s="83"/>
    </row>
    <row r="69" spans="2:6" ht="15" thickBot="1" x14ac:dyDescent="0.35">
      <c r="B69" s="84" t="s">
        <v>100</v>
      </c>
      <c r="C69" s="85"/>
    </row>
    <row r="70" spans="2:6" x14ac:dyDescent="0.3">
      <c r="B70" s="86" t="s">
        <v>63</v>
      </c>
      <c r="C70" s="87"/>
      <c r="E70" s="40" t="s">
        <v>154</v>
      </c>
      <c r="F70" s="40">
        <f>SUM(C71:C75)</f>
        <v>18</v>
      </c>
    </row>
    <row r="71" spans="2:6" x14ac:dyDescent="0.3">
      <c r="B71" s="37" t="s">
        <v>65</v>
      </c>
      <c r="C71" s="33">
        <v>4</v>
      </c>
      <c r="E71" s="40" t="s">
        <v>155</v>
      </c>
      <c r="F71" s="40">
        <f>C77+C78+6-C79</f>
        <v>15</v>
      </c>
    </row>
    <row r="72" spans="2:6" x14ac:dyDescent="0.3">
      <c r="B72" s="37" t="s">
        <v>67</v>
      </c>
      <c r="C72" s="33">
        <v>5</v>
      </c>
    </row>
    <row r="73" spans="2:6" x14ac:dyDescent="0.3">
      <c r="B73" s="37" t="s">
        <v>68</v>
      </c>
      <c r="C73" s="33">
        <v>3</v>
      </c>
    </row>
    <row r="74" spans="2:6" x14ac:dyDescent="0.3">
      <c r="B74" s="37" t="s">
        <v>66</v>
      </c>
      <c r="C74" s="33">
        <v>3</v>
      </c>
      <c r="E74" s="41"/>
    </row>
    <row r="75" spans="2:6" ht="15" thickBot="1" x14ac:dyDescent="0.35">
      <c r="B75" s="38" t="s">
        <v>69</v>
      </c>
      <c r="C75" s="34">
        <v>3</v>
      </c>
    </row>
    <row r="76" spans="2:6" x14ac:dyDescent="0.3">
      <c r="B76" s="88" t="s">
        <v>64</v>
      </c>
      <c r="C76" s="89"/>
    </row>
    <row r="77" spans="2:6" x14ac:dyDescent="0.3">
      <c r="B77" s="37" t="s">
        <v>70</v>
      </c>
      <c r="C77" s="33">
        <v>5</v>
      </c>
    </row>
    <row r="78" spans="2:6" x14ac:dyDescent="0.3">
      <c r="B78" s="37" t="s">
        <v>71</v>
      </c>
      <c r="C78" s="33">
        <v>5</v>
      </c>
    </row>
    <row r="79" spans="2:6" ht="15" thickBot="1" x14ac:dyDescent="0.35">
      <c r="B79" s="38" t="s">
        <v>72</v>
      </c>
      <c r="C79" s="34">
        <v>1</v>
      </c>
    </row>
    <row r="80" spans="2:6" ht="15" thickBot="1" x14ac:dyDescent="0.35"/>
    <row r="81" spans="2:6" x14ac:dyDescent="0.3">
      <c r="B81" s="82" t="s">
        <v>132</v>
      </c>
      <c r="C81" s="83"/>
    </row>
    <row r="82" spans="2:6" ht="15" thickBot="1" x14ac:dyDescent="0.35">
      <c r="B82" s="84" t="s">
        <v>126</v>
      </c>
      <c r="C82" s="85"/>
    </row>
    <row r="83" spans="2:6" x14ac:dyDescent="0.3">
      <c r="B83" s="86" t="s">
        <v>127</v>
      </c>
      <c r="C83" s="87"/>
      <c r="E83" s="40" t="s">
        <v>154</v>
      </c>
      <c r="F83" s="40">
        <f>SUM(C84:C88)</f>
        <v>8</v>
      </c>
    </row>
    <row r="84" spans="2:6" x14ac:dyDescent="0.3">
      <c r="B84" s="37" t="s">
        <v>65</v>
      </c>
      <c r="C84" s="33">
        <v>1</v>
      </c>
      <c r="E84" s="40" t="s">
        <v>155</v>
      </c>
      <c r="F84" s="40">
        <f>C90+C91+6-C92</f>
        <v>10</v>
      </c>
    </row>
    <row r="85" spans="2:6" x14ac:dyDescent="0.3">
      <c r="B85" s="37" t="s">
        <v>128</v>
      </c>
      <c r="C85" s="33">
        <v>2</v>
      </c>
    </row>
    <row r="86" spans="2:6" x14ac:dyDescent="0.3">
      <c r="B86" s="37" t="s">
        <v>68</v>
      </c>
      <c r="C86" s="33">
        <v>2</v>
      </c>
    </row>
    <row r="87" spans="2:6" x14ac:dyDescent="0.3">
      <c r="B87" s="37" t="s">
        <v>66</v>
      </c>
      <c r="C87" s="33">
        <v>1</v>
      </c>
    </row>
    <row r="88" spans="2:6" ht="15" thickBot="1" x14ac:dyDescent="0.35">
      <c r="B88" s="38" t="s">
        <v>129</v>
      </c>
      <c r="C88" s="34">
        <v>2</v>
      </c>
    </row>
    <row r="89" spans="2:6" x14ac:dyDescent="0.3">
      <c r="B89" s="88" t="s">
        <v>64</v>
      </c>
      <c r="C89" s="89"/>
    </row>
    <row r="90" spans="2:6" x14ac:dyDescent="0.3">
      <c r="B90" s="37" t="s">
        <v>70</v>
      </c>
      <c r="C90" s="33">
        <v>4</v>
      </c>
    </row>
    <row r="91" spans="2:6" x14ac:dyDescent="0.3">
      <c r="B91" s="37" t="s">
        <v>71</v>
      </c>
      <c r="C91" s="33">
        <v>4</v>
      </c>
    </row>
    <row r="92" spans="2:6" ht="15" thickBot="1" x14ac:dyDescent="0.35">
      <c r="B92" s="38" t="s">
        <v>130</v>
      </c>
      <c r="C92" s="34">
        <v>4</v>
      </c>
    </row>
    <row r="95" spans="2:6" x14ac:dyDescent="0.3">
      <c r="E95" s="40" t="s">
        <v>156</v>
      </c>
    </row>
    <row r="96" spans="2:6" x14ac:dyDescent="0.3">
      <c r="E96" s="40" t="s">
        <v>154</v>
      </c>
      <c r="F96" s="40">
        <f>F83-F70</f>
        <v>-10</v>
      </c>
    </row>
    <row r="97" spans="5:6" x14ac:dyDescent="0.3">
      <c r="E97" s="40" t="s">
        <v>155</v>
      </c>
      <c r="F97" s="40">
        <f>F84-F71</f>
        <v>-5</v>
      </c>
    </row>
  </sheetData>
  <mergeCells count="11">
    <mergeCell ref="B76:C76"/>
    <mergeCell ref="B81:C81"/>
    <mergeCell ref="B82:C82"/>
    <mergeCell ref="B83:C83"/>
    <mergeCell ref="B89:C89"/>
    <mergeCell ref="B70:C70"/>
    <mergeCell ref="B2:C2"/>
    <mergeCell ref="B15:C15"/>
    <mergeCell ref="B16:C16"/>
    <mergeCell ref="B68:C68"/>
    <mergeCell ref="B69:C6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97"/>
  <sheetViews>
    <sheetView workbookViewId="0">
      <selection activeCell="A10" sqref="A10:XFD10"/>
    </sheetView>
  </sheetViews>
  <sheetFormatPr defaultColWidth="8.88671875" defaultRowHeight="14.4" x14ac:dyDescent="0.3"/>
  <cols>
    <col min="1" max="1" width="8.88671875" style="40"/>
    <col min="2" max="2" width="49.6640625" style="40" customWidth="1"/>
    <col min="3" max="3" width="26.6640625" style="32" customWidth="1"/>
    <col min="4" max="4" width="8.88671875" style="40"/>
    <col min="5" max="5" width="23" style="40" customWidth="1"/>
    <col min="6" max="16384" width="8.88671875" style="40"/>
  </cols>
  <sheetData>
    <row r="1" spans="2:6" ht="15" thickBot="1" x14ac:dyDescent="0.35">
      <c r="E1" s="28"/>
    </row>
    <row r="2" spans="2:6" ht="15" thickBot="1" x14ac:dyDescent="0.35">
      <c r="B2" s="92" t="s">
        <v>0</v>
      </c>
      <c r="C2" s="93"/>
    </row>
    <row r="3" spans="2:6" ht="15.75" customHeight="1" x14ac:dyDescent="0.3">
      <c r="B3" s="24" t="s">
        <v>1</v>
      </c>
      <c r="C3" s="33">
        <v>28</v>
      </c>
      <c r="D3" s="41"/>
      <c r="E3" s="41"/>
    </row>
    <row r="4" spans="2:6" x14ac:dyDescent="0.3">
      <c r="B4" s="24" t="s">
        <v>2</v>
      </c>
      <c r="C4" s="33" t="s">
        <v>133</v>
      </c>
      <c r="D4" s="40">
        <v>0</v>
      </c>
      <c r="E4" s="40" t="s">
        <v>182</v>
      </c>
    </row>
    <row r="5" spans="2:6" x14ac:dyDescent="0.3">
      <c r="B5" s="24" t="s">
        <v>3</v>
      </c>
      <c r="C5" s="33" t="s">
        <v>158</v>
      </c>
    </row>
    <row r="6" spans="2:6" x14ac:dyDescent="0.3">
      <c r="B6" s="24" t="s">
        <v>4</v>
      </c>
      <c r="C6" s="33" t="s">
        <v>158</v>
      </c>
    </row>
    <row r="7" spans="2:6" x14ac:dyDescent="0.3">
      <c r="B7" s="24" t="s">
        <v>5</v>
      </c>
      <c r="C7" s="33" t="s">
        <v>159</v>
      </c>
    </row>
    <row r="8" spans="2:6" x14ac:dyDescent="0.3">
      <c r="B8" s="24" t="s">
        <v>6</v>
      </c>
      <c r="C8" s="33" t="s">
        <v>111</v>
      </c>
    </row>
    <row r="9" spans="2:6" x14ac:dyDescent="0.3">
      <c r="B9" s="24" t="s">
        <v>74</v>
      </c>
      <c r="C9" s="33" t="s">
        <v>160</v>
      </c>
      <c r="D9" s="40">
        <v>2</v>
      </c>
      <c r="E9" s="40" t="s">
        <v>177</v>
      </c>
    </row>
    <row r="10" spans="2:6" x14ac:dyDescent="0.3">
      <c r="B10" s="24" t="s">
        <v>7</v>
      </c>
      <c r="C10" s="33" t="s">
        <v>113</v>
      </c>
    </row>
    <row r="11" spans="2:6" x14ac:dyDescent="0.3">
      <c r="B11" s="24" t="s">
        <v>8</v>
      </c>
      <c r="C11" s="33">
        <v>0</v>
      </c>
      <c r="D11" s="40">
        <v>0</v>
      </c>
      <c r="E11" s="40" t="s">
        <v>180</v>
      </c>
    </row>
    <row r="12" spans="2:6" x14ac:dyDescent="0.3">
      <c r="B12" s="29" t="s">
        <v>9</v>
      </c>
      <c r="C12" s="33" t="s">
        <v>113</v>
      </c>
      <c r="D12" s="40">
        <v>1</v>
      </c>
      <c r="E12" s="40" t="s">
        <v>181</v>
      </c>
    </row>
    <row r="13" spans="2:6" ht="15" thickBot="1" x14ac:dyDescent="0.35">
      <c r="B13" s="30" t="s">
        <v>73</v>
      </c>
      <c r="C13" s="42" t="s">
        <v>161</v>
      </c>
      <c r="D13" s="40">
        <v>4</v>
      </c>
      <c r="E13" s="40" t="s">
        <v>178</v>
      </c>
    </row>
    <row r="14" spans="2:6" ht="15" thickBot="1" x14ac:dyDescent="0.35"/>
    <row r="15" spans="2:6" x14ac:dyDescent="0.3">
      <c r="B15" s="94" t="s">
        <v>10</v>
      </c>
      <c r="C15" s="95"/>
    </row>
    <row r="16" spans="2:6" x14ac:dyDescent="0.3">
      <c r="B16" s="90" t="s">
        <v>11</v>
      </c>
      <c r="C16" s="91"/>
      <c r="E16" s="40" t="s">
        <v>145</v>
      </c>
      <c r="F16" s="40">
        <f>20+C17-C22+C27-C32+C37-C42+C47-C52+C57-C62</f>
        <v>22</v>
      </c>
    </row>
    <row r="17" spans="2:6" x14ac:dyDescent="0.3">
      <c r="B17" s="24" t="s">
        <v>12</v>
      </c>
      <c r="C17" s="33">
        <v>3</v>
      </c>
      <c r="E17" s="40" t="s">
        <v>146</v>
      </c>
      <c r="F17" s="40">
        <f>14-C18+C23-C28+C33-C38+C43-C48+C53+C58+C63</f>
        <v>27</v>
      </c>
    </row>
    <row r="18" spans="2:6" x14ac:dyDescent="0.3">
      <c r="B18" s="24" t="s">
        <v>13</v>
      </c>
      <c r="C18" s="33">
        <v>4</v>
      </c>
      <c r="E18" s="40" t="s">
        <v>147</v>
      </c>
      <c r="F18" s="40">
        <f>14+C19-C24+C29-C34+C39-C44+C49-C54+C59+C64</f>
        <v>28</v>
      </c>
    </row>
    <row r="19" spans="2:6" x14ac:dyDescent="0.3">
      <c r="B19" s="24" t="s">
        <v>14</v>
      </c>
      <c r="C19" s="33">
        <v>4</v>
      </c>
      <c r="E19" s="40" t="s">
        <v>148</v>
      </c>
      <c r="F19" s="40">
        <f>38-C20+C25-C30+C35-C40-C45-C50-C55-C60-C65</f>
        <v>22</v>
      </c>
    </row>
    <row r="20" spans="2:6" ht="14.25" customHeight="1" x14ac:dyDescent="0.3">
      <c r="B20" s="24" t="s">
        <v>15</v>
      </c>
      <c r="C20" s="33">
        <v>4</v>
      </c>
      <c r="D20" s="41"/>
      <c r="E20" s="41" t="s">
        <v>149</v>
      </c>
      <c r="F20" s="40">
        <f>8+C21-C26+C31-C36+C41-C46+C51+C56+C61+C66</f>
        <v>29</v>
      </c>
    </row>
    <row r="21" spans="2:6" x14ac:dyDescent="0.3">
      <c r="B21" s="24" t="s">
        <v>16</v>
      </c>
      <c r="C21" s="33">
        <v>4</v>
      </c>
    </row>
    <row r="22" spans="2:6" x14ac:dyDescent="0.3">
      <c r="B22" s="24" t="s">
        <v>17</v>
      </c>
      <c r="C22" s="33">
        <v>3</v>
      </c>
    </row>
    <row r="23" spans="2:6" x14ac:dyDescent="0.3">
      <c r="B23" s="24" t="s">
        <v>18</v>
      </c>
      <c r="C23" s="33">
        <v>4</v>
      </c>
    </row>
    <row r="24" spans="2:6" x14ac:dyDescent="0.3">
      <c r="B24" s="24" t="s">
        <v>19</v>
      </c>
      <c r="C24" s="33">
        <v>2</v>
      </c>
    </row>
    <row r="25" spans="2:6" x14ac:dyDescent="0.3">
      <c r="B25" s="24" t="s">
        <v>20</v>
      </c>
      <c r="C25" s="33">
        <v>4</v>
      </c>
    </row>
    <row r="26" spans="2:6" x14ac:dyDescent="0.3">
      <c r="B26" s="24" t="s">
        <v>21</v>
      </c>
      <c r="C26" s="33">
        <v>2</v>
      </c>
    </row>
    <row r="27" spans="2:6" x14ac:dyDescent="0.3">
      <c r="B27" s="24" t="s">
        <v>22</v>
      </c>
      <c r="C27" s="33">
        <v>4</v>
      </c>
    </row>
    <row r="28" spans="2:6" x14ac:dyDescent="0.3">
      <c r="B28" s="24" t="s">
        <v>23</v>
      </c>
      <c r="C28" s="33">
        <v>2</v>
      </c>
    </row>
    <row r="29" spans="2:6" x14ac:dyDescent="0.3">
      <c r="B29" s="24" t="s">
        <v>24</v>
      </c>
      <c r="C29" s="33">
        <v>4</v>
      </c>
    </row>
    <row r="30" spans="2:6" x14ac:dyDescent="0.3">
      <c r="B30" s="24" t="s">
        <v>26</v>
      </c>
      <c r="C30" s="33">
        <v>4</v>
      </c>
    </row>
    <row r="31" spans="2:6" x14ac:dyDescent="0.3">
      <c r="B31" s="24" t="s">
        <v>25</v>
      </c>
      <c r="C31" s="33">
        <v>4</v>
      </c>
    </row>
    <row r="32" spans="2:6" x14ac:dyDescent="0.3">
      <c r="B32" s="24" t="s">
        <v>27</v>
      </c>
      <c r="C32" s="33">
        <v>2</v>
      </c>
    </row>
    <row r="33" spans="2:3" x14ac:dyDescent="0.3">
      <c r="B33" s="24" t="s">
        <v>28</v>
      </c>
      <c r="C33" s="33">
        <v>4</v>
      </c>
    </row>
    <row r="34" spans="2:3" x14ac:dyDescent="0.3">
      <c r="B34" s="24" t="s">
        <v>29</v>
      </c>
      <c r="C34" s="33">
        <v>1</v>
      </c>
    </row>
    <row r="35" spans="2:3" x14ac:dyDescent="0.3">
      <c r="B35" s="24" t="s">
        <v>30</v>
      </c>
      <c r="C35" s="33">
        <v>2</v>
      </c>
    </row>
    <row r="36" spans="2:3" x14ac:dyDescent="0.3">
      <c r="B36" s="24" t="s">
        <v>31</v>
      </c>
      <c r="C36" s="33">
        <v>2</v>
      </c>
    </row>
    <row r="37" spans="2:3" x14ac:dyDescent="0.3">
      <c r="B37" s="24" t="s">
        <v>32</v>
      </c>
      <c r="C37" s="33">
        <v>3</v>
      </c>
    </row>
    <row r="38" spans="2:3" x14ac:dyDescent="0.3">
      <c r="B38" s="24" t="s">
        <v>33</v>
      </c>
      <c r="C38" s="33">
        <v>3</v>
      </c>
    </row>
    <row r="39" spans="2:3" x14ac:dyDescent="0.3">
      <c r="B39" s="24" t="s">
        <v>34</v>
      </c>
      <c r="C39" s="33">
        <v>3</v>
      </c>
    </row>
    <row r="40" spans="2:3" x14ac:dyDescent="0.3">
      <c r="B40" s="24" t="s">
        <v>35</v>
      </c>
      <c r="C40" s="33">
        <v>3</v>
      </c>
    </row>
    <row r="41" spans="2:3" x14ac:dyDescent="0.3">
      <c r="B41" s="24" t="s">
        <v>36</v>
      </c>
      <c r="C41" s="33">
        <v>4</v>
      </c>
    </row>
    <row r="42" spans="2:3" x14ac:dyDescent="0.3">
      <c r="B42" s="24" t="s">
        <v>37</v>
      </c>
      <c r="C42" s="33">
        <v>2</v>
      </c>
    </row>
    <row r="43" spans="2:3" x14ac:dyDescent="0.3">
      <c r="B43" s="24" t="s">
        <v>38</v>
      </c>
      <c r="C43" s="33">
        <v>4</v>
      </c>
    </row>
    <row r="44" spans="2:3" x14ac:dyDescent="0.3">
      <c r="B44" s="24" t="s">
        <v>39</v>
      </c>
      <c r="C44" s="33">
        <v>1</v>
      </c>
    </row>
    <row r="45" spans="2:3" x14ac:dyDescent="0.3">
      <c r="B45" s="24" t="s">
        <v>40</v>
      </c>
      <c r="C45" s="33">
        <v>2</v>
      </c>
    </row>
    <row r="46" spans="2:3" x14ac:dyDescent="0.3">
      <c r="B46" s="24" t="s">
        <v>41</v>
      </c>
      <c r="C46" s="33">
        <v>2</v>
      </c>
    </row>
    <row r="47" spans="2:3" x14ac:dyDescent="0.3">
      <c r="B47" s="24" t="s">
        <v>42</v>
      </c>
      <c r="C47" s="33">
        <v>4</v>
      </c>
    </row>
    <row r="48" spans="2:3" x14ac:dyDescent="0.3">
      <c r="B48" s="24" t="s">
        <v>43</v>
      </c>
      <c r="C48" s="33">
        <v>2</v>
      </c>
    </row>
    <row r="49" spans="2:3" x14ac:dyDescent="0.3">
      <c r="B49" s="24" t="s">
        <v>44</v>
      </c>
      <c r="C49" s="33">
        <v>3</v>
      </c>
    </row>
    <row r="50" spans="2:3" x14ac:dyDescent="0.3">
      <c r="B50" s="24" t="s">
        <v>45</v>
      </c>
      <c r="C50" s="33">
        <v>2</v>
      </c>
    </row>
    <row r="51" spans="2:3" x14ac:dyDescent="0.3">
      <c r="B51" s="24" t="s">
        <v>46</v>
      </c>
      <c r="C51" s="33">
        <v>4</v>
      </c>
    </row>
    <row r="52" spans="2:3" x14ac:dyDescent="0.3">
      <c r="B52" s="24" t="s">
        <v>47</v>
      </c>
      <c r="C52" s="33">
        <v>4</v>
      </c>
    </row>
    <row r="53" spans="2:3" x14ac:dyDescent="0.3">
      <c r="B53" s="24" t="s">
        <v>48</v>
      </c>
      <c r="C53" s="33">
        <v>4</v>
      </c>
    </row>
    <row r="54" spans="2:3" x14ac:dyDescent="0.3">
      <c r="B54" s="24" t="s">
        <v>49</v>
      </c>
      <c r="C54" s="33">
        <v>3</v>
      </c>
    </row>
    <row r="55" spans="2:3" x14ac:dyDescent="0.3">
      <c r="B55" s="24" t="s">
        <v>50</v>
      </c>
      <c r="C55" s="33">
        <v>2</v>
      </c>
    </row>
    <row r="56" spans="2:3" x14ac:dyDescent="0.3">
      <c r="B56" s="24" t="s">
        <v>51</v>
      </c>
      <c r="C56" s="33">
        <v>2</v>
      </c>
    </row>
    <row r="57" spans="2:3" x14ac:dyDescent="0.3">
      <c r="B57" s="24" t="s">
        <v>52</v>
      </c>
      <c r="C57" s="33">
        <v>3</v>
      </c>
    </row>
    <row r="58" spans="2:3" x14ac:dyDescent="0.3">
      <c r="B58" s="24" t="s">
        <v>53</v>
      </c>
      <c r="C58" s="33">
        <v>4</v>
      </c>
    </row>
    <row r="59" spans="2:3" x14ac:dyDescent="0.3">
      <c r="B59" s="24" t="s">
        <v>54</v>
      </c>
      <c r="C59" s="33">
        <v>4</v>
      </c>
    </row>
    <row r="60" spans="2:3" x14ac:dyDescent="0.3">
      <c r="B60" s="24" t="s">
        <v>55</v>
      </c>
      <c r="C60" s="33">
        <v>2</v>
      </c>
    </row>
    <row r="61" spans="2:3" x14ac:dyDescent="0.3">
      <c r="B61" s="24" t="s">
        <v>56</v>
      </c>
      <c r="C61" s="33">
        <v>4</v>
      </c>
    </row>
    <row r="62" spans="2:3" x14ac:dyDescent="0.3">
      <c r="B62" s="24" t="s">
        <v>57</v>
      </c>
      <c r="C62" s="33">
        <v>4</v>
      </c>
    </row>
    <row r="63" spans="2:3" x14ac:dyDescent="0.3">
      <c r="B63" s="24" t="s">
        <v>58</v>
      </c>
      <c r="C63" s="33">
        <v>4</v>
      </c>
    </row>
    <row r="64" spans="2:3" x14ac:dyDescent="0.3">
      <c r="B64" s="24" t="s">
        <v>59</v>
      </c>
      <c r="C64" s="33">
        <v>3</v>
      </c>
    </row>
    <row r="65" spans="2:6" x14ac:dyDescent="0.3">
      <c r="B65" s="24" t="s">
        <v>60</v>
      </c>
      <c r="C65" s="33">
        <v>3</v>
      </c>
    </row>
    <row r="66" spans="2:6" ht="15" thickBot="1" x14ac:dyDescent="0.35">
      <c r="B66" s="25" t="s">
        <v>61</v>
      </c>
      <c r="C66" s="34">
        <v>5</v>
      </c>
    </row>
    <row r="67" spans="2:6" ht="15" thickBot="1" x14ac:dyDescent="0.35"/>
    <row r="68" spans="2:6" x14ac:dyDescent="0.3">
      <c r="B68" s="82" t="s">
        <v>131</v>
      </c>
      <c r="C68" s="83"/>
    </row>
    <row r="69" spans="2:6" ht="15" thickBot="1" x14ac:dyDescent="0.35">
      <c r="B69" s="84" t="s">
        <v>100</v>
      </c>
      <c r="C69" s="85"/>
    </row>
    <row r="70" spans="2:6" x14ac:dyDescent="0.3">
      <c r="B70" s="86" t="s">
        <v>63</v>
      </c>
      <c r="C70" s="87"/>
      <c r="E70" s="40" t="s">
        <v>154</v>
      </c>
      <c r="F70" s="40">
        <f>SUM(C71:C75)</f>
        <v>19</v>
      </c>
    </row>
    <row r="71" spans="2:6" x14ac:dyDescent="0.3">
      <c r="B71" s="37" t="s">
        <v>65</v>
      </c>
      <c r="C71" s="33">
        <v>4</v>
      </c>
      <c r="E71" s="40" t="s">
        <v>155</v>
      </c>
      <c r="F71" s="40">
        <f>C77+C78+6-C79</f>
        <v>12</v>
      </c>
    </row>
    <row r="72" spans="2:6" x14ac:dyDescent="0.3">
      <c r="B72" s="37" t="s">
        <v>67</v>
      </c>
      <c r="C72" s="33">
        <v>3</v>
      </c>
    </row>
    <row r="73" spans="2:6" x14ac:dyDescent="0.3">
      <c r="B73" s="37" t="s">
        <v>68</v>
      </c>
      <c r="C73" s="33">
        <v>4</v>
      </c>
    </row>
    <row r="74" spans="2:6" x14ac:dyDescent="0.3">
      <c r="B74" s="37" t="s">
        <v>66</v>
      </c>
      <c r="C74" s="33">
        <v>4</v>
      </c>
      <c r="E74" s="41"/>
    </row>
    <row r="75" spans="2:6" ht="15" thickBot="1" x14ac:dyDescent="0.35">
      <c r="B75" s="38" t="s">
        <v>69</v>
      </c>
      <c r="C75" s="34">
        <v>4</v>
      </c>
    </row>
    <row r="76" spans="2:6" x14ac:dyDescent="0.3">
      <c r="B76" s="88" t="s">
        <v>64</v>
      </c>
      <c r="C76" s="89"/>
    </row>
    <row r="77" spans="2:6" x14ac:dyDescent="0.3">
      <c r="B77" s="37" t="s">
        <v>70</v>
      </c>
      <c r="C77" s="33">
        <v>4</v>
      </c>
    </row>
    <row r="78" spans="2:6" x14ac:dyDescent="0.3">
      <c r="B78" s="37" t="s">
        <v>71</v>
      </c>
      <c r="C78" s="33">
        <v>4</v>
      </c>
    </row>
    <row r="79" spans="2:6" ht="15" thickBot="1" x14ac:dyDescent="0.35">
      <c r="B79" s="38" t="s">
        <v>72</v>
      </c>
      <c r="C79" s="34">
        <v>2</v>
      </c>
    </row>
    <row r="80" spans="2:6" ht="15" thickBot="1" x14ac:dyDescent="0.35"/>
    <row r="81" spans="2:6" x14ac:dyDescent="0.3">
      <c r="B81" s="82" t="s">
        <v>132</v>
      </c>
      <c r="C81" s="83"/>
    </row>
    <row r="82" spans="2:6" ht="15" thickBot="1" x14ac:dyDescent="0.35">
      <c r="B82" s="84" t="s">
        <v>126</v>
      </c>
      <c r="C82" s="85"/>
    </row>
    <row r="83" spans="2:6" x14ac:dyDescent="0.3">
      <c r="B83" s="86" t="s">
        <v>127</v>
      </c>
      <c r="C83" s="87"/>
      <c r="E83" s="40" t="s">
        <v>154</v>
      </c>
      <c r="F83" s="40">
        <f>SUM(C84:C88)</f>
        <v>12</v>
      </c>
    </row>
    <row r="84" spans="2:6" x14ac:dyDescent="0.3">
      <c r="B84" s="37" t="s">
        <v>65</v>
      </c>
      <c r="C84" s="33">
        <v>2</v>
      </c>
      <c r="E84" s="40" t="s">
        <v>155</v>
      </c>
      <c r="F84" s="40">
        <f>C90+C91+6-C92</f>
        <v>10</v>
      </c>
    </row>
    <row r="85" spans="2:6" x14ac:dyDescent="0.3">
      <c r="B85" s="37" t="s">
        <v>128</v>
      </c>
      <c r="C85" s="33">
        <v>3</v>
      </c>
    </row>
    <row r="86" spans="2:6" x14ac:dyDescent="0.3">
      <c r="B86" s="37" t="s">
        <v>68</v>
      </c>
      <c r="C86" s="33">
        <v>2</v>
      </c>
    </row>
    <row r="87" spans="2:6" x14ac:dyDescent="0.3">
      <c r="B87" s="37" t="s">
        <v>66</v>
      </c>
      <c r="C87" s="33">
        <v>3</v>
      </c>
    </row>
    <row r="88" spans="2:6" ht="15" thickBot="1" x14ac:dyDescent="0.35">
      <c r="B88" s="38" t="s">
        <v>129</v>
      </c>
      <c r="C88" s="34">
        <v>2</v>
      </c>
    </row>
    <row r="89" spans="2:6" x14ac:dyDescent="0.3">
      <c r="B89" s="88" t="s">
        <v>64</v>
      </c>
      <c r="C89" s="89"/>
    </row>
    <row r="90" spans="2:6" x14ac:dyDescent="0.3">
      <c r="B90" s="37" t="s">
        <v>70</v>
      </c>
      <c r="C90" s="33">
        <v>3</v>
      </c>
    </row>
    <row r="91" spans="2:6" x14ac:dyDescent="0.3">
      <c r="B91" s="37" t="s">
        <v>71</v>
      </c>
      <c r="C91" s="33">
        <v>3</v>
      </c>
    </row>
    <row r="92" spans="2:6" ht="15" thickBot="1" x14ac:dyDescent="0.35">
      <c r="B92" s="38" t="s">
        <v>130</v>
      </c>
      <c r="C92" s="34">
        <v>2</v>
      </c>
    </row>
    <row r="95" spans="2:6" x14ac:dyDescent="0.3">
      <c r="E95" s="40" t="s">
        <v>156</v>
      </c>
    </row>
    <row r="96" spans="2:6" x14ac:dyDescent="0.3">
      <c r="E96" s="40" t="s">
        <v>154</v>
      </c>
      <c r="F96" s="40">
        <f>F83-F70</f>
        <v>-7</v>
      </c>
    </row>
    <row r="97" spans="5:6" x14ac:dyDescent="0.3">
      <c r="E97" s="40" t="s">
        <v>155</v>
      </c>
      <c r="F97" s="40">
        <f>F84-F71</f>
        <v>-2</v>
      </c>
    </row>
  </sheetData>
  <mergeCells count="11">
    <mergeCell ref="B70:C70"/>
    <mergeCell ref="B2:C2"/>
    <mergeCell ref="B15:C15"/>
    <mergeCell ref="B16:C16"/>
    <mergeCell ref="B68:C68"/>
    <mergeCell ref="B69:C69"/>
    <mergeCell ref="B76:C76"/>
    <mergeCell ref="B81:C81"/>
    <mergeCell ref="B82:C82"/>
    <mergeCell ref="B83:C83"/>
    <mergeCell ref="B89:C8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97"/>
  <sheetViews>
    <sheetView workbookViewId="0">
      <selection activeCell="A10" sqref="A10:XFD10"/>
    </sheetView>
  </sheetViews>
  <sheetFormatPr defaultColWidth="8.88671875" defaultRowHeight="14.4" x14ac:dyDescent="0.3"/>
  <cols>
    <col min="1" max="1" width="8.88671875" style="40"/>
    <col min="2" max="2" width="49.6640625" style="40" customWidth="1"/>
    <col min="3" max="3" width="26.6640625" style="32" customWidth="1"/>
    <col min="4" max="4" width="8.88671875" style="40"/>
    <col min="5" max="5" width="23" style="40" customWidth="1"/>
    <col min="6" max="16384" width="8.88671875" style="40"/>
  </cols>
  <sheetData>
    <row r="1" spans="2:6" ht="15" thickBot="1" x14ac:dyDescent="0.35">
      <c r="E1" s="28"/>
    </row>
    <row r="2" spans="2:6" ht="15" thickBot="1" x14ac:dyDescent="0.35">
      <c r="B2" s="92" t="s">
        <v>0</v>
      </c>
      <c r="C2" s="93"/>
    </row>
    <row r="3" spans="2:6" ht="15.75" customHeight="1" x14ac:dyDescent="0.3">
      <c r="B3" s="24" t="s">
        <v>1</v>
      </c>
      <c r="C3" s="33">
        <v>26</v>
      </c>
      <c r="D3" s="41"/>
      <c r="E3" s="41"/>
    </row>
    <row r="4" spans="2:6" x14ac:dyDescent="0.3">
      <c r="B4" s="24" t="s">
        <v>2</v>
      </c>
      <c r="C4" s="33" t="s">
        <v>108</v>
      </c>
      <c r="D4" s="40">
        <v>0</v>
      </c>
      <c r="E4" s="40" t="s">
        <v>182</v>
      </c>
    </row>
    <row r="5" spans="2:6" x14ac:dyDescent="0.3">
      <c r="B5" s="24" t="s">
        <v>3</v>
      </c>
      <c r="C5" s="33" t="s">
        <v>167</v>
      </c>
    </row>
    <row r="6" spans="2:6" x14ac:dyDescent="0.3">
      <c r="B6" s="24" t="s">
        <v>4</v>
      </c>
      <c r="C6" s="33" t="s">
        <v>167</v>
      </c>
    </row>
    <row r="7" spans="2:6" x14ac:dyDescent="0.3">
      <c r="B7" s="24" t="s">
        <v>5</v>
      </c>
      <c r="C7" s="33" t="s">
        <v>168</v>
      </c>
    </row>
    <row r="8" spans="2:6" x14ac:dyDescent="0.3">
      <c r="B8" s="24" t="s">
        <v>6</v>
      </c>
      <c r="C8" s="33" t="s">
        <v>169</v>
      </c>
    </row>
    <row r="9" spans="2:6" x14ac:dyDescent="0.3">
      <c r="B9" s="24" t="s">
        <v>74</v>
      </c>
      <c r="C9" s="33" t="s">
        <v>79</v>
      </c>
      <c r="D9" s="40">
        <v>3</v>
      </c>
      <c r="E9" s="40" t="s">
        <v>177</v>
      </c>
    </row>
    <row r="10" spans="2:6" x14ac:dyDescent="0.3">
      <c r="B10" s="24" t="s">
        <v>7</v>
      </c>
      <c r="C10" s="33" t="s">
        <v>113</v>
      </c>
    </row>
    <row r="11" spans="2:6" x14ac:dyDescent="0.3">
      <c r="B11" s="24" t="s">
        <v>8</v>
      </c>
      <c r="C11" s="33">
        <v>1</v>
      </c>
      <c r="D11" s="40">
        <v>1</v>
      </c>
      <c r="E11" s="40" t="s">
        <v>180</v>
      </c>
    </row>
    <row r="12" spans="2:6" x14ac:dyDescent="0.3">
      <c r="B12" s="29" t="s">
        <v>9</v>
      </c>
      <c r="C12" s="33" t="s">
        <v>114</v>
      </c>
      <c r="D12" s="40">
        <v>0</v>
      </c>
      <c r="E12" s="40" t="s">
        <v>181</v>
      </c>
    </row>
    <row r="13" spans="2:6" ht="15" thickBot="1" x14ac:dyDescent="0.35">
      <c r="B13" s="30" t="s">
        <v>73</v>
      </c>
      <c r="C13" s="42" t="s">
        <v>98</v>
      </c>
      <c r="D13" s="40">
        <v>1</v>
      </c>
      <c r="E13" s="46" t="s">
        <v>178</v>
      </c>
    </row>
    <row r="14" spans="2:6" ht="15" thickBot="1" x14ac:dyDescent="0.35"/>
    <row r="15" spans="2:6" x14ac:dyDescent="0.3">
      <c r="B15" s="94" t="s">
        <v>10</v>
      </c>
      <c r="C15" s="95"/>
    </row>
    <row r="16" spans="2:6" x14ac:dyDescent="0.3">
      <c r="B16" s="90" t="s">
        <v>11</v>
      </c>
      <c r="C16" s="91"/>
      <c r="E16" s="40" t="s">
        <v>145</v>
      </c>
      <c r="F16" s="40">
        <f>20+C17-C22+C27-C32+C37-C42+C47-C52+C57-C62</f>
        <v>35</v>
      </c>
    </row>
    <row r="17" spans="2:6" x14ac:dyDescent="0.3">
      <c r="B17" s="24" t="s">
        <v>12</v>
      </c>
      <c r="C17" s="33">
        <v>4</v>
      </c>
      <c r="E17" s="40" t="s">
        <v>146</v>
      </c>
      <c r="F17" s="40">
        <f>14-C18+C23-C28+C33-C38+C43-C48+C53+C58+C63</f>
        <v>35</v>
      </c>
    </row>
    <row r="18" spans="2:6" x14ac:dyDescent="0.3">
      <c r="B18" s="24" t="s">
        <v>13</v>
      </c>
      <c r="C18" s="33">
        <v>5</v>
      </c>
      <c r="E18" s="40" t="s">
        <v>147</v>
      </c>
      <c r="F18" s="40">
        <f>14+C19-C24+C29-C34+C39-C44+C49-C54+C59+C64</f>
        <v>25</v>
      </c>
    </row>
    <row r="19" spans="2:6" x14ac:dyDescent="0.3">
      <c r="B19" s="24" t="s">
        <v>14</v>
      </c>
      <c r="C19" s="33">
        <v>4</v>
      </c>
      <c r="E19" s="40" t="s">
        <v>148</v>
      </c>
      <c r="F19" s="40">
        <f>38-C20+C25-C30+C35-C40-C45-C50-C55-C60-C65</f>
        <v>23</v>
      </c>
    </row>
    <row r="20" spans="2:6" ht="14.25" customHeight="1" x14ac:dyDescent="0.3">
      <c r="B20" s="24" t="s">
        <v>15</v>
      </c>
      <c r="C20" s="33">
        <v>3</v>
      </c>
      <c r="D20" s="41"/>
      <c r="E20" s="41" t="s">
        <v>149</v>
      </c>
      <c r="F20" s="40">
        <f>8+C21-C26+C31-C36+C41-C46+C51+C56+C61+C66</f>
        <v>40</v>
      </c>
    </row>
    <row r="21" spans="2:6" x14ac:dyDescent="0.3">
      <c r="B21" s="24" t="s">
        <v>16</v>
      </c>
      <c r="C21" s="33">
        <v>5</v>
      </c>
    </row>
    <row r="22" spans="2:6" x14ac:dyDescent="0.3">
      <c r="B22" s="24" t="s">
        <v>17</v>
      </c>
      <c r="C22" s="33">
        <v>1</v>
      </c>
    </row>
    <row r="23" spans="2:6" x14ac:dyDescent="0.3">
      <c r="B23" s="24" t="s">
        <v>18</v>
      </c>
      <c r="C23" s="33">
        <v>5</v>
      </c>
    </row>
    <row r="24" spans="2:6" x14ac:dyDescent="0.3">
      <c r="B24" s="24" t="s">
        <v>19</v>
      </c>
      <c r="C24" s="33">
        <v>4</v>
      </c>
    </row>
    <row r="25" spans="2:6" x14ac:dyDescent="0.3">
      <c r="B25" s="24" t="s">
        <v>20</v>
      </c>
      <c r="C25" s="33">
        <v>4</v>
      </c>
    </row>
    <row r="26" spans="2:6" x14ac:dyDescent="0.3">
      <c r="B26" s="24" t="s">
        <v>21</v>
      </c>
      <c r="C26" s="33">
        <v>1</v>
      </c>
    </row>
    <row r="27" spans="2:6" x14ac:dyDescent="0.3">
      <c r="B27" s="24" t="s">
        <v>22</v>
      </c>
      <c r="C27" s="33">
        <v>4</v>
      </c>
    </row>
    <row r="28" spans="2:6" x14ac:dyDescent="0.3">
      <c r="B28" s="24" t="s">
        <v>23</v>
      </c>
      <c r="C28" s="33">
        <v>2</v>
      </c>
    </row>
    <row r="29" spans="2:6" x14ac:dyDescent="0.3">
      <c r="B29" s="24" t="s">
        <v>24</v>
      </c>
      <c r="C29" s="33">
        <v>4</v>
      </c>
    </row>
    <row r="30" spans="2:6" x14ac:dyDescent="0.3">
      <c r="B30" s="24" t="s">
        <v>26</v>
      </c>
      <c r="C30" s="33">
        <v>4</v>
      </c>
    </row>
    <row r="31" spans="2:6" x14ac:dyDescent="0.3">
      <c r="B31" s="24" t="s">
        <v>25</v>
      </c>
      <c r="C31" s="33">
        <v>5</v>
      </c>
    </row>
    <row r="32" spans="2:6" x14ac:dyDescent="0.3">
      <c r="B32" s="24" t="s">
        <v>27</v>
      </c>
      <c r="C32" s="33">
        <v>2</v>
      </c>
    </row>
    <row r="33" spans="2:3" x14ac:dyDescent="0.3">
      <c r="B33" s="24" t="s">
        <v>28</v>
      </c>
      <c r="C33" s="33">
        <v>5</v>
      </c>
    </row>
    <row r="34" spans="2:3" x14ac:dyDescent="0.3">
      <c r="B34" s="24" t="s">
        <v>29</v>
      </c>
      <c r="C34" s="33">
        <v>2</v>
      </c>
    </row>
    <row r="35" spans="2:3" x14ac:dyDescent="0.3">
      <c r="B35" s="24" t="s">
        <v>30</v>
      </c>
      <c r="C35" s="33">
        <v>3</v>
      </c>
    </row>
    <row r="36" spans="2:3" x14ac:dyDescent="0.3">
      <c r="B36" s="24" t="s">
        <v>31</v>
      </c>
      <c r="C36" s="33">
        <v>1</v>
      </c>
    </row>
    <row r="37" spans="2:3" x14ac:dyDescent="0.3">
      <c r="B37" s="24" t="s">
        <v>32</v>
      </c>
      <c r="C37" s="33">
        <v>5</v>
      </c>
    </row>
    <row r="38" spans="2:3" x14ac:dyDescent="0.3">
      <c r="B38" s="24" t="s">
        <v>33</v>
      </c>
      <c r="C38" s="33">
        <v>1</v>
      </c>
    </row>
    <row r="39" spans="2:3" x14ac:dyDescent="0.3">
      <c r="B39" s="24" t="s">
        <v>34</v>
      </c>
      <c r="C39" s="33">
        <v>3</v>
      </c>
    </row>
    <row r="40" spans="2:3" x14ac:dyDescent="0.3">
      <c r="B40" s="24" t="s">
        <v>35</v>
      </c>
      <c r="C40" s="33">
        <v>2</v>
      </c>
    </row>
    <row r="41" spans="2:3" x14ac:dyDescent="0.3">
      <c r="B41" s="24" t="s">
        <v>36</v>
      </c>
      <c r="C41" s="33">
        <v>5</v>
      </c>
    </row>
    <row r="42" spans="2:3" x14ac:dyDescent="0.3">
      <c r="B42" s="24" t="s">
        <v>37</v>
      </c>
      <c r="C42" s="33">
        <v>1</v>
      </c>
    </row>
    <row r="43" spans="2:3" x14ac:dyDescent="0.3">
      <c r="B43" s="24" t="s">
        <v>38</v>
      </c>
      <c r="C43" s="33">
        <v>5</v>
      </c>
    </row>
    <row r="44" spans="2:3" x14ac:dyDescent="0.3">
      <c r="B44" s="24" t="s">
        <v>39</v>
      </c>
      <c r="C44" s="33">
        <v>4</v>
      </c>
    </row>
    <row r="45" spans="2:3" x14ac:dyDescent="0.3">
      <c r="B45" s="24" t="s">
        <v>40</v>
      </c>
      <c r="C45" s="33">
        <v>3</v>
      </c>
    </row>
    <row r="46" spans="2:3" x14ac:dyDescent="0.3">
      <c r="B46" s="24" t="s">
        <v>41</v>
      </c>
      <c r="C46" s="33">
        <v>1</v>
      </c>
    </row>
    <row r="47" spans="2:3" x14ac:dyDescent="0.3">
      <c r="B47" s="24" t="s">
        <v>42</v>
      </c>
      <c r="C47" s="33">
        <v>5</v>
      </c>
    </row>
    <row r="48" spans="2:3" x14ac:dyDescent="0.3">
      <c r="B48" s="24" t="s">
        <v>43</v>
      </c>
      <c r="C48" s="33">
        <v>1</v>
      </c>
    </row>
    <row r="49" spans="2:3" x14ac:dyDescent="0.3">
      <c r="B49" s="24" t="s">
        <v>44</v>
      </c>
      <c r="C49" s="33">
        <v>4</v>
      </c>
    </row>
    <row r="50" spans="2:3" x14ac:dyDescent="0.3">
      <c r="B50" s="24" t="s">
        <v>45</v>
      </c>
      <c r="C50" s="33">
        <v>3</v>
      </c>
    </row>
    <row r="51" spans="2:3" x14ac:dyDescent="0.3">
      <c r="B51" s="24" t="s">
        <v>46</v>
      </c>
      <c r="C51" s="33">
        <v>5</v>
      </c>
    </row>
    <row r="52" spans="2:3" x14ac:dyDescent="0.3">
      <c r="B52" s="24" t="s">
        <v>47</v>
      </c>
      <c r="C52" s="33">
        <v>1</v>
      </c>
    </row>
    <row r="53" spans="2:3" x14ac:dyDescent="0.3">
      <c r="B53" s="24" t="s">
        <v>48</v>
      </c>
      <c r="C53" s="33">
        <v>5</v>
      </c>
    </row>
    <row r="54" spans="2:3" x14ac:dyDescent="0.3">
      <c r="B54" s="24" t="s">
        <v>49</v>
      </c>
      <c r="C54" s="33">
        <v>2</v>
      </c>
    </row>
    <row r="55" spans="2:3" x14ac:dyDescent="0.3">
      <c r="B55" s="24" t="s">
        <v>50</v>
      </c>
      <c r="C55" s="33">
        <v>2</v>
      </c>
    </row>
    <row r="56" spans="2:3" x14ac:dyDescent="0.3">
      <c r="B56" s="24" t="s">
        <v>51</v>
      </c>
      <c r="C56" s="33">
        <v>5</v>
      </c>
    </row>
    <row r="57" spans="2:3" x14ac:dyDescent="0.3">
      <c r="B57" s="24" t="s">
        <v>52</v>
      </c>
      <c r="C57" s="33">
        <v>5</v>
      </c>
    </row>
    <row r="58" spans="2:3" x14ac:dyDescent="0.3">
      <c r="B58" s="24" t="s">
        <v>53</v>
      </c>
      <c r="C58" s="33">
        <v>5</v>
      </c>
    </row>
    <row r="59" spans="2:3" x14ac:dyDescent="0.3">
      <c r="B59" s="24" t="s">
        <v>54</v>
      </c>
      <c r="C59" s="33">
        <v>3</v>
      </c>
    </row>
    <row r="60" spans="2:3" x14ac:dyDescent="0.3">
      <c r="B60" s="24" t="s">
        <v>55</v>
      </c>
      <c r="C60" s="33">
        <v>3</v>
      </c>
    </row>
    <row r="61" spans="2:3" x14ac:dyDescent="0.3">
      <c r="B61" s="24" t="s">
        <v>56</v>
      </c>
      <c r="C61" s="33">
        <v>5</v>
      </c>
    </row>
    <row r="62" spans="2:3" x14ac:dyDescent="0.3">
      <c r="B62" s="24" t="s">
        <v>57</v>
      </c>
      <c r="C62" s="33">
        <v>3</v>
      </c>
    </row>
    <row r="63" spans="2:3" x14ac:dyDescent="0.3">
      <c r="B63" s="24" t="s">
        <v>58</v>
      </c>
      <c r="C63" s="33">
        <v>5</v>
      </c>
    </row>
    <row r="64" spans="2:3" x14ac:dyDescent="0.3">
      <c r="B64" s="24" t="s">
        <v>59</v>
      </c>
      <c r="C64" s="33">
        <v>5</v>
      </c>
    </row>
    <row r="65" spans="2:6" x14ac:dyDescent="0.3">
      <c r="B65" s="24" t="s">
        <v>60</v>
      </c>
      <c r="C65" s="33">
        <v>2</v>
      </c>
    </row>
    <row r="66" spans="2:6" ht="15" thickBot="1" x14ac:dyDescent="0.35">
      <c r="B66" s="25" t="s">
        <v>61</v>
      </c>
      <c r="C66" s="34">
        <v>5</v>
      </c>
    </row>
    <row r="67" spans="2:6" ht="15" thickBot="1" x14ac:dyDescent="0.35"/>
    <row r="68" spans="2:6" x14ac:dyDescent="0.3">
      <c r="B68" s="82" t="s">
        <v>131</v>
      </c>
      <c r="C68" s="83"/>
    </row>
    <row r="69" spans="2:6" ht="15" thickBot="1" x14ac:dyDescent="0.35">
      <c r="B69" s="84" t="s">
        <v>100</v>
      </c>
      <c r="C69" s="85"/>
    </row>
    <row r="70" spans="2:6" x14ac:dyDescent="0.3">
      <c r="B70" s="86" t="s">
        <v>63</v>
      </c>
      <c r="C70" s="87"/>
      <c r="E70" s="40" t="s">
        <v>154</v>
      </c>
      <c r="F70" s="40">
        <f>SUM(C71:C75)</f>
        <v>18</v>
      </c>
    </row>
    <row r="71" spans="2:6" x14ac:dyDescent="0.3">
      <c r="B71" s="37" t="s">
        <v>65</v>
      </c>
      <c r="C71" s="33">
        <v>3</v>
      </c>
      <c r="E71" s="40" t="s">
        <v>155</v>
      </c>
      <c r="F71" s="40">
        <f>C77+C78+6-C79</f>
        <v>10</v>
      </c>
    </row>
    <row r="72" spans="2:6" x14ac:dyDescent="0.3">
      <c r="B72" s="37" t="s">
        <v>67</v>
      </c>
      <c r="C72" s="33">
        <v>3</v>
      </c>
    </row>
    <row r="73" spans="2:6" x14ac:dyDescent="0.3">
      <c r="B73" s="37" t="s">
        <v>68</v>
      </c>
      <c r="C73" s="33">
        <v>4</v>
      </c>
    </row>
    <row r="74" spans="2:6" x14ac:dyDescent="0.3">
      <c r="B74" s="37" t="s">
        <v>66</v>
      </c>
      <c r="C74" s="33">
        <v>4</v>
      </c>
      <c r="E74" s="41"/>
    </row>
    <row r="75" spans="2:6" ht="15" thickBot="1" x14ac:dyDescent="0.35">
      <c r="B75" s="38" t="s">
        <v>69</v>
      </c>
      <c r="C75" s="34">
        <v>4</v>
      </c>
    </row>
    <row r="76" spans="2:6" x14ac:dyDescent="0.3">
      <c r="B76" s="88" t="s">
        <v>64</v>
      </c>
      <c r="C76" s="89"/>
    </row>
    <row r="77" spans="2:6" x14ac:dyDescent="0.3">
      <c r="B77" s="37" t="s">
        <v>70</v>
      </c>
      <c r="C77" s="33">
        <v>3</v>
      </c>
    </row>
    <row r="78" spans="2:6" x14ac:dyDescent="0.3">
      <c r="B78" s="37" t="s">
        <v>71</v>
      </c>
      <c r="C78" s="33">
        <v>4</v>
      </c>
    </row>
    <row r="79" spans="2:6" ht="15" thickBot="1" x14ac:dyDescent="0.35">
      <c r="B79" s="38" t="s">
        <v>72</v>
      </c>
      <c r="C79" s="34">
        <v>3</v>
      </c>
    </row>
    <row r="80" spans="2:6" ht="15" thickBot="1" x14ac:dyDescent="0.35"/>
    <row r="81" spans="2:6" x14ac:dyDescent="0.3">
      <c r="B81" s="82" t="s">
        <v>132</v>
      </c>
      <c r="C81" s="83"/>
    </row>
    <row r="82" spans="2:6" ht="15" thickBot="1" x14ac:dyDescent="0.35">
      <c r="B82" s="84" t="s">
        <v>126</v>
      </c>
      <c r="C82" s="85"/>
    </row>
    <row r="83" spans="2:6" x14ac:dyDescent="0.3">
      <c r="B83" s="86" t="s">
        <v>127</v>
      </c>
      <c r="C83" s="87"/>
      <c r="E83" s="40" t="s">
        <v>154</v>
      </c>
      <c r="F83" s="40">
        <f>SUM(C84:C88)</f>
        <v>18</v>
      </c>
    </row>
    <row r="84" spans="2:6" x14ac:dyDescent="0.3">
      <c r="B84" s="37" t="s">
        <v>65</v>
      </c>
      <c r="C84" s="33">
        <v>4</v>
      </c>
      <c r="E84" s="40" t="s">
        <v>155</v>
      </c>
      <c r="F84" s="40">
        <f>C90+C91+6-C92</f>
        <v>8</v>
      </c>
    </row>
    <row r="85" spans="2:6" x14ac:dyDescent="0.3">
      <c r="B85" s="37" t="s">
        <v>128</v>
      </c>
      <c r="C85" s="33">
        <v>3</v>
      </c>
    </row>
    <row r="86" spans="2:6" x14ac:dyDescent="0.3">
      <c r="B86" s="37" t="s">
        <v>68</v>
      </c>
      <c r="C86" s="33">
        <v>4</v>
      </c>
    </row>
    <row r="87" spans="2:6" x14ac:dyDescent="0.3">
      <c r="B87" s="37" t="s">
        <v>66</v>
      </c>
      <c r="C87" s="33">
        <v>3</v>
      </c>
    </row>
    <row r="88" spans="2:6" ht="15" thickBot="1" x14ac:dyDescent="0.35">
      <c r="B88" s="38" t="s">
        <v>129</v>
      </c>
      <c r="C88" s="34">
        <v>4</v>
      </c>
    </row>
    <row r="89" spans="2:6" x14ac:dyDescent="0.3">
      <c r="B89" s="88" t="s">
        <v>64</v>
      </c>
      <c r="C89" s="89"/>
    </row>
    <row r="90" spans="2:6" x14ac:dyDescent="0.3">
      <c r="B90" s="37" t="s">
        <v>70</v>
      </c>
      <c r="C90" s="33">
        <v>2</v>
      </c>
    </row>
    <row r="91" spans="2:6" x14ac:dyDescent="0.3">
      <c r="B91" s="37" t="s">
        <v>71</v>
      </c>
      <c r="C91" s="33">
        <v>3</v>
      </c>
    </row>
    <row r="92" spans="2:6" ht="15" thickBot="1" x14ac:dyDescent="0.35">
      <c r="B92" s="38" t="s">
        <v>130</v>
      </c>
      <c r="C92" s="34">
        <v>3</v>
      </c>
    </row>
    <row r="95" spans="2:6" x14ac:dyDescent="0.3">
      <c r="E95" s="40" t="s">
        <v>156</v>
      </c>
    </row>
    <row r="96" spans="2:6" x14ac:dyDescent="0.3">
      <c r="E96" s="40" t="s">
        <v>154</v>
      </c>
      <c r="F96" s="40">
        <f>F83-F70</f>
        <v>0</v>
      </c>
    </row>
    <row r="97" spans="5:6" x14ac:dyDescent="0.3">
      <c r="E97" s="40" t="s">
        <v>155</v>
      </c>
      <c r="F97" s="40">
        <f>F84-F71</f>
        <v>-2</v>
      </c>
    </row>
  </sheetData>
  <mergeCells count="11">
    <mergeCell ref="B76:C76"/>
    <mergeCell ref="B81:C81"/>
    <mergeCell ref="B82:C82"/>
    <mergeCell ref="B83:C83"/>
    <mergeCell ref="B89:C89"/>
    <mergeCell ref="B70:C70"/>
    <mergeCell ref="B2:C2"/>
    <mergeCell ref="B15:C15"/>
    <mergeCell ref="B16:C16"/>
    <mergeCell ref="B68:C68"/>
    <mergeCell ref="B69:C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D A A B Q S w M E F A A C A A g A d V Z M U J 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H V W T 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V k x Q / K a n B p 0 A A A D W A A A A E w A c A E Z v c m 1 1 b G F z L 1 N l Y 3 R p b 2 4 x L m 0 g o h g A K K A U A A A A A A A A A A A A A A A A A A A A A A A A A A A A b Y 0 9 C 4 M w E I b 3 Q P 5 D S B c L I t h V n E L X L g o d x C H a a x V j r l w i W M T / 3 t i s f Z e D 9 + M 5 B 7 0 f 0 Y o q 3 r z g j D M 3 a I K H q H V n 4 C J K Y c B z J o I q X K i H 4 F z X H k y m F i K w / o 4 0 d Y h T c t 6 a m 5 6 h l H E p 2 7 1 R a H 2 o t G k E n K Q a t H 0 d 8 M 8 b Z C D 9 q l l N 2 r o n 0 q z Q L L M 9 Q p f E b + m 2 y e j m M h U + J M L D 6 v f 9 z N l o / 2 K L L 1 B L A Q I t A B Q A A g A I A H V W T F C W q e w m q A A A A P g A A A A S A A A A A A A A A A A A A A A A A A A A A A B D b 2 5 m a W c v U G F j a 2 F n Z S 5 4 b W x Q S w E C L Q A U A A I A C A B 1 V k x Q D 8 r p q 6 Q A A A D p A A A A E w A A A A A A A A A A A A A A A A D 0 A A A A W 0 N v b n R l b n R f V H l w Z X N d L n h t b F B L A Q I t A B Q A A g A I A H V W T F D 8 p q c G n Q A A A N Y A A A A T A A A A A A A A A A A A A A A A A O U B A A B G b 3 J t d W x h c y 9 T Z W N 0 a W 9 u M S 5 t U E s F B g A A A A A D A A M A w g A A A M 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M H A A A A A A A A 0 Q 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w L T A y L T E y V D A 5 O j U x O j I 4 L j Y 1 M D g w N z J 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y L 0 N o Y W 5 n Z W Q g V H l w Z S 5 7 Q 2 9 s d W 1 u M S w w f S Z x d W 9 0 O 1 0 s J n F 1 b 3 Q 7 Q 2 9 s d W 1 u Q 2 9 1 b n Q m c X V v d D s 6 M S w m c X V v d D t L Z X l D b 2 x 1 b W 5 O Y W 1 l c y Z x d W 9 0 O z p b X S w m c X V v d D t D b 2 x 1 b W 5 J Z G V u d G l 0 a W V z J n F 1 b 3 Q 7 O l s m c X V v d D t T Z W N 0 a W 9 u M S 9 U Y W J s Z T I v Q 2 h h b m d l Z C B U e X B l L n t D b 2 x 1 b W 4 x L D B 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J g E A A A E A A A D Q j J 3 f A R X R E Y x 6 A M B P w p f r A Q A A A J z v F Z B x Z Y l I o Z k L S j d u 8 p Y A A A A A A g A A A A A A E G Y A A A A B A A A g A A A A 7 6 R Q t 3 i V 0 z Q F i O R v 5 0 P A f t Q q w 1 Z N y w Y L R a B x m g N D 0 E A A A A A A D o A A A A A C A A A g A A A A 1 j P n Z k k F 4 w + W 8 Z D m r m R 1 / r U 3 d Y 0 P P E j H o Q T K f / f 1 S 6 h Q A A A A J f n H 2 2 1 M I D L q l 2 E Q J U E G n U L a Z n / k 8 D l H B 0 0 z N g I v k t C f R 7 f / F 5 D g 3 Z U 4 4 t j L D t A M N A t E x g D O M I X 7 7 9 3 P Q p I 0 T m N 8 C f j H 8 x l y o 6 S Q F A H s 1 G p A A A A A W z 9 4 n 8 0 C 6 I 5 W I T z t 7 o B E B G x C B r B X y I 5 E Q F r L x z l V Q E n t D j b A I m N f X 3 c E O f 8 o U / x l p 7 3 j L 8 U p j 9 o V N X t B 3 O O m c w = = < / D a t a M a s h u p > 
</file>

<file path=customXml/itemProps1.xml><?xml version="1.0" encoding="utf-8"?>
<ds:datastoreItem xmlns:ds="http://schemas.openxmlformats.org/officeDocument/2006/customXml" ds:itemID="{093CA0AE-3263-46D7-918C-6152FC3705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ID 1</vt:lpstr>
      <vt:lpstr>ID 2</vt:lpstr>
      <vt:lpstr>ID 3</vt:lpstr>
      <vt:lpstr>ID 4</vt:lpstr>
      <vt:lpstr>ID 5</vt:lpstr>
      <vt:lpstr>ID 6</vt:lpstr>
      <vt:lpstr>ID 7</vt:lpstr>
      <vt:lpstr>ID 8</vt:lpstr>
      <vt:lpstr>ID 9</vt:lpstr>
      <vt:lpstr>ID 10</vt:lpstr>
      <vt:lpstr>ID 11</vt:lpstr>
      <vt:lpstr>average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Viktorija Dimova</dc:creator>
  <cp:lastModifiedBy>Viktorija Dimova-Edeleva</cp:lastModifiedBy>
  <cp:lastPrinted>2020-02-12T10:13:49Z</cp:lastPrinted>
  <dcterms:created xsi:type="dcterms:W3CDTF">2020-02-10T08:20:33Z</dcterms:created>
  <dcterms:modified xsi:type="dcterms:W3CDTF">2022-11-29T19:45:30Z</dcterms:modified>
</cp:coreProperties>
</file>